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6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C38" i="10"/>
  <c r="BE37" i="10"/>
  <c r="AM37" i="10"/>
  <c r="C37" i="10"/>
  <c r="AM36" i="10"/>
  <c r="C36" i="10"/>
  <c r="C35" i="10"/>
  <c r="C34" i="10"/>
  <c r="U34" i="10" s="1"/>
  <c r="U35" i="10" s="1"/>
  <c r="U36" i="10" s="1"/>
  <c r="U37" i="10" s="1"/>
  <c r="U38"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E36" i="10" s="1"/>
  <c r="BW34" i="10" l="1"/>
  <c r="BW35" i="10" s="1"/>
  <c r="BW36" i="10" s="1"/>
  <c r="BW37" i="10" s="1"/>
  <c r="BW38" i="10" s="1"/>
  <c r="BW39" i="10" s="1"/>
  <c r="CO34" i="10"/>
  <c r="CO35" i="10" s="1"/>
  <c r="CO36" i="10" s="1"/>
  <c r="CO37" i="10" s="1"/>
</calcChain>
</file>

<file path=xl/sharedStrings.xml><?xml version="1.0" encoding="utf-8"?>
<sst xmlns="http://schemas.openxmlformats.org/spreadsheetml/2006/main" count="1149" uniqueCount="613">
  <si>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</si>
  <si>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</si>
  <si>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</si>
  <si>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</si>
  <si>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</si>
  <si>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</si>
  <si>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</si>
  <si>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</si>
  <si>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</si>
  <si>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</si>
  <si>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</si>
  <si>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</si>
  <si>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</si>
  <si>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</si>
  <si>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</si>
  <si>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</si>
  <si>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</si>
  <si>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</si>
  <si>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</si>
  <si>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</si>
  <si>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</si>
  <si>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</si>
  <si>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</si>
  <si>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</si>
  <si>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</si>
  <si>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</si>
  <si>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</si>
  <si>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</si>
  <si>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</si>
  <si>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</si>
  <si>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</si>
  <si>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</si>
  <si>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</si>
  <si>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</si>
  <si>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</si>
  <si>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</si>
  <si>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</si>
  <si>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</si>
  <si>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</si>
  <si>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</si>
  <si>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</si>
  <si>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</si>
  <si>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</si>
  <si>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</si>
  <si>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</si>
  <si>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</si>
  <si>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</si>
  <si>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</si>
  <si>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</si>
  <si>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</si>
  <si>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</si>
  <si>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</si>
  <si>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</si>
  <si>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</si>
  <si>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</si>
  <si>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</si>
  <si>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</si>
  <si>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</si>
  <si>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</si>
  <si>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</si>
  <si>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</si>
  <si>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</si>
  <si>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</si>
  <si>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</si>
  <si>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</si>
  <si>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</si>
  <si>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</si>
  <si>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</si>
  <si>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</si>
  <si>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</si>
  <si>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</si>
  <si>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</si>
  <si>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</si>
  <si>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</si>
  <si>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</si>
  <si>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</si>
  <si>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</si>
  <si>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</si>
  <si>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</si>
  <si>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</si>
  <si>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</si>
  <si>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</si>
  <si>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</si>
  <si>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</si>
  <si>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</si>
  <si>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</si>
  <si>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</si>
  <si>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</si>
  <si>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</si>
  <si>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</si>
  <si>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</si>
  <si>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舞鶴市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</si>
  <si>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</si>
  <si>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</si>
  <si>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</si>
  <si>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</si>
  <si>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</si>
  <si>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</si>
  <si>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</si>
  <si>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</si>
  <si>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</si>
  <si>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</si>
  <si>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</si>
  <si>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</si>
  <si>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</si>
  <si>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</si>
  <si>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</si>
  <si>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</si>
  <si>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</si>
  <si>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</si>
  <si>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</si>
  <si>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</si>
  <si>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</si>
  <si>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</si>
  <si>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</si>
  <si>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</si>
  <si>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</si>
  <si>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</si>
  <si>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</si>
  <si>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</si>
  <si>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</si>
  <si>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</si>
  <si>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</si>
  <si>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</si>
  <si>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</si>
  <si>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</si>
  <si>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</si>
  <si>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</si>
  <si>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</si>
  <si>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</si>
  <si>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</si>
  <si>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</si>
  <si>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</si>
  <si>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</si>
  <si>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</si>
  <si>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</si>
  <si>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</si>
  <si>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</si>
  <si>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</si>
  <si>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</si>
  <si>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</si>
  <si>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</si>
  <si>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</si>
  <si>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</si>
  <si>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</si>
  <si>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</si>
  <si>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</si>
  <si>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</si>
  <si>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</si>
  <si>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</si>
  <si>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</si>
  <si>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</si>
  <si>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</si>
  <si>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</si>
  <si>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</si>
  <si>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</si>
  <si>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</si>
  <si>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</si>
  <si>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</si>
  <si>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</si>
  <si>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</si>
  <si>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</si>
  <si>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</si>
  <si>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</si>
  <si>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</si>
  <si>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</si>
  <si>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</si>
  <si>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</si>
  <si>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</si>
  <si>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</si>
  <si>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</si>
  <si>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</si>
  <si>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</si>
  <si>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</si>
  <si>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</si>
  <si>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</si>
  <si>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</si>
  <si>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</si>
  <si>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</si>
  <si>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</si>
  <si>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</si>
  <si>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</si>
  <si>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</si>
  <si>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</si>
  <si>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</si>
  <si>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</si>
  <si>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</si>
  <si>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</si>
  <si>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</si>
  <si>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</si>
  <si>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</si>
  <si>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</si>
  <si>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</si>
  <si>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</si>
  <si>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</si>
  <si>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</si>
  <si>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</si>
  <si>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</si>
  <si>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</si>
  <si>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</si>
  <si>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</si>
  <si>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</si>
  <si>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</si>
  <si>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</si>
  <si>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</si>
  <si>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京都府舞鶴市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</si>
  <si>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</si>
  <si>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</si>
  <si>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</si>
  <si>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</si>
  <si>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</si>
  <si>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</si>
  <si>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</si>
  <si>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</si>
  <si>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</si>
  <si>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</si>
  <si>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</si>
  <si>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</si>
  <si>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</si>
  <si>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</si>
  <si>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</si>
  <si>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</si>
  <si>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</si>
  <si>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</si>
  <si>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</si>
  <si>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</si>
  <si>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</si>
  <si>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</si>
  <si>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</si>
  <si>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</si>
  <si>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</si>
  <si>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</si>
  <si>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</si>
  <si>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</si>
  <si>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</si>
  <si>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</si>
  <si>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</si>
  <si>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</si>
  <si>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</si>
  <si>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</si>
  <si>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</si>
  <si>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</si>
  <si>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</si>
  <si>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</si>
  <si>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</si>
  <si>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</si>
  <si>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</si>
  <si>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</si>
  <si>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</si>
  <si>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</si>
  <si>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</si>
  <si>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</si>
  <si>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</si>
  <si>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</si>
  <si>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</si>
  <si>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</si>
  <si>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</si>
  <si>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</si>
  <si>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</si>
  <si>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</si>
  <si>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</si>
  <si>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</si>
  <si>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</si>
  <si>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</si>
  <si>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</si>
  <si>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</si>
  <si>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</si>
  <si>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</si>
  <si>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</si>
  <si>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</si>
  <si>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</si>
  <si>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</si>
  <si>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</si>
  <si>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</si>
  <si>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</si>
  <si>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</si>
  <si>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</si>
  <si>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</si>
  <si>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</si>
  <si>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</si>
  <si>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</si>
  <si>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</si>
  <si>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</si>
  <si>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</si>
  <si>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</si>
  <si>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</si>
  <si>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</si>
  <si>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</si>
  <si>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</si>
  <si>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</si>
  <si>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</si>
  <si>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</si>
  <si>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</si>
  <si>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</si>
  <si>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</si>
  <si>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</si>
  <si>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</si>
  <si>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</si>
  <si>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</si>
  <si>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</si>
  <si>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</si>
  <si>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</si>
  <si>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</si>
  <si>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</si>
  <si>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</si>
  <si>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</si>
  <si>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</si>
  <si>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</si>
  <si>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</si>
  <si>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</si>
  <si>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</si>
  <si>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</si>
  <si>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</si>
  <si>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</si>
  <si>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</si>
  <si>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</si>
  <si>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</si>
  <si>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</si>
  <si>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</si>
  <si>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</si>
  <si>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</si>
  <si>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</si>
  <si>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</si>
  <si>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</si>
  <si>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</si>
  <si>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</si>
  <si>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</si>
  <si>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</si>
  <si>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</si>
  <si>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</si>
  <si>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</si>
  <si>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</si>
  <si>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</si>
  <si>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</si>
  <si>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</si>
  <si>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</si>
  <si>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</si>
  <si>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</si>
  <si>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</si>
  <si>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</si>
  <si>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</si>
  <si>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</si>
  <si>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</si>
  <si>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</si>
  <si>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</si>
  <si>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</si>
  <si>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</si>
  <si>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</si>
  <si>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</si>
  <si>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</si>
  <si>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</si>
  <si>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</si>
  <si>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</si>
  <si>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</si>
  <si>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京都府舞鶴市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</si>
  <si>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</si>
  <si>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</si>
  <si>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</si>
  <si>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</si>
  <si>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</si>
  <si>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</si>
  <si>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</si>
  <si>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</si>
  <si>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</si>
  <si>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</si>
  <si>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</si>
  <si>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</si>
  <si>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</si>
  <si>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</si>
  <si>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</si>
  <si>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</si>
  <si>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</si>
  <si>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</si>
  <si>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</si>
  <si>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</si>
  <si>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</si>
  <si>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</si>
  <si>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</si>
  <si>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</si>
  <si>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</si>
  <si>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</si>
  <si>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</si>
  <si>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</si>
  <si>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</si>
  <si>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</si>
  <si>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</si>
  <si>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</si>
  <si>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</si>
  <si>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</si>
  <si>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</si>
  <si>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駐車場事業会計</t>
    <phoneticPr fontId="5"/>
  </si>
  <si>
    <t>後期高齢者医療事業会計</t>
    <phoneticPr fontId="5"/>
  </si>
  <si>
    <t>水道事業会計</t>
    <phoneticPr fontId="5"/>
  </si>
  <si>
    <t>法適用企業</t>
    <phoneticPr fontId="5"/>
  </si>
  <si>
    <t>法適用企業</t>
    <phoneticPr fontId="5"/>
  </si>
  <si>
    <t>簡易水道事業会計</t>
    <phoneticPr fontId="5"/>
  </si>
  <si>
    <t>法非適用企業</t>
    <phoneticPr fontId="5"/>
  </si>
  <si>
    <t>下水道事業会計</t>
    <phoneticPr fontId="5"/>
  </si>
  <si>
    <t>法非適用企業</t>
    <phoneticPr fontId="5"/>
  </si>
  <si>
    <t>貯木事業会計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</si>
  <si>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</si>
  <si>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</si>
  <si>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</si>
  <si>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</si>
  <si>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</si>
  <si>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</si>
  <si>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</si>
  <si>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</si>
  <si>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</si>
  <si>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</si>
  <si>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</si>
  <si>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</si>
  <si>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</si>
  <si>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</si>
  <si>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</si>
  <si>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</si>
  <si>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</si>
  <si>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</si>
  <si>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</si>
  <si>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</si>
  <si>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</si>
  <si>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</si>
  <si>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</si>
  <si>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</si>
  <si>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</si>
  <si>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</si>
  <si>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</si>
  <si>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</si>
  <si>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</si>
  <si>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</si>
  <si>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</si>
  <si>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</si>
  <si>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</si>
  <si>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</si>
  <si>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</si>
  <si>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</si>
  <si>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</si>
  <si>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</si>
  <si>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</si>
  <si>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</si>
  <si>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</si>
  <si>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</si>
  <si>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</si>
  <si>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</si>
  <si>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</si>
  <si>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</si>
  <si>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</si>
  <si>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</si>
  <si>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</si>
  <si>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</si>
  <si>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</si>
  <si>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</si>
  <si>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</si>
  <si>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</si>
  <si>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</si>
  <si>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</si>
  <si>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</si>
  <si>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</si>
  <si>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</si>
  <si>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</si>
  <si>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</si>
  <si>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</si>
  <si>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</si>
  <si>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</si>
  <si>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</si>
  <si>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</si>
  <si>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</si>
  <si>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</si>
  <si>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</si>
  <si>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</si>
  <si>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</si>
  <si>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</si>
  <si>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</si>
  <si>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</si>
  <si>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</si>
  <si>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</si>
  <si>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</si>
  <si>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</si>
  <si>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</si>
  <si>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</si>
  <si>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</si>
  <si>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</si>
  <si>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</si>
  <si>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</si>
  <si>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</si>
  <si>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</si>
  <si>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</si>
  <si>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</si>
  <si>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</si>
  <si>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</si>
  <si>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</si>
  <si>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</si>
  <si>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</si>
  <si>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</si>
  <si>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</si>
  <si>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</si>
  <si>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</si>
  <si>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</si>
  <si>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</si>
  <si>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</si>
  <si>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</si>
  <si>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</si>
  <si>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</si>
  <si>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</si>
  <si>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</si>
  <si>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</si>
  <si>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</si>
  <si>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</si>
  <si>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</si>
  <si>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</si>
  <si>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</si>
  <si>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</si>
  <si>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</si>
  <si>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</si>
  <si>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</si>
  <si>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</si>
  <si>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</si>
  <si>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</si>
  <si>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</si>
  <si>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</si>
  <si>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</si>
  <si>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</si>
  <si>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</si>
  <si>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</si>
  <si>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</si>
  <si>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</si>
  <si>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</si>
  <si>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</si>
  <si>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</si>
  <si>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</si>
  <si>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</si>
  <si>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</si>
  <si>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</si>
  <si>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</si>
  <si>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</si>
  <si>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</si>
  <si>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</si>
  <si>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</si>
  <si>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</si>
  <si>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</si>
  <si>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</si>
  <si>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</si>
  <si>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</si>
  <si>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</si>
  <si>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</si>
  <si>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</si>
  <si>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</si>
  <si>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</si>
  <si>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</si>
  <si>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</si>
  <si>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</si>
  <si>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</si>
  <si>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</si>
  <si>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</si>
  <si>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</si>
  <si>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</si>
  <si>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</si>
  <si>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</si>
  <si>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4.84</t>
  </si>
  <si>
    <t>▲ 1.08</t>
  </si>
  <si>
    <t>▲ 2.43</t>
  </si>
  <si>
    <t>水道事業会計</t>
  </si>
  <si>
    <t>病院事業会計</t>
  </si>
  <si>
    <t>国民健康保険事業会計</t>
  </si>
  <si>
    <t>介護保険事業会計（保険事業勘定）</t>
  </si>
  <si>
    <t>一般会計</t>
  </si>
  <si>
    <t>下水道事業会計</t>
  </si>
  <si>
    <t>駐車場事業会計</t>
  </si>
  <si>
    <t>簡易水道事業会計</t>
  </si>
  <si>
    <t>その他会計（赤字）</t>
  </si>
  <si>
    <t>その他会計（黒字）</t>
  </si>
  <si>
    <t>都市開発推進基金</t>
    <rPh sb="0" eb="2">
      <t>トシ</t>
    </rPh>
    <rPh sb="2" eb="4">
      <t>カイハツ</t>
    </rPh>
    <rPh sb="4" eb="6">
      <t>スイシン</t>
    </rPh>
    <rPh sb="6" eb="8">
      <t>キキン</t>
    </rPh>
    <phoneticPr fontId="11"/>
  </si>
  <si>
    <t>職員退職手当基金</t>
    <rPh sb="0" eb="2">
      <t>ショクイン</t>
    </rPh>
    <rPh sb="2" eb="4">
      <t>タイショク</t>
    </rPh>
    <rPh sb="4" eb="6">
      <t>テアテ</t>
    </rPh>
    <rPh sb="6" eb="8">
      <t>キキン</t>
    </rPh>
    <phoneticPr fontId="11"/>
  </si>
  <si>
    <t>市民福祉ささえあい基金積立金</t>
    <rPh sb="0" eb="2">
      <t>シミン</t>
    </rPh>
    <rPh sb="2" eb="4">
      <t>フクシ</t>
    </rPh>
    <rPh sb="9" eb="11">
      <t>キキン</t>
    </rPh>
    <rPh sb="11" eb="14">
      <t>ツミタテキン</t>
    </rPh>
    <phoneticPr fontId="11"/>
  </si>
  <si>
    <t>市道管理基金</t>
    <rPh sb="0" eb="2">
      <t>シドウ</t>
    </rPh>
    <rPh sb="2" eb="4">
      <t>カンリ</t>
    </rPh>
    <rPh sb="4" eb="6">
      <t>キキン</t>
    </rPh>
    <phoneticPr fontId="11"/>
  </si>
  <si>
    <t>文化・スポーツ振興基金</t>
    <rPh sb="0" eb="2">
      <t>ブンカ</t>
    </rPh>
    <rPh sb="7" eb="9">
      <t>シンコウ</t>
    </rPh>
    <rPh sb="9" eb="11">
      <t>キキン</t>
    </rPh>
    <phoneticPr fontId="11"/>
  </si>
  <si>
    <t>-</t>
    <phoneticPr fontId="2"/>
  </si>
  <si>
    <t>-</t>
    <phoneticPr fontId="2"/>
  </si>
  <si>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5"/>
  </si>
  <si>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5"/>
  </si>
  <si>
    <t>京都地方税機構</t>
    <rPh sb="0" eb="2">
      <t>キョウト</t>
    </rPh>
    <rPh sb="2" eb="5">
      <t>チホウゼイ</t>
    </rPh>
    <rPh sb="5" eb="7">
      <t>キコウ</t>
    </rPh>
    <phoneticPr fontId="5"/>
  </si>
  <si>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5"/>
  </si>
  <si>
    <t>京都府後期高齢者医療広域連合（後期高齢者医療特別会計）</t>
    <rPh sb="0" eb="3">
      <t>キョウトフ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</si>
  <si>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京都府自治会館管理組合</t>
    <rPh sb="0" eb="3">
      <t>キョウトフ</t>
    </rPh>
    <rPh sb="3" eb="5">
      <t>ジチ</t>
    </rPh>
    <rPh sb="5" eb="7">
      <t>カイカン</t>
    </rPh>
    <rPh sb="7" eb="9">
      <t>カンリ</t>
    </rPh>
    <rPh sb="9" eb="11">
      <t>クミアイ</t>
    </rPh>
    <phoneticPr fontId="5"/>
  </si>
  <si>
    <t>舞鶴勤労者福祉センター協議会</t>
  </si>
  <si>
    <t>舞鶴市文化事業団</t>
  </si>
  <si>
    <t>舞鶴市土地開発公社</t>
  </si>
  <si>
    <t>舞鶴市花と緑の公社</t>
  </si>
  <si>
    <t>-</t>
    <phoneticPr fontId="2"/>
  </si>
  <si>
    <t>-</t>
    <phoneticPr fontId="2"/>
  </si>
  <si>
    <t>-</t>
    <phoneticPr fontId="2"/>
  </si>
  <si>
    <t>-</t>
    <phoneticPr fontId="2"/>
  </si>
  <si>
    <t>-</t>
    <phoneticPr fontId="2"/>
  </si>
  <si>
    <t>-</t>
    <phoneticPr fontId="2"/>
  </si>
  <si>
    <t>-</t>
    <phoneticPr fontId="2"/>
  </si>
  <si>
    <t>介護保険事業会計（保険事業勘定）</t>
    <phoneticPr fontId="5"/>
  </si>
  <si>
    <t>-</t>
    <phoneticPr fontId="2"/>
  </si>
  <si>
    <t>介護保険事業会計（サービス事業勘定）</t>
    <phoneticPr fontId="5"/>
  </si>
  <si>
    <t>病院事業会計</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</si>
  <si>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</si>
  <si>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</si>
  <si>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</si>
  <si>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</si>
  <si>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</si>
  <si>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費比率ともに類似団体内平均を上回る状況が続いており、平成29年度は前年度に比べて両数値ともに悪化している。将来負担比率については、地方創生の推進や地域課題への対応に必要な基金の取り崩しを行ってきたため、充当可能基金が減少していることが、大きな要因である。一方、実質公債費比率については、準公債費の増額と基準財政需要額に算入される公債費が大きく減少したことが要因である。また、共通する要因としては、標準財政規模の縮小が挙げられる。
いずれの数値についても、事業の「選択と集中」や創意工夫により歳出の抑制を図るとともに、財政措置のある地方債の活用や、新発債の発行額を償還額以下に抑制するなどにより、持続可能な財政の健全化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</si>
  <si>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</si>
  <si>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</si>
  <si>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</si>
  <si>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は類似団体よりもやや低い水準まで低下している。これは、公共施設等総合管理計画に基づき、共施設等の延べ床面積を7％減少するという目標を設定し、老朽化した保育所・幼稚園5箇所を2箇所に集約化するなど公共施設等の集約化・複合化を積極的に進めてきたことや、老朽化した施設の除却が進んだためであると考えられる。その一方で、これらの公共施設管理に係る起債と災害復旧等による起債により地方債は増加傾向であり、また、基金の減少等による充当可能財源の減少などにより、類似団体よりも高い水準となる将来負担比率については増加傾向となっている。今後、公共施設マネジメントの推進により、公共施設等の維持管理に要する経費が減少するものの、将来負担比率は同水準を維持すると予測されることから、事業の「選択と集中」や創意工夫により歳出の抑制を図るとともに、財政措置のある地方債の活用や、新発債の発行額を償還額以下に抑制するなどにより、持続可能な財政の健全化に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</si>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</sst>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44504</c:v>
                </c:pt>
                <c:pt idx="4">
                  <c:v>47820</c:v>
                </c:pt>
              </c:numCache>
            </c:numRef>
          </c:val>
          <c:smooth val="0"/>
          <c:extLst xmlns:c16r2="http://schemas.microsoft.com/office/drawing/2015/06/chart">
            <c:ext xmlns:c16="http://schemas.microsoft.com/office/drawing/2014/chart" uri="{C3380CC4-5D6E-409C-BE32-E72D297353CC}">
              <c16:uniqueId val="{00000000-5542-47CB-8F97-7C09AD606B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52574</c:v>
                </c:pt>
                <c:pt idx="1">
                  <c:v>72528</c:v>
                </c:pt>
                <c:pt idx="2">
                  <c:v>51895</c:v>
                </c:pt>
                <c:pt idx="3">
                  <c:v>57574</c:v>
                </c:pt>
                <c:pt idx="4">
                  <c:v>48343</c:v>
                </c:pt>
              </c:numCache>
            </c:numRef>
          </c:val>
          <c:smooth val="0"/>
          <c:extLst xmlns:c16r2="http://schemas.microsoft.com/office/drawing/2015/06/chart">
            <c:ext xmlns:c16="http://schemas.microsoft.com/office/drawing/2014/chart" uri="{C3380CC4-5D6E-409C-BE32-E72D297353CC}">
              <c16:uniqueId val="{00000001-5542-47CB-8F97-7C09AD606BEE}"/>
            </c:ext>
          </c:extLst>
        </c:ser>
        <c:dLbls>
          <c:showLegendKey val="0"/>
          <c:showVal val="0"/>
          <c:showCatName val="0"/>
          <c:showSerName val="0"/>
          <c:showPercent val="0"/>
          <c:showBubbleSize val="0"/>
        </c:dLbls>
        <c:marker val="1"/>
        <c:smooth val="0"/>
        <c:axId val="230214272"/>
        <c:axId val="230220544"/>
      </c:lineChart>
      <c:catAx>
        <c:axId val="230214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220544"/>
        <c:crosses val="autoZero"/>
        <c:auto val="1"/>
        <c:lblAlgn val="ctr"/>
        <c:lblOffset val="100"/>
        <c:tickLblSkip val="1"/>
        <c:tickMarkSkip val="1"/>
        <c:noMultiLvlLbl val="0"/>
      </c:catAx>
      <c:valAx>
        <c:axId val="2302205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1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214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1.65</c:v>
                </c:pt>
                <c:pt idx="1">
                  <c:v>0.71</c:v>
                </c:pt>
                <c:pt idx="2">
                  <c:v>0.9</c:v>
                </c:pt>
                <c:pt idx="3">
                  <c:v>0.67</c:v>
                </c:pt>
                <c:pt idx="4">
                  <c:v>0.44</c:v>
                </c:pt>
              </c:numCache>
            </c:numRef>
          </c:val>
          <c:extLst xmlns:c16r2="http://schemas.microsoft.com/office/drawing/2015/06/chart">
            <c:ext xmlns:c16="http://schemas.microsoft.com/office/drawing/2014/chart" uri="{C3380CC4-5D6E-409C-BE32-E72D297353CC}">
              <c16:uniqueId val="{00000000-B906-47E3-8D93-70AFE0D2AA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21.11</c:v>
                </c:pt>
                <c:pt idx="1">
                  <c:v>17.48</c:v>
                </c:pt>
                <c:pt idx="2">
                  <c:v>17.75</c:v>
                </c:pt>
                <c:pt idx="3">
                  <c:v>17.04</c:v>
                </c:pt>
                <c:pt idx="4">
                  <c:v>14.95</c:v>
                </c:pt>
              </c:numCache>
            </c:numRef>
          </c:val>
          <c:extLst xmlns:c16r2="http://schemas.microsoft.com/office/drawing/2015/06/chart">
            <c:ext xmlns:c16="http://schemas.microsoft.com/office/drawing/2014/chart" uri="{C3380CC4-5D6E-409C-BE32-E72D297353CC}">
              <c16:uniqueId val="{00000001-B906-47E3-8D93-70AFE0D2AA94}"/>
            </c:ext>
          </c:extLst>
        </c:ser>
        <c:dLbls>
          <c:showLegendKey val="0"/>
          <c:showVal val="0"/>
          <c:showCatName val="0"/>
          <c:showSerName val="0"/>
          <c:showPercent val="0"/>
          <c:showBubbleSize val="0"/>
        </c:dLbls>
        <c:gapWidth val="250"/>
        <c:overlap val="100"/>
        <c:axId val="231408384"/>
        <c:axId val="231410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c:v>
                </c:pt>
                <c:pt idx="1">
                  <c:v>-4.84</c:v>
                </c:pt>
                <c:pt idx="2">
                  <c:v>0.6</c:v>
                </c:pt>
                <c:pt idx="3">
                  <c:v>-1.08</c:v>
                </c:pt>
                <c:pt idx="4">
                  <c:v>-2.4300000000000002</c:v>
                </c:pt>
              </c:numCache>
            </c:numRef>
          </c:val>
          <c:smooth val="0"/>
          <c:extLst xmlns:c16r2="http://schemas.microsoft.com/office/drawing/2015/06/chart">
            <c:ext xmlns:c16="http://schemas.microsoft.com/office/drawing/2014/chart" uri="{C3380CC4-5D6E-409C-BE32-E72D297353CC}">
              <c16:uniqueId val="{00000002-B906-47E3-8D93-70AFE0D2AA94}"/>
            </c:ext>
          </c:extLst>
        </c:ser>
        <c:dLbls>
          <c:showLegendKey val="0"/>
          <c:showVal val="0"/>
          <c:showCatName val="0"/>
          <c:showSerName val="0"/>
          <c:showPercent val="0"/>
          <c:showBubbleSize val="0"/>
        </c:dLbls>
        <c:marker val="1"/>
        <c:smooth val="0"/>
        <c:axId val="231408384"/>
        <c:axId val="231410304"/>
      </c:lineChart>
      <c:catAx>
        <c:axId val="23140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1410304"/>
        <c:crosses val="autoZero"/>
        <c:auto val="1"/>
        <c:lblAlgn val="ctr"/>
        <c:lblOffset val="100"/>
        <c:tickLblSkip val="1"/>
        <c:tickMarkSkip val="1"/>
        <c:noMultiLvlLbl val="0"/>
      </c:catAx>
      <c:valAx>
        <c:axId val="231410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408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0.18</c:v>
                </c:pt>
                <c:pt idx="2">
                  <c:v>#N/A</c:v>
                </c:pt>
                <c:pt idx="3">
                  <c:v>0.21</c:v>
                </c:pt>
                <c:pt idx="4">
                  <c:v>#N/A</c:v>
                </c:pt>
                <c:pt idx="5">
                  <c:v>0.22</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0-025E-41A2-90D5-06AAA5E11F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25E-41A2-90D5-06AAA5E11F9F}"/>
            </c:ext>
          </c:extLst>
        </c:ser>
        <c:ser>
          <c:idx val="2"/>
          <c:order val="2"/>
          <c:tx>
            <c:strRef>
              <c:f>データシート!$A$29</c:f>
              <c:strCache>
                <c:ptCount val="1"/>
                <c:pt idx="0">
                  <c:v>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7.0000000000000007E-2</c:v>
                </c:pt>
                <c:pt idx="2">
                  <c:v>#N/A</c:v>
                </c:pt>
                <c:pt idx="3">
                  <c:v>0.04</c:v>
                </c:pt>
                <c:pt idx="4">
                  <c:v>#N/A</c:v>
                </c:pt>
                <c:pt idx="5">
                  <c:v>0.08</c:v>
                </c:pt>
                <c:pt idx="6">
                  <c:v>#N/A</c:v>
                </c:pt>
                <c:pt idx="7">
                  <c:v>7.0000000000000007E-2</c:v>
                </c:pt>
                <c:pt idx="8">
                  <c:v>#N/A</c:v>
                </c:pt>
                <c:pt idx="9">
                  <c:v>0.05</c:v>
                </c:pt>
              </c:numCache>
            </c:numRef>
          </c:val>
          <c:extLst xmlns:c16r2="http://schemas.microsoft.com/office/drawing/2015/06/chart">
            <c:ext xmlns:c16="http://schemas.microsoft.com/office/drawing/2014/chart" uri="{C3380CC4-5D6E-409C-BE32-E72D297353CC}">
              <c16:uniqueId val="{00000002-025E-41A2-90D5-06AAA5E11F9F}"/>
            </c:ext>
          </c:extLst>
        </c:ser>
        <c:ser>
          <c:idx val="3"/>
          <c:order val="3"/>
          <c:tx>
            <c:strRef>
              <c:f>データシート!$A$30</c:f>
              <c:strCache>
                <c:ptCount val="1"/>
                <c:pt idx="0">
                  <c:v>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0.19</c:v>
                </c:pt>
                <c:pt idx="4">
                  <c:v>#N/A</c:v>
                </c:pt>
                <c:pt idx="5">
                  <c:v>0.28999999999999998</c:v>
                </c:pt>
                <c:pt idx="6">
                  <c:v>#N/A</c:v>
                </c:pt>
                <c:pt idx="7">
                  <c:v>0.1</c:v>
                </c:pt>
                <c:pt idx="8">
                  <c:v>#N/A</c:v>
                </c:pt>
                <c:pt idx="9">
                  <c:v>0.09</c:v>
                </c:pt>
              </c:numCache>
            </c:numRef>
          </c:val>
          <c:extLst xmlns:c16r2="http://schemas.microsoft.com/office/drawing/2015/06/chart">
            <c:ext xmlns:c16="http://schemas.microsoft.com/office/drawing/2014/chart" uri="{C3380CC4-5D6E-409C-BE32-E72D297353CC}">
              <c16:uniqueId val="{00000003-025E-41A2-90D5-06AAA5E11F9F}"/>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c:v>
                </c:pt>
                <c:pt idx="8">
                  <c:v>#N/A</c:v>
                </c:pt>
                <c:pt idx="9">
                  <c:v>0.24</c:v>
                </c:pt>
              </c:numCache>
            </c:numRef>
          </c:val>
          <c:extLst xmlns:c16r2="http://schemas.microsoft.com/office/drawing/2015/06/chart">
            <c:ext xmlns:c16="http://schemas.microsoft.com/office/drawing/2014/chart" uri="{C3380CC4-5D6E-409C-BE32-E72D297353CC}">
              <c16:uniqueId val="{00000004-025E-41A2-90D5-06AAA5E11F9F}"/>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1.48</c:v>
                </c:pt>
                <c:pt idx="2">
                  <c:v>#N/A</c:v>
                </c:pt>
                <c:pt idx="3">
                  <c:v>0.52</c:v>
                </c:pt>
                <c:pt idx="4">
                  <c:v>#N/A</c:v>
                </c:pt>
                <c:pt idx="5">
                  <c:v>0.71</c:v>
                </c:pt>
                <c:pt idx="6">
                  <c:v>#N/A</c:v>
                </c:pt>
                <c:pt idx="7">
                  <c:v>0.66</c:v>
                </c:pt>
                <c:pt idx="8">
                  <c:v>#N/A</c:v>
                </c:pt>
                <c:pt idx="9">
                  <c:v>0.43</c:v>
                </c:pt>
              </c:numCache>
            </c:numRef>
          </c:val>
          <c:extLst xmlns:c16r2="http://schemas.microsoft.com/office/drawing/2015/06/chart">
            <c:ext xmlns:c16="http://schemas.microsoft.com/office/drawing/2014/chart" uri="{C3380CC4-5D6E-409C-BE32-E72D297353CC}">
              <c16:uniqueId val="{00000005-025E-41A2-90D5-06AAA5E11F9F}"/>
            </c:ext>
          </c:extLst>
        </c:ser>
        <c:ser>
          <c:idx val="6"/>
          <c:order val="6"/>
          <c:tx>
            <c:strRef>
              <c:f>データシート!$A$33</c:f>
              <c:strCache>
                <c:ptCount val="1"/>
                <c:pt idx="0">
                  <c:v>介護保険事業会計（保険事業勘定）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1.44</c:v>
                </c:pt>
                <c:pt idx="2">
                  <c:v>#N/A</c:v>
                </c:pt>
                <c:pt idx="3">
                  <c:v>2.02</c:v>
                </c:pt>
                <c:pt idx="4">
                  <c:v>#N/A</c:v>
                </c:pt>
                <c:pt idx="5">
                  <c:v>0.56000000000000005</c:v>
                </c:pt>
                <c:pt idx="6">
                  <c:v>#N/A</c:v>
                </c:pt>
                <c:pt idx="7">
                  <c:v>1.06</c:v>
                </c:pt>
                <c:pt idx="8">
                  <c:v>#N/A</c:v>
                </c:pt>
                <c:pt idx="9">
                  <c:v>1.37</c:v>
                </c:pt>
              </c:numCache>
            </c:numRef>
          </c:val>
          <c:extLst xmlns:c16r2="http://schemas.microsoft.com/office/drawing/2015/06/chart">
            <c:ext xmlns:c16="http://schemas.microsoft.com/office/drawing/2014/chart" uri="{C3380CC4-5D6E-409C-BE32-E72D297353CC}">
              <c16:uniqueId val="{00000006-025E-41A2-90D5-06AAA5E11F9F}"/>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0.73</c:v>
                </c:pt>
                <c:pt idx="2">
                  <c:v>#N/A</c:v>
                </c:pt>
                <c:pt idx="3">
                  <c:v>0.67</c:v>
                </c:pt>
                <c:pt idx="4">
                  <c:v>#N/A</c:v>
                </c:pt>
                <c:pt idx="5">
                  <c:v>0.25</c:v>
                </c:pt>
                <c:pt idx="6">
                  <c:v>#N/A</c:v>
                </c:pt>
                <c:pt idx="7">
                  <c:v>0.74</c:v>
                </c:pt>
                <c:pt idx="8">
                  <c:v>#N/A</c:v>
                </c:pt>
                <c:pt idx="9">
                  <c:v>1.69</c:v>
                </c:pt>
              </c:numCache>
            </c:numRef>
          </c:val>
          <c:extLst xmlns:c16r2="http://schemas.microsoft.com/office/drawing/2015/06/chart">
            <c:ext xmlns:c16="http://schemas.microsoft.com/office/drawing/2014/chart" uri="{C3380CC4-5D6E-409C-BE32-E72D297353CC}">
              <c16:uniqueId val="{00000007-025E-41A2-90D5-06AAA5E11F9F}"/>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1.1399999999999999</c:v>
                </c:pt>
                <c:pt idx="2">
                  <c:v>#N/A</c:v>
                </c:pt>
                <c:pt idx="3">
                  <c:v>1.54</c:v>
                </c:pt>
                <c:pt idx="4">
                  <c:v>#N/A</c:v>
                </c:pt>
                <c:pt idx="5">
                  <c:v>1.66</c:v>
                </c:pt>
                <c:pt idx="6">
                  <c:v>#N/A</c:v>
                </c:pt>
                <c:pt idx="7">
                  <c:v>2.13</c:v>
                </c:pt>
                <c:pt idx="8">
                  <c:v>#N/A</c:v>
                </c:pt>
                <c:pt idx="9">
                  <c:v>2.4</c:v>
                </c:pt>
              </c:numCache>
            </c:numRef>
          </c:val>
          <c:extLst xmlns:c16r2="http://schemas.microsoft.com/office/drawing/2015/06/chart">
            <c:ext xmlns:c16="http://schemas.microsoft.com/office/drawing/2014/chart" uri="{C3380CC4-5D6E-409C-BE32-E72D297353CC}">
              <c16:uniqueId val="{00000008-025E-41A2-90D5-06AAA5E11F9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1.1599999999999999</c:v>
                </c:pt>
                <c:pt idx="2">
                  <c:v>#N/A</c:v>
                </c:pt>
                <c:pt idx="3">
                  <c:v>0.47</c:v>
                </c:pt>
                <c:pt idx="4">
                  <c:v>#N/A</c:v>
                </c:pt>
                <c:pt idx="5">
                  <c:v>1.27</c:v>
                </c:pt>
                <c:pt idx="6">
                  <c:v>#N/A</c:v>
                </c:pt>
                <c:pt idx="7">
                  <c:v>2.4300000000000002</c:v>
                </c:pt>
                <c:pt idx="8">
                  <c:v>#N/A</c:v>
                </c:pt>
                <c:pt idx="9">
                  <c:v>4.24</c:v>
                </c:pt>
              </c:numCache>
            </c:numRef>
          </c:val>
          <c:extLst xmlns:c16r2="http://schemas.microsoft.com/office/drawing/2015/06/chart">
            <c:ext xmlns:c16="http://schemas.microsoft.com/office/drawing/2014/chart" uri="{C3380CC4-5D6E-409C-BE32-E72D297353CC}">
              <c16:uniqueId val="{00000009-025E-41A2-90D5-06AAA5E11F9F}"/>
            </c:ext>
          </c:extLst>
        </c:ser>
        <c:dLbls>
          <c:showLegendKey val="0"/>
          <c:showVal val="0"/>
          <c:showCatName val="0"/>
          <c:showSerName val="0"/>
          <c:showPercent val="0"/>
          <c:showBubbleSize val="0"/>
        </c:dLbls>
        <c:gapWidth val="150"/>
        <c:overlap val="100"/>
        <c:axId val="237591168"/>
        <c:axId val="237605248"/>
      </c:barChart>
      <c:catAx>
        <c:axId val="23759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605248"/>
        <c:crosses val="autoZero"/>
        <c:auto val="1"/>
        <c:lblAlgn val="ctr"/>
        <c:lblOffset val="100"/>
        <c:tickLblSkip val="1"/>
        <c:tickMarkSkip val="1"/>
        <c:noMultiLvlLbl val="0"/>
      </c:catAx>
      <c:valAx>
        <c:axId val="237605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591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48E-2"/>
          <c:y val="8.7976539589442848E-2"/>
          <c:w val="0.90356317136844067"/>
          <c:h val="0.6392961876832865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3086</c:v>
                </c:pt>
                <c:pt idx="5">
                  <c:v>3199</c:v>
                </c:pt>
                <c:pt idx="8">
                  <c:v>3067</c:v>
                </c:pt>
                <c:pt idx="11">
                  <c:v>3009</c:v>
                </c:pt>
                <c:pt idx="14">
                  <c:v>3051</c:v>
                </c:pt>
              </c:numCache>
            </c:numRef>
          </c:val>
          <c:extLst xmlns:c16r2="http://schemas.microsoft.com/office/drawing/2015/06/chart">
            <c:ext xmlns:c16="http://schemas.microsoft.com/office/drawing/2014/chart" uri="{C3380CC4-5D6E-409C-BE32-E72D297353CC}">
              <c16:uniqueId val="{00000000-8F9D-492C-8524-CDC57871E7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F9D-492C-8524-CDC57871E7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2</c:v>
                </c:pt>
                <c:pt idx="6">
                  <c:v>2</c:v>
                </c:pt>
                <c:pt idx="9">
                  <c:v>8</c:v>
                </c:pt>
                <c:pt idx="12">
                  <c:v>0</c:v>
                </c:pt>
              </c:numCache>
            </c:numRef>
          </c:val>
          <c:extLst xmlns:c16r2="http://schemas.microsoft.com/office/drawing/2015/06/chart">
            <c:ext xmlns:c16="http://schemas.microsoft.com/office/drawing/2014/chart" uri="{C3380CC4-5D6E-409C-BE32-E72D297353CC}">
              <c16:uniqueId val="{00000002-8F9D-492C-8524-CDC57871E7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F9D-492C-8524-CDC57871E7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1305</c:v>
                </c:pt>
                <c:pt idx="3">
                  <c:v>1334</c:v>
                </c:pt>
                <c:pt idx="6">
                  <c:v>1343</c:v>
                </c:pt>
                <c:pt idx="9">
                  <c:v>1371</c:v>
                </c:pt>
                <c:pt idx="12">
                  <c:v>1480</c:v>
                </c:pt>
              </c:numCache>
            </c:numRef>
          </c:val>
          <c:extLst xmlns:c16r2="http://schemas.microsoft.com/office/drawing/2015/06/chart">
            <c:ext xmlns:c16="http://schemas.microsoft.com/office/drawing/2014/chart" uri="{C3380CC4-5D6E-409C-BE32-E72D297353CC}">
              <c16:uniqueId val="{00000004-8F9D-492C-8524-CDC57871E7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F9D-492C-8524-CDC57871E7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F9D-492C-8524-CDC57871E7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3517</c:v>
                </c:pt>
                <c:pt idx="3">
                  <c:v>3542</c:v>
                </c:pt>
                <c:pt idx="6">
                  <c:v>3382</c:v>
                </c:pt>
                <c:pt idx="9">
                  <c:v>3347</c:v>
                </c:pt>
                <c:pt idx="12">
                  <c:v>3434</c:v>
                </c:pt>
              </c:numCache>
            </c:numRef>
          </c:val>
          <c:extLst xmlns:c16r2="http://schemas.microsoft.com/office/drawing/2015/06/chart">
            <c:ext xmlns:c16="http://schemas.microsoft.com/office/drawing/2014/chart" uri="{C3380CC4-5D6E-409C-BE32-E72D297353CC}">
              <c16:uniqueId val="{00000007-8F9D-492C-8524-CDC57871E790}"/>
            </c:ext>
          </c:extLst>
        </c:ser>
        <c:dLbls>
          <c:showLegendKey val="0"/>
          <c:showVal val="0"/>
          <c:showCatName val="0"/>
          <c:showSerName val="0"/>
          <c:showPercent val="0"/>
          <c:showBubbleSize val="0"/>
        </c:dLbls>
        <c:gapWidth val="100"/>
        <c:overlap val="100"/>
        <c:axId val="231458688"/>
        <c:axId val="236855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1739</c:v>
                </c:pt>
                <c:pt idx="2">
                  <c:v>#N/A</c:v>
                </c:pt>
                <c:pt idx="3">
                  <c:v>#N/A</c:v>
                </c:pt>
                <c:pt idx="4">
                  <c:v>1679</c:v>
                </c:pt>
                <c:pt idx="5">
                  <c:v>#N/A</c:v>
                </c:pt>
                <c:pt idx="6">
                  <c:v>#N/A</c:v>
                </c:pt>
                <c:pt idx="7">
                  <c:v>1660</c:v>
                </c:pt>
                <c:pt idx="8">
                  <c:v>#N/A</c:v>
                </c:pt>
                <c:pt idx="9">
                  <c:v>#N/A</c:v>
                </c:pt>
                <c:pt idx="10">
                  <c:v>1717</c:v>
                </c:pt>
                <c:pt idx="11">
                  <c:v>#N/A</c:v>
                </c:pt>
                <c:pt idx="12">
                  <c:v>#N/A</c:v>
                </c:pt>
                <c:pt idx="13">
                  <c:v>1863</c:v>
                </c:pt>
                <c:pt idx="14">
                  <c:v>#N/A</c:v>
                </c:pt>
              </c:numCache>
            </c:numRef>
          </c:val>
          <c:smooth val="0"/>
          <c:extLst xmlns:c16r2="http://schemas.microsoft.com/office/drawing/2015/06/chart">
            <c:ext xmlns:c16="http://schemas.microsoft.com/office/drawing/2014/chart" uri="{C3380CC4-5D6E-409C-BE32-E72D297353CC}">
              <c16:uniqueId val="{00000008-8F9D-492C-8524-CDC57871E790}"/>
            </c:ext>
          </c:extLst>
        </c:ser>
        <c:dLbls>
          <c:showLegendKey val="0"/>
          <c:showVal val="0"/>
          <c:showCatName val="0"/>
          <c:showSerName val="0"/>
          <c:showPercent val="0"/>
          <c:showBubbleSize val="0"/>
        </c:dLbls>
        <c:marker val="1"/>
        <c:smooth val="0"/>
        <c:axId val="231458688"/>
        <c:axId val="236855296"/>
      </c:lineChart>
      <c:catAx>
        <c:axId val="23145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855296"/>
        <c:crosses val="autoZero"/>
        <c:auto val="1"/>
        <c:lblAlgn val="ctr"/>
        <c:lblOffset val="100"/>
        <c:tickLblSkip val="1"/>
        <c:tickMarkSkip val="1"/>
        <c:noMultiLvlLbl val="0"/>
      </c:catAx>
      <c:valAx>
        <c:axId val="236855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458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29"/>
          <c:h val="0.589182127738552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36892</c:v>
                </c:pt>
                <c:pt idx="5">
                  <c:v>37486</c:v>
                </c:pt>
                <c:pt idx="8">
                  <c:v>37577</c:v>
                </c:pt>
                <c:pt idx="11">
                  <c:v>37678</c:v>
                </c:pt>
                <c:pt idx="14">
                  <c:v>37360</c:v>
                </c:pt>
              </c:numCache>
            </c:numRef>
          </c:val>
          <c:extLst xmlns:c16r2="http://schemas.microsoft.com/office/drawing/2015/06/chart">
            <c:ext xmlns:c16="http://schemas.microsoft.com/office/drawing/2014/chart" uri="{C3380CC4-5D6E-409C-BE32-E72D297353CC}">
              <c16:uniqueId val="{00000000-00A5-4787-9024-2BF8854ED3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726</c:v>
                </c:pt>
                <c:pt idx="5">
                  <c:v>684</c:v>
                </c:pt>
                <c:pt idx="8">
                  <c:v>588</c:v>
                </c:pt>
                <c:pt idx="11">
                  <c:v>692</c:v>
                </c:pt>
                <c:pt idx="14">
                  <c:v>845</c:v>
                </c:pt>
              </c:numCache>
            </c:numRef>
          </c:val>
          <c:extLst xmlns:c16r2="http://schemas.microsoft.com/office/drawing/2015/06/chart">
            <c:ext xmlns:c16="http://schemas.microsoft.com/office/drawing/2014/chart" uri="{C3380CC4-5D6E-409C-BE32-E72D297353CC}">
              <c16:uniqueId val="{00000001-00A5-4787-9024-2BF8854ED3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13743</c:v>
                </c:pt>
                <c:pt idx="5">
                  <c:v>11883</c:v>
                </c:pt>
                <c:pt idx="8">
                  <c:v>11852</c:v>
                </c:pt>
                <c:pt idx="11">
                  <c:v>11204</c:v>
                </c:pt>
                <c:pt idx="14">
                  <c:v>10266</c:v>
                </c:pt>
              </c:numCache>
            </c:numRef>
          </c:val>
          <c:extLst xmlns:c16r2="http://schemas.microsoft.com/office/drawing/2015/06/chart">
            <c:ext xmlns:c16="http://schemas.microsoft.com/office/drawing/2014/chart" uri="{C3380CC4-5D6E-409C-BE32-E72D297353CC}">
              <c16:uniqueId val="{00000002-00A5-4787-9024-2BF8854ED3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0A5-4787-9024-2BF8854ED3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0A5-4787-9024-2BF8854ED3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18</c:v>
                </c:pt>
                <c:pt idx="3">
                  <c:v>16</c:v>
                </c:pt>
                <c:pt idx="6">
                  <c:v>15</c:v>
                </c:pt>
                <c:pt idx="9">
                  <c:v>48</c:v>
                </c:pt>
                <c:pt idx="12">
                  <c:v>0</c:v>
                </c:pt>
              </c:numCache>
            </c:numRef>
          </c:val>
          <c:extLst xmlns:c16r2="http://schemas.microsoft.com/office/drawing/2015/06/chart">
            <c:ext xmlns:c16="http://schemas.microsoft.com/office/drawing/2014/chart" uri="{C3380CC4-5D6E-409C-BE32-E72D297353CC}">
              <c16:uniqueId val="{00000005-00A5-4787-9024-2BF8854ED3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7327</c:v>
                </c:pt>
                <c:pt idx="3">
                  <c:v>6698</c:v>
                </c:pt>
                <c:pt idx="6">
                  <c:v>6440</c:v>
                </c:pt>
                <c:pt idx="9">
                  <c:v>6433</c:v>
                </c:pt>
                <c:pt idx="12">
                  <c:v>6238</c:v>
                </c:pt>
              </c:numCache>
            </c:numRef>
          </c:val>
          <c:extLst xmlns:c16r2="http://schemas.microsoft.com/office/drawing/2015/06/chart">
            <c:ext xmlns:c16="http://schemas.microsoft.com/office/drawing/2014/chart" uri="{C3380CC4-5D6E-409C-BE32-E72D297353CC}">
              <c16:uniqueId val="{00000006-00A5-4787-9024-2BF8854ED3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c:v>
                </c:pt>
                <c:pt idx="3">
                  <c:v>5</c:v>
                </c:pt>
                <c:pt idx="6">
                  <c:v>4</c:v>
                </c:pt>
                <c:pt idx="9">
                  <c:v>3</c:v>
                </c:pt>
                <c:pt idx="12">
                  <c:v>2</c:v>
                </c:pt>
              </c:numCache>
            </c:numRef>
          </c:val>
          <c:extLst xmlns:c16r2="http://schemas.microsoft.com/office/drawing/2015/06/chart">
            <c:ext xmlns:c16="http://schemas.microsoft.com/office/drawing/2014/chart" uri="{C3380CC4-5D6E-409C-BE32-E72D297353CC}">
              <c16:uniqueId val="{00000007-00A5-4787-9024-2BF8854ED3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23673</c:v>
                </c:pt>
                <c:pt idx="3">
                  <c:v>23922</c:v>
                </c:pt>
                <c:pt idx="6">
                  <c:v>23984</c:v>
                </c:pt>
                <c:pt idx="9">
                  <c:v>23720</c:v>
                </c:pt>
                <c:pt idx="12">
                  <c:v>23517</c:v>
                </c:pt>
              </c:numCache>
            </c:numRef>
          </c:val>
          <c:extLst xmlns:c16r2="http://schemas.microsoft.com/office/drawing/2015/06/chart">
            <c:ext xmlns:c16="http://schemas.microsoft.com/office/drawing/2014/chart" uri="{C3380CC4-5D6E-409C-BE32-E72D297353CC}">
              <c16:uniqueId val="{00000008-00A5-4787-9024-2BF8854ED3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c:v>
                </c:pt>
                <c:pt idx="3">
                  <c:v>210</c:v>
                </c:pt>
                <c:pt idx="6">
                  <c:v>476</c:v>
                </c:pt>
                <c:pt idx="9">
                  <c:v>381</c:v>
                </c:pt>
                <c:pt idx="12">
                  <c:v>428</c:v>
                </c:pt>
              </c:numCache>
            </c:numRef>
          </c:val>
          <c:extLst xmlns:c16r2="http://schemas.microsoft.com/office/drawing/2015/06/chart">
            <c:ext xmlns:c16="http://schemas.microsoft.com/office/drawing/2014/chart" uri="{C3380CC4-5D6E-409C-BE32-E72D297353CC}">
              <c16:uniqueId val="{00000009-00A5-4787-9024-2BF8854ED3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33983</c:v>
                </c:pt>
                <c:pt idx="3">
                  <c:v>35445</c:v>
                </c:pt>
                <c:pt idx="6">
                  <c:v>35877</c:v>
                </c:pt>
                <c:pt idx="9">
                  <c:v>36173</c:v>
                </c:pt>
                <c:pt idx="12">
                  <c:v>36602</c:v>
                </c:pt>
              </c:numCache>
            </c:numRef>
          </c:val>
          <c:extLst xmlns:c16r2="http://schemas.microsoft.com/office/drawing/2015/06/chart">
            <c:ext xmlns:c16="http://schemas.microsoft.com/office/drawing/2014/chart" uri="{C3380CC4-5D6E-409C-BE32-E72D297353CC}">
              <c16:uniqueId val="{0000000A-00A5-4787-9024-2BF8854ED367}"/>
            </c:ext>
          </c:extLst>
        </c:ser>
        <c:dLbls>
          <c:showLegendKey val="0"/>
          <c:showVal val="0"/>
          <c:showCatName val="0"/>
          <c:showSerName val="0"/>
          <c:showPercent val="0"/>
          <c:showBubbleSize val="0"/>
        </c:dLbls>
        <c:gapWidth val="100"/>
        <c:overlap val="100"/>
        <c:axId val="230419840"/>
        <c:axId val="230298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13648</c:v>
                </c:pt>
                <c:pt idx="2">
                  <c:v>#N/A</c:v>
                </c:pt>
                <c:pt idx="3">
                  <c:v>#N/A</c:v>
                </c:pt>
                <c:pt idx="4">
                  <c:v>16242</c:v>
                </c:pt>
                <c:pt idx="5">
                  <c:v>#N/A</c:v>
                </c:pt>
                <c:pt idx="6">
                  <c:v>#N/A</c:v>
                </c:pt>
                <c:pt idx="7">
                  <c:v>16779</c:v>
                </c:pt>
                <c:pt idx="8">
                  <c:v>#N/A</c:v>
                </c:pt>
                <c:pt idx="9">
                  <c:v>#N/A</c:v>
                </c:pt>
                <c:pt idx="10">
                  <c:v>17183</c:v>
                </c:pt>
                <c:pt idx="11">
                  <c:v>#N/A</c:v>
                </c:pt>
                <c:pt idx="12">
                  <c:v>#N/A</c:v>
                </c:pt>
                <c:pt idx="13">
                  <c:v>18316</c:v>
                </c:pt>
                <c:pt idx="14">
                  <c:v>#N/A</c:v>
                </c:pt>
              </c:numCache>
            </c:numRef>
          </c:val>
          <c:smooth val="0"/>
          <c:extLst xmlns:c16r2="http://schemas.microsoft.com/office/drawing/2015/06/chart">
            <c:ext xmlns:c16="http://schemas.microsoft.com/office/drawing/2014/chart" uri="{C3380CC4-5D6E-409C-BE32-E72D297353CC}">
              <c16:uniqueId val="{0000000B-00A5-4787-9024-2BF8854ED367}"/>
            </c:ext>
          </c:extLst>
        </c:ser>
        <c:dLbls>
          <c:showLegendKey val="0"/>
          <c:showVal val="0"/>
          <c:showCatName val="0"/>
          <c:showSerName val="0"/>
          <c:showPercent val="0"/>
          <c:showBubbleSize val="0"/>
        </c:dLbls>
        <c:marker val="1"/>
        <c:smooth val="0"/>
        <c:axId val="230419840"/>
        <c:axId val="230298368"/>
      </c:lineChart>
      <c:catAx>
        <c:axId val="23041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0298368"/>
        <c:crosses val="autoZero"/>
        <c:auto val="1"/>
        <c:lblAlgn val="ctr"/>
        <c:lblOffset val="100"/>
        <c:tickLblSkip val="1"/>
        <c:tickMarkSkip val="1"/>
        <c:noMultiLvlLbl val="0"/>
      </c:catAx>
      <c:valAx>
        <c:axId val="230298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41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984E-2"/>
          <c:w val="0.89122665696781667"/>
          <c:h val="0.858624906082543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3478</c:v>
                </c:pt>
                <c:pt idx="1">
                  <c:v>3290</c:v>
                </c:pt>
                <c:pt idx="2">
                  <c:v>2869</c:v>
                </c:pt>
              </c:numCache>
            </c:numRef>
          </c:val>
          <c:extLst xmlns:c16r2="http://schemas.microsoft.com/office/drawing/2015/06/chart">
            <c:ext xmlns:c16="http://schemas.microsoft.com/office/drawing/2014/chart" uri="{C3380CC4-5D6E-409C-BE32-E72D297353CC}">
              <c16:uniqueId val="{00000000-9E36-499A-B5AE-742B0DEEF4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877</c:v>
                </c:pt>
                <c:pt idx="1">
                  <c:v>778</c:v>
                </c:pt>
                <c:pt idx="2">
                  <c:v>580</c:v>
                </c:pt>
              </c:numCache>
            </c:numRef>
          </c:val>
          <c:extLst xmlns:c16r2="http://schemas.microsoft.com/office/drawing/2015/06/chart">
            <c:ext xmlns:c16="http://schemas.microsoft.com/office/drawing/2014/chart" uri="{C3380CC4-5D6E-409C-BE32-E72D297353CC}">
              <c16:uniqueId val="{00000001-9E36-499A-B5AE-742B0DEEF4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5123</c:v>
                </c:pt>
                <c:pt idx="1">
                  <c:v>4930</c:v>
                </c:pt>
                <c:pt idx="2">
                  <c:v>4536</c:v>
                </c:pt>
              </c:numCache>
            </c:numRef>
          </c:val>
          <c:extLst xmlns:c16r2="http://schemas.microsoft.com/office/drawing/2015/06/chart">
            <c:ext xmlns:c16="http://schemas.microsoft.com/office/drawing/2014/chart" uri="{C3380CC4-5D6E-409C-BE32-E72D297353CC}">
              <c16:uniqueId val="{00000002-9E36-499A-B5AE-742B0DEEF43E}"/>
            </c:ext>
          </c:extLst>
        </c:ser>
        <c:dLbls>
          <c:showLegendKey val="0"/>
          <c:showVal val="0"/>
          <c:showCatName val="0"/>
          <c:showSerName val="0"/>
          <c:showPercent val="0"/>
          <c:showBubbleSize val="0"/>
        </c:dLbls>
        <c:gapWidth val="120"/>
        <c:overlap val="100"/>
        <c:axId val="70529408"/>
        <c:axId val="70530944"/>
      </c:barChart>
      <c:catAx>
        <c:axId val="7052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0530944"/>
        <c:crosses val="autoZero"/>
        <c:auto val="1"/>
        <c:lblAlgn val="ctr"/>
        <c:lblOffset val="100"/>
        <c:tickLblSkip val="1"/>
        <c:tickMarkSkip val="1"/>
        <c:noMultiLvlLbl val="0"/>
      </c:catAx>
      <c:valAx>
        <c:axId val="70530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052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2"/>
          <c:y val="4.9232005384860722E-2"/>
          <c:w val="0.85776160330282714"/>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{C4FBB4E2-A55B-4C9C-A4DE-B35C26675606}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319-419F-8880-F1F221F36E7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{D57DBDBC-4A6E-45BF-B7D7-7ACCFDF908D2}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19-419F-8880-F1F221F36E7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{F4A7FFC5-9511-4DEC-BE28-6338CAE2A7AF}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19-419F-8880-F1F221F36E7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{6A245195-1C1D-4283-AA2C-27ECF742D294}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19-419F-8880-F1F221F36E7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{6C0E455D-9A92-4D0D-8568-099B48E6C870}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19-419F-8880-F1F221F36E7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{BA98C863-ABDE-43F0-B849-1ED2191CE81D}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319-419F-8880-F1F221F36E7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{09D3B227-FA4C-4EB0-860D-5E40DBEFC0E4}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319-419F-8880-F1F221F36E7E}"/>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{2E572583-5D3D-4DB1-9D81-F953B3303CB4}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319-419F-8880-F1F221F36E7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{657A2864-0FC6-43AF-83DD-85C89006E638}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319-419F-8880-F1F221F36E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48.4</c:v>
                </c:pt>
              </c:numCache>
            </c:numRef>
          </c:xVal>
          <c:yVal>
            <c:numRef>
              <c:f>公会計指標分析・財政指標組合せ分析表!$BP$51:$DC$51</c:f>
              <c:numCache>
                <c:formatCode>#,##0.0;"▲ "#,##0.0</c:formatCode>
                <c:ptCount val="40"/>
                <c:pt idx="24">
                  <c:v>105.1</c:v>
                </c:pt>
              </c:numCache>
            </c:numRef>
          </c:yVal>
          <c:smooth val="0"/>
          <c:extLst xmlns:c16r2="http://schemas.microsoft.com/office/drawing/2015/06/chart">
            <c:ext xmlns:c16="http://schemas.microsoft.com/office/drawing/2014/chart" uri="{C3380CC4-5D6E-409C-BE32-E72D297353CC}">
              <c16:uniqueId val="{00000009-B319-419F-8880-F1F221F36E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{5E47D874-A145-4233-930E-72FEE04F5707}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319-419F-8880-F1F221F36E7E}"/>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{13047763-2A86-40A7-87E2-59BD6191BD42}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19-419F-8880-F1F221F36E7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{7950EE4E-D741-45E0-B7E6-9AEE8200E641}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19-419F-8880-F1F221F36E7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{B99D5A65-CA2F-4783-B1A7-69C83D34C0C4}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19-419F-8880-F1F221F36E7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{BAC244B1-CE00-4885-AEDD-C8EACDC26B9F}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19-419F-8880-F1F221F36E7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{E669E6D1-CC47-48E6-9679-CCEB4DE4362B}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319-419F-8880-F1F221F36E7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{60E1FC8D-5A8F-4586-B862-9E9DE37131A8}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319-419F-8880-F1F221F36E7E}"/>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{016DA291-E81C-4765-A8BF-84C2C9BB9142}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319-419F-8880-F1F221F36E7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{110321F8-B3A8-4E72-8F50-DC99CFF9DCFD}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319-419F-8880-F1F221F36E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numCache>
            </c:numRef>
          </c:xVal>
          <c:yVal>
            <c:numRef>
              <c:f>公会計指標分析・財政指標組合せ分析表!$BP$55:$DC$55</c:f>
              <c:numCache>
                <c:formatCode>#,##0.0;"▲ "#,##0.0</c:formatCode>
                <c:ptCount val="40"/>
                <c:pt idx="24">
                  <c:v>35.299999999999997</c:v>
                </c:pt>
              </c:numCache>
            </c:numRef>
          </c:yVal>
          <c:smooth val="0"/>
          <c:extLst xmlns:c16r2="http://schemas.microsoft.com/office/drawing/2015/06/chart">
            <c:ext xmlns:c16="http://schemas.microsoft.com/office/drawing/2014/chart" uri="{C3380CC4-5D6E-409C-BE32-E72D297353CC}">
              <c16:uniqueId val="{00000013-B319-419F-8880-F1F221F36E7E}"/>
            </c:ext>
          </c:extLst>
        </c:ser>
        <c:dLbls>
          <c:showLegendKey val="0"/>
          <c:showVal val="1"/>
          <c:showCatName val="0"/>
          <c:showSerName val="0"/>
          <c:showPercent val="0"/>
          <c:showBubbleSize val="0"/>
        </c:dLbls>
        <c:axId val="238289280"/>
        <c:axId val="238291200"/>
      </c:scatterChart>
      <c:valAx>
        <c:axId val="238289280"/>
        <c:scaling>
          <c:orientation val="minMax"/>
          <c:max val="62"/>
          <c:min val="47"/>
        </c:scaling>
        <c:delete val="0"/>
        <c:axPos val="b"/>
        <c:title>
          <c:tx>
            <c:rich>
              <a:bodyPr/>
              <a:lstStyle/>
              <a:p>
                <a:pPr>
                  <a:defRPr/>
                </a:pPr>
                <a:r>
                  <a:rPr lang="ja-JP" altLang="en-US" sz="1050" b="0"/>
                  <a:t>有形固定資産減価償却率</a:t>
                </a:r>
              </a:p>
            </c:rich>
          </c:tx>
          <c:layout>
            <c:manualLayout>
              <c:xMode val="edge"/>
              <c:yMode val="edge"/>
              <c:x val="0.41341562393161857"/>
              <c:y val="0.90792951587388326"/>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291200"/>
        <c:crosses val="autoZero"/>
        <c:crossBetween val="midCat"/>
      </c:valAx>
      <c:valAx>
        <c:axId val="238291200"/>
        <c:scaling>
          <c:orientation val="minMax"/>
          <c:max val="117"/>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8289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6"/>
          <c:h val="0.77913873422717195"/>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{D4C32953-BA0A-437B-B29F-9F875E8973D4}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FBC-43C9-996C-07F3A27C29A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{B36725F6-4792-47DB-9F22-DD5693786877}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BC-43C9-996C-07F3A27C29A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{D9B9AA94-76CB-44E6-9E46-966B8D31ABC8}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BC-43C9-996C-07F3A27C29A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{B6A4010A-F295-4128-B31F-CB8C3A54B934}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BC-43C9-996C-07F3A27C29A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{CA34A99F-DEFD-45F8-91CB-42AFAE2EE986}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BC-43C9-996C-07F3A27C29A9}"/>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{49C9AEFF-DC07-4E15-BEE5-C7BA406D7DA3}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FBC-43C9-996C-07F3A27C29A9}"/>
                </c:ext>
              </c:extLst>
            </c:dLbl>
            <c:dLbl>
              <c:idx val="16"/>
              <c:layout>
                <c:manualLayout>
                  <c:x val="0"/>
                  <c:y val="4.8218824897750343E-3"/>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{9924713D-6AA3-4980-92F4-B4A92D1D4DD9}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FBC-43C9-996C-07F3A27C29A9}"/>
                </c:ext>
              </c:extLst>
            </c:dLbl>
            <c:dLbl>
              <c:idx val="24"/>
              <c:layout>
                <c:manualLayout>
                  <c:x val="0"/>
                  <c:y val="-4.8218824897750343E-3"/>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{702C787C-413A-4033-93F2-70FC3A68FEF0}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FBC-43C9-996C-07F3A27C29A9}"/>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{047A6ADF-C9EB-4F50-81FB-FA381D509AED}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FBC-43C9-996C-07F3A27C29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10.3</c:v>
                </c:pt>
                <c:pt idx="16">
                  <c:v>10.1</c:v>
                </c:pt>
                <c:pt idx="24">
                  <c:v>10.199999999999999</c:v>
                </c:pt>
                <c:pt idx="32">
                  <c:v>10.6</c:v>
                </c:pt>
              </c:numCache>
            </c:numRef>
          </c:xVal>
          <c:yVal>
            <c:numRef>
              <c:f>公会計指標分析・財政指標組合せ分析表!$BP$73:$DC$73</c:f>
              <c:numCache>
                <c:formatCode>#,##0.0;"▲ "#,##0.0</c:formatCode>
                <c:ptCount val="40"/>
                <c:pt idx="0">
                  <c:v>80.900000000000006</c:v>
                </c:pt>
                <c:pt idx="8">
                  <c:v>99.1</c:v>
                </c:pt>
                <c:pt idx="16">
                  <c:v>101.3</c:v>
                </c:pt>
                <c:pt idx="24">
                  <c:v>105.1</c:v>
                </c:pt>
                <c:pt idx="32">
                  <c:v>113</c:v>
                </c:pt>
              </c:numCache>
            </c:numRef>
          </c:yVal>
          <c:smooth val="0"/>
          <c:extLst xmlns:c16r2="http://schemas.microsoft.com/office/drawing/2015/06/chart">
            <c:ext xmlns:c16="http://schemas.microsoft.com/office/drawing/2014/chart" uri="{C3380CC4-5D6E-409C-BE32-E72D297353CC}">
              <c16:uniqueId val="{00000009-FFBC-43C9-996C-07F3A27C29A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{014B9FF5-A556-47B7-B26F-43A5B684A7B1}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FBC-43C9-996C-07F3A27C29A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{6DEC11C3-E26A-405B-ABB0-D6D49474E548}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BC-43C9-996C-07F3A27C29A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{27CFFE12-1AF9-46FC-B3EF-34F22757AB53}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BC-43C9-996C-07F3A27C29A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{9CD79D06-563C-4DBB-8D14-5EEA380CD065}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BC-43C9-996C-07F3A27C29A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{04DF7BE9-8C98-489E-9843-A99C87B5D4B0}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BC-43C9-996C-07F3A27C29A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{B6D6DFE8-0EE1-44D1-B6F8-3249CA96FD3E}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FBC-43C9-996C-07F3A27C29A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{181C55F5-AF87-4722-979B-9FF53C4BA042}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FBC-43C9-996C-07F3A27C29A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{A82035B1-E293-4F46-9443-9AD15A346146}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FBC-43C9-996C-07F3A27C29A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{346156A9-77E7-4BCF-B65E-976CCE1EAF65}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FBC-43C9-996C-07F3A27C29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6.9</c:v>
                </c:pt>
                <c:pt idx="32">
                  <c:v>6.6</c:v>
                </c:pt>
              </c:numCache>
            </c:numRef>
          </c:xVal>
          <c:yVal>
            <c:numRef>
              <c:f>公会計指標分析・財政指標組合せ分析表!$BP$77:$DC$77</c:f>
              <c:numCache>
                <c:formatCode>#,##0.0;"▲ "#,##0.0</c:formatCode>
                <c:ptCount val="40"/>
                <c:pt idx="0">
                  <c:v>50.3</c:v>
                </c:pt>
                <c:pt idx="8">
                  <c:v>45.9</c:v>
                </c:pt>
                <c:pt idx="16">
                  <c:v>39</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FFBC-43C9-996C-07F3A27C29A9}"/>
            </c:ext>
          </c:extLst>
        </c:ser>
        <c:dLbls>
          <c:showLegendKey val="0"/>
          <c:showVal val="1"/>
          <c:showCatName val="0"/>
          <c:showSerName val="0"/>
          <c:showPercent val="0"/>
          <c:showBubbleSize val="0"/>
        </c:dLbls>
        <c:axId val="238469120"/>
        <c:axId val="238471040"/>
      </c:scatterChart>
      <c:valAx>
        <c:axId val="238469120"/>
        <c:scaling>
          <c:orientation val="minMax"/>
          <c:max val="11"/>
          <c:min val="6.3"/>
        </c:scaling>
        <c:delete val="0"/>
        <c:axPos val="b"/>
        <c:title>
          <c:tx>
            <c:rich>
              <a:bodyPr/>
              <a:lstStyle/>
              <a:p>
                <a:pPr>
                  <a:defRPr/>
                </a:pPr>
                <a:r>
                  <a:rPr lang="ja-JP" altLang="en-US" sz="1050" b="0"/>
                  <a:t>実質公債費比率</a:t>
                </a:r>
              </a:p>
            </c:rich>
          </c:tx>
          <c:layout>
            <c:manualLayout>
              <c:xMode val="edge"/>
              <c:yMode val="edge"/>
              <c:x val="0.46792889130339804"/>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471040"/>
        <c:crosses val="autoZero"/>
        <c:crossBetween val="midCat"/>
      </c:valAx>
      <c:valAx>
        <c:axId val="238471040"/>
        <c:scaling>
          <c:orientation val="minMax"/>
          <c:max val="127"/>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4E-2"/>
              <c:y val="0.251155629686516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84691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京都府舞鶴市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400">
              <a:solidFill>
                <a:schemeClr val="dk1"/>
              </a:solidFill>
              <a:latin typeface="ＭＳ Ｐゴシック" pitchFamily="50" charset="-128"/>
              <a:ea typeface="ＭＳ Ｐゴシック" pitchFamily="50" charset="-128"/>
              <a:cs typeface="+mn-cs"/>
            </a:rPr>
            <a:t>元利償還金が昨年度より増加し、水道事業、下水道事業に係る公営企業債の元利償還に対する準公債費も増加し</a:t>
          </a:r>
          <a:r>
            <a:rPr kumimoji="1" lang="ja-JP" altLang="en-US" sz="1400">
              <a:solidFill>
                <a:schemeClr val="dk1"/>
              </a:solidFill>
              <a:latin typeface="ＭＳ Ｐゴシック" pitchFamily="50" charset="-128"/>
              <a:ea typeface="ＭＳ Ｐゴシック" pitchFamily="50" charset="-128"/>
              <a:cs typeface="+mn-cs"/>
            </a:rPr>
            <a:t>たことで、昨年と比べ数値が悪化している。</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en-US" sz="1400">
              <a:solidFill>
                <a:schemeClr val="dk1"/>
              </a:solidFill>
              <a:latin typeface="ＭＳ Ｐゴシック" pitchFamily="50" charset="-128"/>
              <a:ea typeface="ＭＳ Ｐゴシック" pitchFamily="50" charset="-128"/>
              <a:cs typeface="+mn-cs"/>
            </a:rPr>
            <a:t>　ただし、昨年度と比較し、数値の改善に資する算入公債費等は、微増しており、</a:t>
          </a:r>
          <a:r>
            <a:rPr kumimoji="1" lang="ja-JP" altLang="ja-JP" sz="1400">
              <a:solidFill>
                <a:schemeClr val="dk1"/>
              </a:solidFill>
              <a:latin typeface="ＭＳ Ｐゴシック" pitchFamily="50" charset="-128"/>
              <a:ea typeface="ＭＳ Ｐゴシック" pitchFamily="50" charset="-128"/>
              <a:cs typeface="+mn-cs"/>
            </a:rPr>
            <a:t>今後も引き続き、地方財政措置のある地方債の優先的な活用や事業の精査を行い、良好な比率となるよう財政運営に努める。</a:t>
          </a:r>
          <a:endParaRPr lang="ja-JP" altLang="ja-JP" sz="1400">
            <a:solidFill>
              <a:schemeClr val="dk1"/>
            </a:solidFill>
            <a:latin typeface="ＭＳ Ｐゴシック" pitchFamily="50" charset="-128"/>
            <a:ea typeface="ＭＳ Ｐゴシック"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京都府舞鶴市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latin typeface="ＭＳ ゴシック" pitchFamily="49" charset="-128"/>
              <a:ea typeface="ＭＳ ゴシック" pitchFamily="49" charset="-128"/>
              <a:cs typeface="+mn-cs"/>
            </a:rPr>
            <a:t>　平成２９年度は、事業充当基金の取り崩し額が増加したことにより充当可能基金が大きく減少したことが主要因となり、将来負担比率は増加した。</a:t>
          </a:r>
          <a:endParaRPr lang="ja-JP" altLang="ja-JP" sz="1300">
            <a:latin typeface="ＭＳ ゴシック" pitchFamily="49" charset="-128"/>
            <a:ea typeface="ＭＳ ゴシック" pitchFamily="49" charset="-128"/>
          </a:endParaRPr>
        </a:p>
        <a:p>
          <a:pPr eaLnBrk="1" fontAlgn="base" latinLnBrk="0" hangingPunct="1"/>
          <a:r>
            <a:rPr lang="ja-JP" altLang="ja-JP" sz="1300">
              <a:solidFill>
                <a:schemeClr val="dk1"/>
              </a:solidFill>
              <a:latin typeface="ＭＳ ゴシック" pitchFamily="49" charset="-128"/>
              <a:ea typeface="ＭＳ ゴシック" pitchFamily="49" charset="-128"/>
              <a:cs typeface="+mn-cs"/>
            </a:rPr>
            <a:t>　将来負担額については、地方債現在高の増加はみられるものの、基準財政需要額算入見込額においても算定される臨時財政対策債の増加が要因であり、その他地方債は減少している。また、下水道事業会計をはじめ、</a:t>
          </a:r>
          <a:r>
            <a:rPr kumimoji="1" lang="ja-JP" altLang="ja-JP" sz="1300" b="0" i="0" baseline="0">
              <a:solidFill>
                <a:schemeClr val="dk1"/>
              </a:solidFill>
              <a:latin typeface="ＭＳ ゴシック" pitchFamily="49" charset="-128"/>
              <a:ea typeface="ＭＳ ゴシック" pitchFamily="49" charset="-128"/>
              <a:cs typeface="+mn-cs"/>
            </a:rPr>
            <a:t>公営企業債等繰入見込額（現在高）も減少している。一方、債務負担行為に基づく支出予定額は、</a:t>
          </a:r>
          <a:r>
            <a:rPr lang="ja-JP" altLang="ja-JP" sz="1300">
              <a:solidFill>
                <a:schemeClr val="dk1"/>
              </a:solidFill>
              <a:latin typeface="ＭＳ ゴシック" pitchFamily="49" charset="-128"/>
              <a:ea typeface="ＭＳ ゴシック" pitchFamily="49" charset="-128"/>
              <a:cs typeface="+mn-cs"/>
            </a:rPr>
            <a:t>公共用地取得事業の増加によって増加しており</a:t>
          </a:r>
          <a:r>
            <a:rPr kumimoji="1" lang="ja-JP" altLang="ja-JP" sz="1300" b="0" i="0" baseline="0">
              <a:solidFill>
                <a:schemeClr val="dk1"/>
              </a:solidFill>
              <a:latin typeface="ＭＳ ゴシック" pitchFamily="49" charset="-128"/>
              <a:ea typeface="ＭＳ ゴシック" pitchFamily="49" charset="-128"/>
              <a:cs typeface="+mn-cs"/>
            </a:rPr>
            <a:t>、将来負担額全体では増加している。</a:t>
          </a:r>
          <a:endParaRPr kumimoji="1" lang="en-US" altLang="ja-JP" sz="1300" b="0" i="0" baseline="0">
            <a:solidFill>
              <a:schemeClr val="dk1"/>
            </a:solidFill>
            <a:latin typeface="ＭＳ ゴシック" pitchFamily="49" charset="-128"/>
            <a:ea typeface="ＭＳ ゴシック" pitchFamily="49" charset="-128"/>
            <a:cs typeface="+mn-cs"/>
          </a:endParaRPr>
        </a:p>
        <a:p>
          <a:pPr eaLnBrk="1" fontAlgn="base" latinLnBrk="0" hangingPunct="1"/>
          <a:r>
            <a:rPr kumimoji="1" lang="ja-JP" altLang="ja-JP" sz="1300" b="0" i="0" baseline="0">
              <a:solidFill>
                <a:schemeClr val="dk1"/>
              </a:solidFill>
              <a:latin typeface="ＭＳ ゴシック" pitchFamily="49" charset="-128"/>
              <a:ea typeface="ＭＳ ゴシック" pitchFamily="49" charset="-128"/>
              <a:cs typeface="+mn-cs"/>
            </a:rPr>
            <a:t>　充当可能財源等については、充当可能特定歳入は増加したものの、充当可能基金とともに基準財政需要額算入見込額も減少している。</a:t>
          </a:r>
          <a:endParaRPr kumimoji="1" lang="en-US" altLang="ja-JP" sz="1300" b="0" i="0" baseline="0">
            <a:solidFill>
              <a:schemeClr val="dk1"/>
            </a:solidFill>
            <a:latin typeface="ＭＳ ゴシック" pitchFamily="49" charset="-128"/>
            <a:ea typeface="ＭＳ ゴシック" pitchFamily="49" charset="-128"/>
            <a:cs typeface="+mn-cs"/>
          </a:endParaRPr>
        </a:p>
        <a:p>
          <a:pPr eaLnBrk="1" fontAlgn="base" latinLnBrk="0" hangingPunct="1"/>
          <a:r>
            <a:rPr kumimoji="1" lang="ja-JP" altLang="ja-JP" sz="1300" b="0" i="0" baseline="0">
              <a:solidFill>
                <a:schemeClr val="dk1"/>
              </a:solidFill>
              <a:latin typeface="ＭＳ ゴシック" pitchFamily="49" charset="-128"/>
              <a:ea typeface="ＭＳ ゴシック" pitchFamily="49" charset="-128"/>
              <a:cs typeface="+mn-cs"/>
            </a:rPr>
            <a:t>　今後は、歳出の抑制などによって基金の取り崩し額を最小限に抑えるとともに、地方債の借入を償還額以下に抑制するなど、持続可能な財政運営を図る。</a:t>
          </a:r>
          <a:endParaRPr kumimoji="1" lang="en-US" altLang="ja-JP" sz="1300" b="0" i="0" baseline="0">
            <a:solidFill>
              <a:schemeClr val="dk1"/>
            </a:solidFill>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京都府舞鶴市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ＭＳ ゴシック" pitchFamily="49" charset="-128"/>
              <a:ea typeface="ＭＳ ゴシック" pitchFamily="49" charset="-128"/>
              <a:cs typeface="+mn-cs"/>
            </a:rPr>
            <a:t>財政調整積立金、減債基金、都市開発推進基金、職員退職手当基金の主要４基金の</a:t>
          </a:r>
          <a:r>
            <a:rPr kumimoji="1" lang="en-US" altLang="ja-JP" sz="1300">
              <a:solidFill>
                <a:schemeClr val="dk1"/>
              </a:solidFill>
              <a:latin typeface="ＭＳ ゴシック" pitchFamily="49" charset="-128"/>
              <a:ea typeface="ＭＳ ゴシック" pitchFamily="49" charset="-128"/>
              <a:cs typeface="+mn-cs"/>
            </a:rPr>
            <a:t>29</a:t>
          </a:r>
          <a:r>
            <a:rPr kumimoji="1" lang="ja-JP" altLang="ja-JP" sz="1300">
              <a:solidFill>
                <a:schemeClr val="dk1"/>
              </a:solidFill>
              <a:latin typeface="ＭＳ ゴシック" pitchFamily="49" charset="-128"/>
              <a:ea typeface="ＭＳ ゴシック" pitchFamily="49" charset="-128"/>
              <a:cs typeface="+mn-cs"/>
            </a:rPr>
            <a:t>年度の取崩額は</a:t>
          </a:r>
          <a:r>
            <a:rPr kumimoji="1" lang="en-US" altLang="ja-JP" sz="1300">
              <a:solidFill>
                <a:schemeClr val="dk1"/>
              </a:solidFill>
              <a:latin typeface="ＭＳ ゴシック" pitchFamily="49" charset="-128"/>
              <a:ea typeface="ＭＳ ゴシック" pitchFamily="49" charset="-128"/>
              <a:cs typeface="+mn-cs"/>
            </a:rPr>
            <a:t>1,063</a:t>
          </a:r>
          <a:r>
            <a:rPr kumimoji="1" lang="ja-JP" altLang="ja-JP" sz="1300">
              <a:solidFill>
                <a:schemeClr val="dk1"/>
              </a:solidFill>
              <a:latin typeface="ＭＳ ゴシック" pitchFamily="49" charset="-128"/>
              <a:ea typeface="ＭＳ ゴシック" pitchFamily="49" charset="-128"/>
              <a:cs typeface="+mn-cs"/>
            </a:rPr>
            <a:t>百万円で、前年度取崩額</a:t>
          </a:r>
          <a:r>
            <a:rPr kumimoji="1" lang="en-US" altLang="ja-JP" sz="1300">
              <a:solidFill>
                <a:schemeClr val="dk1"/>
              </a:solidFill>
              <a:latin typeface="ＭＳ ゴシック" pitchFamily="49" charset="-128"/>
              <a:ea typeface="ＭＳ ゴシック" pitchFamily="49" charset="-128"/>
              <a:cs typeface="+mn-cs"/>
            </a:rPr>
            <a:t>560</a:t>
          </a:r>
          <a:r>
            <a:rPr kumimoji="1" lang="ja-JP" altLang="ja-JP" sz="1300">
              <a:solidFill>
                <a:schemeClr val="dk1"/>
              </a:solidFill>
              <a:latin typeface="ＭＳ ゴシック" pitchFamily="49" charset="-128"/>
              <a:ea typeface="ＭＳ ゴシック" pitchFamily="49" charset="-128"/>
              <a:cs typeface="+mn-cs"/>
            </a:rPr>
            <a:t>百万円から</a:t>
          </a:r>
          <a:r>
            <a:rPr kumimoji="1" lang="en-US" altLang="ja-JP" sz="1300">
              <a:solidFill>
                <a:schemeClr val="dk1"/>
              </a:solidFill>
              <a:latin typeface="ＭＳ ゴシック" pitchFamily="49" charset="-128"/>
              <a:ea typeface="ＭＳ ゴシック" pitchFamily="49" charset="-128"/>
              <a:cs typeface="+mn-cs"/>
            </a:rPr>
            <a:t>503</a:t>
          </a:r>
          <a:r>
            <a:rPr kumimoji="1" lang="ja-JP" altLang="ja-JP" sz="1300">
              <a:solidFill>
                <a:schemeClr val="dk1"/>
              </a:solidFill>
              <a:latin typeface="ＭＳ ゴシック" pitchFamily="49" charset="-128"/>
              <a:ea typeface="ＭＳ ゴシック" pitchFamily="49" charset="-128"/>
              <a:cs typeface="+mn-cs"/>
            </a:rPr>
            <a:t>百万円の増額となっており、これは、台風被害からの復旧に多額の一般財源を要したことが主な要因である。　</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latin typeface="ＭＳ ゴシック" pitchFamily="49" charset="-128"/>
              <a:ea typeface="ＭＳ ゴシック" pitchFamily="49" charset="-128"/>
              <a:cs typeface="+mn-cs"/>
            </a:rPr>
            <a:t>果実運用型の基金については、引き続きその設立目的に沿って活用し、</a:t>
          </a:r>
          <a:r>
            <a:rPr lang="ja-JP" altLang="ja-JP" sz="1300">
              <a:solidFill>
                <a:schemeClr val="dk1"/>
              </a:solidFill>
              <a:latin typeface="ＭＳ ゴシック" pitchFamily="49" charset="-128"/>
              <a:ea typeface="ＭＳ ゴシック" pitchFamily="49" charset="-128"/>
              <a:cs typeface="+mn-cs"/>
            </a:rPr>
            <a:t>取崩し型基金は、</a:t>
          </a:r>
          <a:r>
            <a:rPr kumimoji="1" lang="ja-JP" altLang="ja-JP" sz="1300" b="0" i="0" baseline="0">
              <a:solidFill>
                <a:schemeClr val="dk1"/>
              </a:solidFill>
              <a:latin typeface="ＭＳ ゴシック" pitchFamily="49" charset="-128"/>
              <a:ea typeface="ＭＳ ゴシック" pitchFamily="49" charset="-128"/>
              <a:cs typeface="+mn-cs"/>
            </a:rPr>
            <a:t>歳出の抑制などによって基金の取り崩し額を最小限に抑えるなど、計画的な運用に努め、健全な財政運営に活用する。</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ＭＳ ゴシック" pitchFamily="49" charset="-128"/>
              <a:ea typeface="ＭＳ ゴシック" pitchFamily="49" charset="-128"/>
              <a:cs typeface="+mn-cs"/>
            </a:rPr>
            <a:t>各基金条例に示された基金の設立目的に応じて使用。</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latin typeface="ＭＳ ゴシック" pitchFamily="49" charset="-128"/>
              <a:ea typeface="ＭＳ ゴシック" pitchFamily="49" charset="-128"/>
              <a:cs typeface="+mn-cs"/>
            </a:rPr>
            <a:t>29</a:t>
          </a:r>
          <a:r>
            <a:rPr kumimoji="1" lang="ja-JP" altLang="ja-JP" sz="1300">
              <a:solidFill>
                <a:schemeClr val="dk1"/>
              </a:solidFill>
              <a:latin typeface="ＭＳ ゴシック" pitchFamily="49" charset="-128"/>
              <a:ea typeface="ＭＳ ゴシック" pitchFamily="49" charset="-128"/>
              <a:cs typeface="+mn-cs"/>
            </a:rPr>
            <a:t>年度は対前年度比</a:t>
          </a:r>
          <a:r>
            <a:rPr kumimoji="1" lang="en-US" altLang="ja-JP" sz="1300">
              <a:solidFill>
                <a:schemeClr val="dk1"/>
              </a:solidFill>
              <a:latin typeface="ＭＳ ゴシック" pitchFamily="49" charset="-128"/>
              <a:ea typeface="ＭＳ ゴシック" pitchFamily="49" charset="-128"/>
              <a:cs typeface="+mn-cs"/>
            </a:rPr>
            <a:t>394</a:t>
          </a:r>
          <a:r>
            <a:rPr kumimoji="1" lang="ja-JP" altLang="ja-JP" sz="1300">
              <a:solidFill>
                <a:schemeClr val="dk1"/>
              </a:solidFill>
              <a:latin typeface="ＭＳ ゴシック" pitchFamily="49" charset="-128"/>
              <a:ea typeface="ＭＳ ゴシック" pitchFamily="49" charset="-128"/>
              <a:cs typeface="+mn-cs"/>
            </a:rPr>
            <a:t>百万の減となったが、主要因は都市開発推進基金（△</a:t>
          </a:r>
          <a:r>
            <a:rPr kumimoji="1" lang="en-US" altLang="ja-JP" sz="1300">
              <a:solidFill>
                <a:schemeClr val="dk1"/>
              </a:solidFill>
              <a:latin typeface="ＭＳ ゴシック" pitchFamily="49" charset="-128"/>
              <a:ea typeface="ＭＳ ゴシック" pitchFamily="49" charset="-128"/>
              <a:cs typeface="+mn-cs"/>
            </a:rPr>
            <a:t>170</a:t>
          </a:r>
          <a:r>
            <a:rPr kumimoji="1" lang="ja-JP" altLang="ja-JP" sz="1300">
              <a:solidFill>
                <a:schemeClr val="dk1"/>
              </a:solidFill>
              <a:latin typeface="ＭＳ ゴシック" pitchFamily="49" charset="-128"/>
              <a:ea typeface="ＭＳ ゴシック" pitchFamily="49" charset="-128"/>
              <a:cs typeface="+mn-cs"/>
            </a:rPr>
            <a:t>百万）と職員退職手当基金（△</a:t>
          </a:r>
          <a:r>
            <a:rPr kumimoji="1" lang="en-US" altLang="ja-JP" sz="1300">
              <a:solidFill>
                <a:schemeClr val="dk1"/>
              </a:solidFill>
              <a:latin typeface="ＭＳ ゴシック" pitchFamily="49" charset="-128"/>
              <a:ea typeface="ＭＳ ゴシック" pitchFamily="49" charset="-128"/>
              <a:cs typeface="+mn-cs"/>
            </a:rPr>
            <a:t>197</a:t>
          </a:r>
          <a:r>
            <a:rPr kumimoji="1" lang="ja-JP" altLang="ja-JP" sz="1300">
              <a:solidFill>
                <a:schemeClr val="dk1"/>
              </a:solidFill>
              <a:latin typeface="ＭＳ ゴシック" pitchFamily="49" charset="-128"/>
              <a:ea typeface="ＭＳ ゴシック" pitchFamily="49" charset="-128"/>
              <a:cs typeface="+mn-cs"/>
            </a:rPr>
            <a:t>百万）の減少によるものである。</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それぞれ、</a:t>
          </a:r>
          <a:r>
            <a:rPr lang="ja-JP" altLang="ja-JP" sz="1300">
              <a:solidFill>
                <a:schemeClr val="dk1"/>
              </a:solidFill>
              <a:latin typeface="ＭＳ ゴシック" pitchFamily="49" charset="-128"/>
              <a:ea typeface="ＭＳ ゴシック" pitchFamily="49" charset="-128"/>
              <a:cs typeface="+mn-cs"/>
            </a:rPr>
            <a:t>都市施設等の整備及び地域開発事業の推進に要する経費、職員の退職手当への財源確保のために取り崩したことにより減少している。</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latin typeface="ＭＳ ゴシック" pitchFamily="49" charset="-128"/>
              <a:ea typeface="ＭＳ ゴシック" pitchFamily="49" charset="-128"/>
              <a:cs typeface="+mn-cs"/>
            </a:rPr>
            <a:t>果実運用型の基金については、引き続きその設立目的に沿って活用し、</a:t>
          </a:r>
          <a:r>
            <a:rPr lang="ja-JP" altLang="ja-JP" sz="1300">
              <a:solidFill>
                <a:schemeClr val="dk1"/>
              </a:solidFill>
              <a:latin typeface="ＭＳ ゴシック" pitchFamily="49" charset="-128"/>
              <a:ea typeface="ＭＳ ゴシック" pitchFamily="49" charset="-128"/>
              <a:cs typeface="+mn-cs"/>
            </a:rPr>
            <a:t>取崩し型基金は、</a:t>
          </a:r>
          <a:r>
            <a:rPr kumimoji="1" lang="ja-JP" altLang="ja-JP" sz="1300" b="0" i="0" baseline="0">
              <a:solidFill>
                <a:schemeClr val="dk1"/>
              </a:solidFill>
              <a:latin typeface="ＭＳ ゴシック" pitchFamily="49" charset="-128"/>
              <a:ea typeface="ＭＳ ゴシック" pitchFamily="49" charset="-128"/>
              <a:cs typeface="+mn-cs"/>
            </a:rPr>
            <a:t>歳出の抑制、収入の確保に取り組む中で基金の取り崩し額を最小限に抑えるなど、計画的な運用に努め、健全な財政運営に活用する。</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ＭＳ ゴシック" pitchFamily="49" charset="-128"/>
              <a:ea typeface="ＭＳ ゴシック" pitchFamily="49" charset="-128"/>
              <a:cs typeface="+mn-cs"/>
            </a:rPr>
            <a:t>　歳入の根幹をなす市税収入が毎年大きく減少する厳しい財政状況の中、健全な財政状況を堅持するため、経費削減に取り組んできたものの、平成</a:t>
          </a:r>
          <a:r>
            <a:rPr kumimoji="1" lang="en-US" altLang="ja-JP" sz="1300">
              <a:solidFill>
                <a:schemeClr val="dk1"/>
              </a:solidFill>
              <a:latin typeface="ＭＳ ゴシック" pitchFamily="49" charset="-128"/>
              <a:ea typeface="ＭＳ ゴシック" pitchFamily="49" charset="-128"/>
              <a:cs typeface="+mn-cs"/>
            </a:rPr>
            <a:t>29</a:t>
          </a:r>
          <a:r>
            <a:rPr kumimoji="1" lang="ja-JP" altLang="ja-JP" sz="1300">
              <a:solidFill>
                <a:schemeClr val="dk1"/>
              </a:solidFill>
              <a:latin typeface="ＭＳ ゴシック" pitchFamily="49" charset="-128"/>
              <a:ea typeface="ＭＳ ゴシック" pitchFamily="49" charset="-128"/>
              <a:cs typeface="+mn-cs"/>
            </a:rPr>
            <a:t>年</a:t>
          </a:r>
          <a:r>
            <a:rPr kumimoji="1" lang="en-US" altLang="ja-JP" sz="1300">
              <a:solidFill>
                <a:schemeClr val="dk1"/>
              </a:solidFill>
              <a:latin typeface="ＭＳ ゴシック" pitchFamily="49" charset="-128"/>
              <a:ea typeface="ＭＳ ゴシック" pitchFamily="49" charset="-128"/>
              <a:cs typeface="+mn-cs"/>
            </a:rPr>
            <a:t>10</a:t>
          </a:r>
          <a:r>
            <a:rPr kumimoji="1" lang="ja-JP" altLang="ja-JP" sz="1300">
              <a:solidFill>
                <a:schemeClr val="dk1"/>
              </a:solidFill>
              <a:latin typeface="ＭＳ ゴシック" pitchFamily="49" charset="-128"/>
              <a:ea typeface="ＭＳ ゴシック" pitchFamily="49" charset="-128"/>
              <a:cs typeface="+mn-cs"/>
            </a:rPr>
            <a:t>月の台風</a:t>
          </a:r>
          <a:r>
            <a:rPr kumimoji="1" lang="en-US" altLang="ja-JP" sz="1300">
              <a:solidFill>
                <a:schemeClr val="dk1"/>
              </a:solidFill>
              <a:latin typeface="ＭＳ ゴシック" pitchFamily="49" charset="-128"/>
              <a:ea typeface="ＭＳ ゴシック" pitchFamily="49" charset="-128"/>
              <a:cs typeface="+mn-cs"/>
            </a:rPr>
            <a:t>21</a:t>
          </a:r>
          <a:r>
            <a:rPr kumimoji="1" lang="ja-JP" altLang="ja-JP" sz="1300">
              <a:solidFill>
                <a:schemeClr val="dk1"/>
              </a:solidFill>
              <a:latin typeface="ＭＳ ゴシック" pitchFamily="49" charset="-128"/>
              <a:ea typeface="ＭＳ ゴシック" pitchFamily="49" charset="-128"/>
              <a:cs typeface="+mn-cs"/>
            </a:rPr>
            <a:t>号により、甚大な被害が発生し、その復旧等のため</a:t>
          </a:r>
          <a:r>
            <a:rPr kumimoji="1" lang="en-US" altLang="ja-JP" sz="1300">
              <a:solidFill>
                <a:schemeClr val="dk1"/>
              </a:solidFill>
              <a:latin typeface="ＭＳ ゴシック" pitchFamily="49" charset="-128"/>
              <a:ea typeface="ＭＳ ゴシック" pitchFamily="49" charset="-128"/>
              <a:cs typeface="+mn-cs"/>
            </a:rPr>
            <a:t>30</a:t>
          </a:r>
          <a:r>
            <a:rPr kumimoji="1" lang="ja-JP" altLang="ja-JP" sz="1300">
              <a:solidFill>
                <a:schemeClr val="dk1"/>
              </a:solidFill>
              <a:latin typeface="ＭＳ ゴシック" pitchFamily="49" charset="-128"/>
              <a:ea typeface="ＭＳ ゴシック" pitchFamily="49" charset="-128"/>
              <a:cs typeface="+mn-cs"/>
            </a:rPr>
            <a:t>年度への繰越事業も合わせて</a:t>
          </a:r>
          <a:r>
            <a:rPr kumimoji="1" lang="en-US" altLang="ja-JP" sz="1300">
              <a:solidFill>
                <a:schemeClr val="dk1"/>
              </a:solidFill>
              <a:latin typeface="ＭＳ ゴシック" pitchFamily="49" charset="-128"/>
              <a:ea typeface="ＭＳ ゴシック" pitchFamily="49" charset="-128"/>
              <a:cs typeface="+mn-cs"/>
            </a:rPr>
            <a:t>534</a:t>
          </a:r>
          <a:r>
            <a:rPr kumimoji="1" lang="ja-JP" altLang="ja-JP" sz="1300">
              <a:solidFill>
                <a:schemeClr val="dk1"/>
              </a:solidFill>
              <a:latin typeface="ＭＳ ゴシック" pitchFamily="49" charset="-128"/>
              <a:ea typeface="ＭＳ ゴシック" pitchFamily="49" charset="-128"/>
              <a:cs typeface="+mn-cs"/>
            </a:rPr>
            <a:t>百万円の一般財源を要することとなり、結果的に</a:t>
          </a:r>
          <a:r>
            <a:rPr kumimoji="1" lang="en-US" altLang="ja-JP" sz="1300">
              <a:solidFill>
                <a:schemeClr val="dk1"/>
              </a:solidFill>
              <a:latin typeface="ＭＳ ゴシック" pitchFamily="49" charset="-128"/>
              <a:ea typeface="ＭＳ ゴシック" pitchFamily="49" charset="-128"/>
              <a:cs typeface="+mn-cs"/>
            </a:rPr>
            <a:t>489</a:t>
          </a:r>
          <a:r>
            <a:rPr kumimoji="1" lang="ja-JP" altLang="ja-JP" sz="1300">
              <a:solidFill>
                <a:schemeClr val="dk1"/>
              </a:solidFill>
              <a:latin typeface="ＭＳ ゴシック" pitchFamily="49" charset="-128"/>
              <a:ea typeface="ＭＳ ゴシック" pitchFamily="49" charset="-128"/>
              <a:cs typeface="+mn-cs"/>
            </a:rPr>
            <a:t>百万円を取り崩すこととなった。</a:t>
          </a:r>
          <a:endParaRPr lang="ja-JP" altLang="ja-JP" sz="1300">
            <a:latin typeface="ＭＳ ゴシック" pitchFamily="49" charset="-128"/>
            <a:ea typeface="ＭＳ ゴシック" pitchFamily="49" charset="-128"/>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ＭＳ ゴシック" pitchFamily="49" charset="-128"/>
              <a:ea typeface="ＭＳ ゴシック" pitchFamily="49" charset="-128"/>
              <a:cs typeface="+mn-cs"/>
            </a:rPr>
            <a:t>　公共施設の管理経費の</a:t>
          </a:r>
          <a:r>
            <a:rPr kumimoji="1" lang="ja-JP" altLang="en-US" sz="1300">
              <a:solidFill>
                <a:schemeClr val="dk1"/>
              </a:solidFill>
              <a:latin typeface="ＭＳ ゴシック" pitchFamily="49" charset="-128"/>
              <a:ea typeface="ＭＳ ゴシック" pitchFamily="49" charset="-128"/>
              <a:cs typeface="+mn-cs"/>
            </a:rPr>
            <a:t>最小</a:t>
          </a:r>
          <a:r>
            <a:rPr kumimoji="1" lang="ja-JP" altLang="ja-JP" sz="1300">
              <a:solidFill>
                <a:schemeClr val="dk1"/>
              </a:solidFill>
              <a:latin typeface="ＭＳ ゴシック" pitchFamily="49" charset="-128"/>
              <a:ea typeface="ＭＳ ゴシック" pitchFamily="49" charset="-128"/>
              <a:cs typeface="+mn-cs"/>
            </a:rPr>
            <a:t>化、公共料金改定による一般会計繰出金の抑制など、経常経費の削減に取り組むとともに、補助金等外部資金の確保や公共施設使用料の改定、市有地の貸付基準見直しによる行政財産使用料の改定などの収入確保に取り組む中で、</a:t>
          </a:r>
          <a:r>
            <a:rPr kumimoji="1" lang="ja-JP" altLang="ja-JP" sz="1300" b="0" i="0" baseline="0">
              <a:solidFill>
                <a:schemeClr val="dk1"/>
              </a:solidFill>
              <a:latin typeface="ＭＳ ゴシック" pitchFamily="49" charset="-128"/>
              <a:ea typeface="ＭＳ ゴシック" pitchFamily="49" charset="-128"/>
              <a:cs typeface="+mn-cs"/>
            </a:rPr>
            <a:t>計画的な運用に努め、健全な財政運営に活用する。</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ＭＳ ゴシック" pitchFamily="49" charset="-128"/>
              <a:ea typeface="ＭＳ ゴシック" pitchFamily="49" charset="-128"/>
              <a:cs typeface="+mn-cs"/>
            </a:rPr>
            <a:t>財政調整積立金と同様に、災害により市債の償還に必要な一般財源を確保することができなかったため、前年度に比べ</a:t>
          </a:r>
          <a:r>
            <a:rPr kumimoji="1" lang="en-US" altLang="ja-JP" sz="1300">
              <a:solidFill>
                <a:schemeClr val="dk1"/>
              </a:solidFill>
              <a:latin typeface="ＭＳ ゴシック" pitchFamily="49" charset="-128"/>
              <a:ea typeface="ＭＳ ゴシック" pitchFamily="49" charset="-128"/>
              <a:cs typeface="+mn-cs"/>
            </a:rPr>
            <a:t>100</a:t>
          </a:r>
          <a:r>
            <a:rPr kumimoji="1" lang="ja-JP" altLang="ja-JP" sz="1300">
              <a:solidFill>
                <a:schemeClr val="dk1"/>
              </a:solidFill>
              <a:latin typeface="ＭＳ ゴシック" pitchFamily="49" charset="-128"/>
              <a:ea typeface="ＭＳ ゴシック" pitchFamily="49" charset="-128"/>
              <a:cs typeface="+mn-cs"/>
            </a:rPr>
            <a:t>百万円増となる</a:t>
          </a:r>
          <a:r>
            <a:rPr kumimoji="1" lang="en-US" altLang="ja-JP" sz="1300">
              <a:solidFill>
                <a:schemeClr val="dk1"/>
              </a:solidFill>
              <a:latin typeface="ＭＳ ゴシック" pitchFamily="49" charset="-128"/>
              <a:ea typeface="ＭＳ ゴシック" pitchFamily="49" charset="-128"/>
              <a:cs typeface="+mn-cs"/>
            </a:rPr>
            <a:t>200</a:t>
          </a:r>
          <a:r>
            <a:rPr kumimoji="1" lang="ja-JP" altLang="ja-JP" sz="1300">
              <a:solidFill>
                <a:schemeClr val="dk1"/>
              </a:solidFill>
              <a:latin typeface="ＭＳ ゴシック" pitchFamily="49" charset="-128"/>
              <a:ea typeface="ＭＳ ゴシック" pitchFamily="49" charset="-128"/>
              <a:cs typeface="+mn-cs"/>
            </a:rPr>
            <a:t>百万円を取り崩すこととなった。</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latin typeface="ＭＳ ゴシック" pitchFamily="49" charset="-128"/>
              <a:ea typeface="ＭＳ ゴシック" pitchFamily="49" charset="-128"/>
              <a:cs typeface="+mn-cs"/>
            </a:rPr>
            <a:t>財政調整積立金同様、歳出の抑制、収入の確保に取り組む中で、基金の取り崩し額を最小限に抑えるなど、計画的な運用に努め、健全な財政運営に活用する。</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83,972
82,979
342.13
35,450,791
35,105,543
83,692
19,185,642
36,598,519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3440562" y="3836446"/>
          <a:ext cx="39915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　当市では、平成２６年度に策定した公共施設再生基本計画において、公共施設等の延べ床面積を１２％削減するという目標を掲げ、老朽化した施設の集約化・複合化や除却を進めている。有形固定資産減価償却率については、類似団体平均と比較すると低い率となっており、これまでの取組の効果が表れていると考えられる。</a:t>
          </a:r>
          <a:endParaRPr kumimoji="1" lang="ja-JP" altLang="ja-JP" sz="1100">
            <a:solidFill>
              <a:schemeClr val="dk1"/>
            </a:solidFill>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5185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098550" y="603204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5185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098550" y="572361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5185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098550" y="5415189"/>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5185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098550" y="5106761"/>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5185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098550" y="479833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5185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098550" y="448990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5185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5185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074795" y="4474482"/>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127500" y="587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3987800" y="586857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127500" y="4249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3987800" y="447448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127500" y="5009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025900" y="50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3429000" y="50436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54338</xdr:rowOff>
    </xdr:from>
    <xdr:to>
      <xdr:col>15</xdr:col>
      <xdr:colOff>187325</xdr:colOff>
      <xdr:row>30</xdr:row>
      <xdr:rowOff>155938</xdr:rowOff>
    </xdr:to>
    <xdr:sp macro="" textlink="">
      <xdr:nvSpPr>
        <xdr:cNvPr id="74" name="フローチャート: 判断 73"/>
        <xdr:cNvSpPr/>
      </xdr:nvSpPr>
      <xdr:spPr>
        <a:xfrm>
          <a:off x="2781300" y="519783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98788</xdr:rowOff>
    </xdr:from>
    <xdr:to>
      <xdr:col>19</xdr:col>
      <xdr:colOff>187325</xdr:colOff>
      <xdr:row>32</xdr:row>
      <xdr:rowOff>28938</xdr:rowOff>
    </xdr:to>
    <xdr:sp macro="" textlink="">
      <xdr:nvSpPr>
        <xdr:cNvPr id="80" name="楕円 79"/>
        <xdr:cNvSpPr/>
      </xdr:nvSpPr>
      <xdr:spPr>
        <a:xfrm>
          <a:off x="3429000" y="541373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18251</xdr:rowOff>
    </xdr:from>
    <xdr:ext cx="405111" cy="259045"/>
    <xdr:sp macro="" textlink="">
      <xdr:nvSpPr>
        <xdr:cNvPr id="81" name="n_1aveValue有形固定資産減価償却率"/>
        <xdr:cNvSpPr txBox="1"/>
      </xdr:nvSpPr>
      <xdr:spPr>
        <a:xfrm>
          <a:off x="3293119" y="4818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1015</xdr:rowOff>
    </xdr:from>
    <xdr:ext cx="405111" cy="259045"/>
    <xdr:sp macro="" textlink="">
      <xdr:nvSpPr>
        <xdr:cNvPr id="82" name="n_2aveValue有形固定資産減価償却率"/>
        <xdr:cNvSpPr txBox="1"/>
      </xdr:nvSpPr>
      <xdr:spPr>
        <a:xfrm>
          <a:off x="2658119" y="497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20065</xdr:rowOff>
    </xdr:from>
    <xdr:ext cx="405111" cy="259045"/>
    <xdr:sp macro="" textlink="">
      <xdr:nvSpPr>
        <xdr:cNvPr id="83" name="n_1mainValue有形固定資産減価償却率"/>
        <xdr:cNvSpPr txBox="1"/>
      </xdr:nvSpPr>
      <xdr:spPr>
        <a:xfrm>
          <a:off x="3293119" y="5506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0431376" y="3853117"/>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6" name="正方形/長方形 85"/>
        <xdr:cNvSpPr/>
      </xdr:nvSpPr>
      <xdr:spPr>
        <a:xfrm>
          <a:off x="11802739" y="3836446"/>
          <a:ext cx="7404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baseline="0">
              <a:solidFill>
                <a:schemeClr val="dk1"/>
              </a:solidFill>
              <a:latin typeface="+mn-lt"/>
              <a:ea typeface="+mn-ea"/>
              <a:cs typeface="+mn-cs"/>
            </a:rPr>
            <a:t>　当年度は、老朽化した施設の更新や除却、災害復旧事業等の財源として多くの地方債を発行した他、下水道事業会計への繰入</a:t>
          </a:r>
          <a:r>
            <a:rPr lang="ja-JP" altLang="en-US" sz="900" baseline="0">
              <a:solidFill>
                <a:schemeClr val="dk1"/>
              </a:solidFill>
              <a:latin typeface="+mn-lt"/>
              <a:ea typeface="+mn-ea"/>
              <a:cs typeface="+mn-cs"/>
            </a:rPr>
            <a:t>が</a:t>
          </a:r>
          <a:r>
            <a:rPr lang="ja-JP" altLang="ja-JP" sz="900" baseline="0">
              <a:solidFill>
                <a:schemeClr val="dk1"/>
              </a:solidFill>
              <a:latin typeface="+mn-lt"/>
              <a:ea typeface="+mn-ea"/>
              <a:cs typeface="+mn-cs"/>
            </a:rPr>
            <a:t>増加している一方</a:t>
          </a:r>
          <a:r>
            <a:rPr lang="ja-JP" altLang="en-US" sz="900" baseline="0">
              <a:solidFill>
                <a:schemeClr val="dk1"/>
              </a:solidFill>
              <a:latin typeface="+mn-lt"/>
              <a:ea typeface="+mn-ea"/>
              <a:cs typeface="+mn-cs"/>
            </a:rPr>
            <a:t>、</a:t>
          </a:r>
          <a:r>
            <a:rPr lang="ja-JP" altLang="ja-JP" sz="900" baseline="0">
              <a:solidFill>
                <a:schemeClr val="dk1"/>
              </a:solidFill>
              <a:latin typeface="+mn-lt"/>
              <a:ea typeface="+mn-ea"/>
              <a:cs typeface="+mn-cs"/>
            </a:rPr>
            <a:t>固定資産税等の歳入が減少する中、特に人件費は類似団体と比較して職員数が多く高い水準にある事</a:t>
          </a:r>
          <a:r>
            <a:rPr lang="ja-JP" altLang="en-US" sz="900" baseline="0">
              <a:solidFill>
                <a:schemeClr val="dk1"/>
              </a:solidFill>
              <a:latin typeface="+mn-lt"/>
              <a:ea typeface="+mn-ea"/>
              <a:cs typeface="+mn-cs"/>
            </a:rPr>
            <a:t>から</a:t>
          </a:r>
          <a:r>
            <a:rPr lang="ja-JP" altLang="ja-JP" sz="900" baseline="0">
              <a:solidFill>
                <a:schemeClr val="dk1"/>
              </a:solidFill>
              <a:latin typeface="+mn-lt"/>
              <a:ea typeface="+mn-ea"/>
              <a:cs typeface="+mn-cs"/>
            </a:rPr>
            <a:t>、類似団体と</a:t>
          </a:r>
          <a:r>
            <a:rPr lang="ja-JP" altLang="en-US" sz="900" baseline="0">
              <a:solidFill>
                <a:schemeClr val="dk1"/>
              </a:solidFill>
              <a:latin typeface="+mn-lt"/>
              <a:ea typeface="+mn-ea"/>
              <a:cs typeface="+mn-cs"/>
            </a:rPr>
            <a:t>比べ長いと考えられる</a:t>
          </a:r>
          <a:r>
            <a:rPr lang="ja-JP" altLang="ja-JP" sz="900" baseline="0">
              <a:solidFill>
                <a:schemeClr val="dk1"/>
              </a:solidFill>
              <a:latin typeface="+mn-lt"/>
              <a:ea typeface="+mn-ea"/>
              <a:cs typeface="+mn-cs"/>
            </a:rPr>
            <a:t>。今後も災害復旧事業等をはじめ老朽化した施設の更新や赤れんがパーク周辺等の大型事業を控えていることから、地方債の発行は、プライマリーバランスを考えた取組みを行うとともに、人件費においては、今後とも多様な任用形態を活用して適正な職員配置を行い、経費の縮小を目指す。</a:t>
          </a:r>
          <a:endParaRPr kumimoji="1" lang="ja-JP" altLang="ja-JP" sz="900">
            <a:solidFill>
              <a:schemeClr val="dk1"/>
            </a:solidFill>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9" name="直線コネクタ 98"/>
        <xdr:cNvCxnSpPr/>
      </xdr:nvCxnSpPr>
      <xdr:spPr>
        <a:xfrm>
          <a:off x="9645650" y="603204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0" name="テキスト ボックス 99"/>
        <xdr:cNvSpPr txBox="1"/>
      </xdr:nvSpPr>
      <xdr:spPr>
        <a:xfrm>
          <a:off x="93312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1" name="直線コネクタ 100"/>
        <xdr:cNvCxnSpPr/>
      </xdr:nvCxnSpPr>
      <xdr:spPr>
        <a:xfrm>
          <a:off x="9645650" y="572361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2" name="テキスト ボックス 101"/>
        <xdr:cNvSpPr txBox="1"/>
      </xdr:nvSpPr>
      <xdr:spPr>
        <a:xfrm>
          <a:off x="93312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3" name="直線コネクタ 102"/>
        <xdr:cNvCxnSpPr/>
      </xdr:nvCxnSpPr>
      <xdr:spPr>
        <a:xfrm>
          <a:off x="9645650" y="5415189"/>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4" name="テキスト ボックス 103"/>
        <xdr:cNvSpPr txBox="1"/>
      </xdr:nvSpPr>
      <xdr:spPr>
        <a:xfrm>
          <a:off x="93312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5" name="直線コネクタ 104"/>
        <xdr:cNvCxnSpPr/>
      </xdr:nvCxnSpPr>
      <xdr:spPr>
        <a:xfrm>
          <a:off x="9645650" y="5106761"/>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6" name="テキスト ボックス 105"/>
        <xdr:cNvSpPr txBox="1"/>
      </xdr:nvSpPr>
      <xdr:spPr>
        <a:xfrm>
          <a:off x="93312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7" name="直線コネクタ 106"/>
        <xdr:cNvCxnSpPr/>
      </xdr:nvCxnSpPr>
      <xdr:spPr>
        <a:xfrm>
          <a:off x="9645650" y="479833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8" name="テキスト ボックス 107"/>
        <xdr:cNvSpPr txBox="1"/>
      </xdr:nvSpPr>
      <xdr:spPr>
        <a:xfrm>
          <a:off x="92799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9" name="直線コネクタ 108"/>
        <xdr:cNvCxnSpPr/>
      </xdr:nvCxnSpPr>
      <xdr:spPr>
        <a:xfrm>
          <a:off x="9645650" y="448990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0" name="テキスト ボックス 109"/>
        <xdr:cNvSpPr txBox="1"/>
      </xdr:nvSpPr>
      <xdr:spPr>
        <a:xfrm>
          <a:off x="92799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92799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4" name="直線コネクタ 113"/>
        <xdr:cNvCxnSpPr/>
      </xdr:nvCxnSpPr>
      <xdr:spPr>
        <a:xfrm flipV="1">
          <a:off x="12593320" y="4613275"/>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5" name="債務償還可能年数最小値テキスト"/>
        <xdr:cNvSpPr txBox="1"/>
      </xdr:nvSpPr>
      <xdr:spPr>
        <a:xfrm>
          <a:off x="12646025"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6" name="直線コネクタ 115"/>
        <xdr:cNvCxnSpPr/>
      </xdr:nvCxnSpPr>
      <xdr:spPr>
        <a:xfrm>
          <a:off x="12534900" y="60320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17" name="債務償還可能年数最大値テキスト"/>
        <xdr:cNvSpPr txBox="1"/>
      </xdr:nvSpPr>
      <xdr:spPr>
        <a:xfrm>
          <a:off x="12646025" y="438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18" name="直線コネクタ 117"/>
        <xdr:cNvCxnSpPr/>
      </xdr:nvCxnSpPr>
      <xdr:spPr>
        <a:xfrm>
          <a:off x="12534900" y="46132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9" name="債務償還可能年数平均値テキスト"/>
        <xdr:cNvSpPr txBox="1"/>
      </xdr:nvSpPr>
      <xdr:spPr>
        <a:xfrm>
          <a:off x="12646025" y="5260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0" name="フローチャート: 判断 119"/>
        <xdr:cNvSpPr/>
      </xdr:nvSpPr>
      <xdr:spPr>
        <a:xfrm>
          <a:off x="12573000" y="52821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39461</xdr:rowOff>
    </xdr:from>
    <xdr:to>
      <xdr:col>76</xdr:col>
      <xdr:colOff>73025</xdr:colOff>
      <xdr:row>28</xdr:row>
      <xdr:rowOff>141061</xdr:rowOff>
    </xdr:to>
    <xdr:sp macro="" textlink="">
      <xdr:nvSpPr>
        <xdr:cNvPr id="126" name="楕円 125"/>
        <xdr:cNvSpPr/>
      </xdr:nvSpPr>
      <xdr:spPr>
        <a:xfrm>
          <a:off x="12573000" y="48400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62338</xdr:rowOff>
    </xdr:from>
    <xdr:ext cx="405111" cy="259045"/>
    <xdr:sp macro="" textlink="">
      <xdr:nvSpPr>
        <xdr:cNvPr id="127" name="債務償還可能年数該当値テキスト"/>
        <xdr:cNvSpPr txBox="1"/>
      </xdr:nvSpPr>
      <xdr:spPr>
        <a:xfrm>
          <a:off x="12646025" y="469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83,972
82,979
342.13
35,450,791
35,105,543
83,692
19,185,642
36,598,519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39490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39878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3889375" y="72901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39878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388937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39878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38989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203575" y="62890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18869</xdr:rowOff>
    </xdr:from>
    <xdr:to>
      <xdr:col>15</xdr:col>
      <xdr:colOff>101600</xdr:colOff>
      <xdr:row>37</xdr:row>
      <xdr:rowOff>120469</xdr:rowOff>
    </xdr:to>
    <xdr:sp macro="" textlink="">
      <xdr:nvSpPr>
        <xdr:cNvPr id="65" name="フローチャート: 判断 64"/>
        <xdr:cNvSpPr/>
      </xdr:nvSpPr>
      <xdr:spPr>
        <a:xfrm>
          <a:off x="2428875"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144599</xdr:rowOff>
    </xdr:from>
    <xdr:to>
      <xdr:col>20</xdr:col>
      <xdr:colOff>38100</xdr:colOff>
      <xdr:row>37</xdr:row>
      <xdr:rowOff>74749</xdr:rowOff>
    </xdr:to>
    <xdr:sp macro="" textlink="">
      <xdr:nvSpPr>
        <xdr:cNvPr id="71" name="楕円 70"/>
        <xdr:cNvSpPr/>
      </xdr:nvSpPr>
      <xdr:spPr>
        <a:xfrm>
          <a:off x="3203575" y="631679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63517</xdr:rowOff>
    </xdr:from>
    <xdr:ext cx="405111" cy="259045"/>
    <xdr:sp macro="" textlink="">
      <xdr:nvSpPr>
        <xdr:cNvPr id="72" name="n_1aveValue【道路】&#10;有形固定資産減価償却率"/>
        <xdr:cNvSpPr txBox="1"/>
      </xdr:nvSpPr>
      <xdr:spPr>
        <a:xfrm>
          <a:off x="306769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136996</xdr:rowOff>
    </xdr:from>
    <xdr:ext cx="405111" cy="259045"/>
    <xdr:sp macro="" textlink="">
      <xdr:nvSpPr>
        <xdr:cNvPr id="73" name="n_2aveValue【道路】&#10;有形固定資産減価償却率"/>
        <xdr:cNvSpPr txBox="1"/>
      </xdr:nvSpPr>
      <xdr:spPr>
        <a:xfrm>
          <a:off x="230569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65876</xdr:rowOff>
    </xdr:from>
    <xdr:ext cx="405111" cy="259045"/>
    <xdr:sp macro="" textlink="">
      <xdr:nvSpPr>
        <xdr:cNvPr id="74" name="n_1mainValue【道路】&#10;有形固定資産減価償却率"/>
        <xdr:cNvSpPr txBox="1"/>
      </xdr:nvSpPr>
      <xdr:spPr>
        <a:xfrm>
          <a:off x="306769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5632450" y="729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52224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5632450" y="696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517735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5632450" y="664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517735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5632450" y="631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517735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5632450" y="598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517735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5632450" y="566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6" name="テキスト ボックス 95"/>
        <xdr:cNvSpPr txBox="1"/>
      </xdr:nvSpPr>
      <xdr:spPr>
        <a:xfrm>
          <a:off x="5122756"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0" name="直線コネクタ 99"/>
        <xdr:cNvCxnSpPr/>
      </xdr:nvCxnSpPr>
      <xdr:spPr>
        <a:xfrm flipV="1">
          <a:off x="8905240"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1" name="【道路】&#10;一人当たり延長最小値テキスト"/>
        <xdr:cNvSpPr txBox="1"/>
      </xdr:nvSpPr>
      <xdr:spPr>
        <a:xfrm>
          <a:off x="8943975"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2" name="直線コネクタ 101"/>
        <xdr:cNvCxnSpPr/>
      </xdr:nvCxnSpPr>
      <xdr:spPr>
        <a:xfrm>
          <a:off x="8845550" y="72617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3" name="【道路】&#10;一人当たり延長最大値テキスト"/>
        <xdr:cNvSpPr txBox="1"/>
      </xdr:nvSpPr>
      <xdr:spPr>
        <a:xfrm>
          <a:off x="8943975"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4" name="直線コネクタ 103"/>
        <xdr:cNvCxnSpPr/>
      </xdr:nvCxnSpPr>
      <xdr:spPr>
        <a:xfrm>
          <a:off x="8845550" y="580525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05" name="【道路】&#10;一人当たり延長平均値テキスト"/>
        <xdr:cNvSpPr txBox="1"/>
      </xdr:nvSpPr>
      <xdr:spPr>
        <a:xfrm>
          <a:off x="8943975"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6" name="フローチャート: 判断 105"/>
        <xdr:cNvSpPr/>
      </xdr:nvSpPr>
      <xdr:spPr>
        <a:xfrm>
          <a:off x="8883650" y="70918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07" name="フローチャート: 判断 106"/>
        <xdr:cNvSpPr/>
      </xdr:nvSpPr>
      <xdr:spPr>
        <a:xfrm>
          <a:off x="815975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109770</xdr:rowOff>
    </xdr:from>
    <xdr:to>
      <xdr:col>46</xdr:col>
      <xdr:colOff>38100</xdr:colOff>
      <xdr:row>41</xdr:row>
      <xdr:rowOff>39920</xdr:rowOff>
    </xdr:to>
    <xdr:sp macro="" textlink="">
      <xdr:nvSpPr>
        <xdr:cNvPr id="108" name="フローチャート: 判断 107"/>
        <xdr:cNvSpPr/>
      </xdr:nvSpPr>
      <xdr:spPr>
        <a:xfrm>
          <a:off x="7413625" y="69677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26984</xdr:rowOff>
    </xdr:from>
    <xdr:to>
      <xdr:col>50</xdr:col>
      <xdr:colOff>165100</xdr:colOff>
      <xdr:row>41</xdr:row>
      <xdr:rowOff>128584</xdr:rowOff>
    </xdr:to>
    <xdr:sp macro="" textlink="">
      <xdr:nvSpPr>
        <xdr:cNvPr id="114" name="楕円 113"/>
        <xdr:cNvSpPr/>
      </xdr:nvSpPr>
      <xdr:spPr>
        <a:xfrm>
          <a:off x="8159750" y="705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168778</xdr:rowOff>
    </xdr:from>
    <xdr:ext cx="469744" cy="259045"/>
    <xdr:sp macro="" textlink="">
      <xdr:nvSpPr>
        <xdr:cNvPr id="115" name="n_1aveValue【道路】&#10;一人当たり延長"/>
        <xdr:cNvSpPr txBox="1"/>
      </xdr:nvSpPr>
      <xdr:spPr>
        <a:xfrm>
          <a:off x="7991552" y="719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56447</xdr:rowOff>
    </xdr:from>
    <xdr:ext cx="534377" cy="259045"/>
    <xdr:sp macro="" textlink="">
      <xdr:nvSpPr>
        <xdr:cNvPr id="116" name="n_2aveValue【道路】&#10;一人当たり延長"/>
        <xdr:cNvSpPr txBox="1"/>
      </xdr:nvSpPr>
      <xdr:spPr>
        <a:xfrm>
          <a:off x="7225811" y="674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145111</xdr:rowOff>
    </xdr:from>
    <xdr:ext cx="534377" cy="259045"/>
    <xdr:sp macro="" textlink="">
      <xdr:nvSpPr>
        <xdr:cNvPr id="117" name="n_1mainValue【道路】&#10;一人当たり延長"/>
        <xdr:cNvSpPr txBox="1"/>
      </xdr:nvSpPr>
      <xdr:spPr>
        <a:xfrm>
          <a:off x="7959236" y="683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8" name="直線コネクタ 127"/>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9" name="テキスト ボックス 128"/>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0" name="直線コネクタ 129"/>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1" name="テキスト ボックス 130"/>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2" name="直線コネクタ 131"/>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3" name="テキスト ボックス 132"/>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4" name="直線コネクタ 133"/>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5" name="テキスト ボックス 134"/>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6" name="直線コネクタ 135"/>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7" name="テキスト ボックス 136"/>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8" name="直線コネクタ 137"/>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9" name="テキスト ボックス 138"/>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3" name="直線コネクタ 142"/>
        <xdr:cNvCxnSpPr/>
      </xdr:nvCxnSpPr>
      <xdr:spPr>
        <a:xfrm flipV="1">
          <a:off x="39490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44" name="【橋りょう・トンネル】&#10;有形固定資産減価償却率最小値テキスト"/>
        <xdr:cNvSpPr txBox="1"/>
      </xdr:nvSpPr>
      <xdr:spPr>
        <a:xfrm>
          <a:off x="39878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45" name="直線コネクタ 144"/>
        <xdr:cNvCxnSpPr/>
      </xdr:nvCxnSpPr>
      <xdr:spPr>
        <a:xfrm>
          <a:off x="3889375" y="109760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46" name="【橋りょう・トンネル】&#10;有形固定資産減価償却率最大値テキスト"/>
        <xdr:cNvSpPr txBox="1"/>
      </xdr:nvSpPr>
      <xdr:spPr>
        <a:xfrm>
          <a:off x="39878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47" name="直線コネクタ 146"/>
        <xdr:cNvCxnSpPr/>
      </xdr:nvCxnSpPr>
      <xdr:spPr>
        <a:xfrm>
          <a:off x="3889375" y="96665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48" name="【橋りょう・トンネル】&#10;有形固定資産減価償却率平均値テキスト"/>
        <xdr:cNvSpPr txBox="1"/>
      </xdr:nvSpPr>
      <xdr:spPr>
        <a:xfrm>
          <a:off x="39878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49" name="フローチャート: 判断 148"/>
        <xdr:cNvSpPr/>
      </xdr:nvSpPr>
      <xdr:spPr>
        <a:xfrm>
          <a:off x="38989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0" name="フローチャート: 判断 149"/>
        <xdr:cNvSpPr/>
      </xdr:nvSpPr>
      <xdr:spPr>
        <a:xfrm>
          <a:off x="3203575" y="101627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51" name="フローチャート: 判断 150"/>
        <xdr:cNvSpPr/>
      </xdr:nvSpPr>
      <xdr:spPr>
        <a:xfrm>
          <a:off x="2428875"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14515</xdr:rowOff>
    </xdr:from>
    <xdr:to>
      <xdr:col>20</xdr:col>
      <xdr:colOff>38100</xdr:colOff>
      <xdr:row>58</xdr:row>
      <xdr:rowOff>116115</xdr:rowOff>
    </xdr:to>
    <xdr:sp macro="" textlink="">
      <xdr:nvSpPr>
        <xdr:cNvPr id="157" name="楕円 156"/>
        <xdr:cNvSpPr/>
      </xdr:nvSpPr>
      <xdr:spPr>
        <a:xfrm>
          <a:off x="3203575" y="99586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139899</xdr:rowOff>
    </xdr:from>
    <xdr:ext cx="405111" cy="259045"/>
    <xdr:sp macro="" textlink="">
      <xdr:nvSpPr>
        <xdr:cNvPr id="158" name="n_1aveValue【橋りょう・トンネル】&#10;有形固定資産減価償却率"/>
        <xdr:cNvSpPr txBox="1"/>
      </xdr:nvSpPr>
      <xdr:spPr>
        <a:xfrm>
          <a:off x="306769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59" name="n_2aveValue【橋りょう・トンネル】&#10;有形固定資産減価償却率"/>
        <xdr:cNvSpPr txBox="1"/>
      </xdr:nvSpPr>
      <xdr:spPr>
        <a:xfrm>
          <a:off x="230569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132642</xdr:rowOff>
    </xdr:from>
    <xdr:ext cx="405111" cy="259045"/>
    <xdr:sp macro="" textlink="">
      <xdr:nvSpPr>
        <xdr:cNvPr id="160" name="n_1mainValue【橋りょう・トンネル】&#10;有形固定資産減価償却率"/>
        <xdr:cNvSpPr txBox="1"/>
      </xdr:nvSpPr>
      <xdr:spPr>
        <a:xfrm>
          <a:off x="306769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1" name="直線コネクタ 170"/>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2" name="テキスト ボックス 171"/>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3" name="直線コネクタ 172"/>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4" name="テキスト ボックス 173"/>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5" name="直線コネクタ 174"/>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6" name="テキスト ボックス 175"/>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7" name="直線コネクタ 176"/>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8" name="テキスト ボックス 177"/>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9" name="直線コネクタ 178"/>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0" name="テキスト ボックス 179"/>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2" name="テキスト ボックス 181"/>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84" name="直線コネクタ 183"/>
        <xdr:cNvCxnSpPr/>
      </xdr:nvCxnSpPr>
      <xdr:spPr>
        <a:xfrm flipV="1">
          <a:off x="8905240"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85" name="【橋りょう・トンネル】&#10;一人当たり有形固定資産（償却資産）額最小値テキスト"/>
        <xdr:cNvSpPr txBox="1"/>
      </xdr:nvSpPr>
      <xdr:spPr>
        <a:xfrm>
          <a:off x="8943975"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86" name="直線コネクタ 185"/>
        <xdr:cNvCxnSpPr/>
      </xdr:nvCxnSpPr>
      <xdr:spPr>
        <a:xfrm>
          <a:off x="8845550" y="110458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87" name="【橋りょう・トンネル】&#10;一人当たり有形固定資産（償却資産）額最大値テキスト"/>
        <xdr:cNvSpPr txBox="1"/>
      </xdr:nvSpPr>
      <xdr:spPr>
        <a:xfrm>
          <a:off x="8943975"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88" name="直線コネクタ 187"/>
        <xdr:cNvCxnSpPr/>
      </xdr:nvCxnSpPr>
      <xdr:spPr>
        <a:xfrm>
          <a:off x="8845550" y="97305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189" name="【橋りょう・トンネル】&#10;一人当たり有形固定資産（償却資産）額平均値テキスト"/>
        <xdr:cNvSpPr txBox="1"/>
      </xdr:nvSpPr>
      <xdr:spPr>
        <a:xfrm>
          <a:off x="8943975"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0" name="フローチャート: 判断 189"/>
        <xdr:cNvSpPr/>
      </xdr:nvSpPr>
      <xdr:spPr>
        <a:xfrm>
          <a:off x="8883650" y="108589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191" name="フローチャート: 判断 190"/>
        <xdr:cNvSpPr/>
      </xdr:nvSpPr>
      <xdr:spPr>
        <a:xfrm>
          <a:off x="815975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168494</xdr:rowOff>
    </xdr:from>
    <xdr:to>
      <xdr:col>46</xdr:col>
      <xdr:colOff>38100</xdr:colOff>
      <xdr:row>62</xdr:row>
      <xdr:rowOff>98644</xdr:rowOff>
    </xdr:to>
    <xdr:sp macro="" textlink="">
      <xdr:nvSpPr>
        <xdr:cNvPr id="192" name="フローチャート: 判断 191"/>
        <xdr:cNvSpPr/>
      </xdr:nvSpPr>
      <xdr:spPr>
        <a:xfrm>
          <a:off x="7413625" y="106269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33889</xdr:rowOff>
    </xdr:from>
    <xdr:to>
      <xdr:col>50</xdr:col>
      <xdr:colOff>165100</xdr:colOff>
      <xdr:row>62</xdr:row>
      <xdr:rowOff>135489</xdr:rowOff>
    </xdr:to>
    <xdr:sp macro="" textlink="">
      <xdr:nvSpPr>
        <xdr:cNvPr id="198" name="楕円 197"/>
        <xdr:cNvSpPr/>
      </xdr:nvSpPr>
      <xdr:spPr>
        <a:xfrm>
          <a:off x="8159750" y="1066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63</xdr:row>
      <xdr:rowOff>155531</xdr:rowOff>
    </xdr:from>
    <xdr:ext cx="599010" cy="259045"/>
    <xdr:sp macro="" textlink="">
      <xdr:nvSpPr>
        <xdr:cNvPr id="199" name="n_1aveValue【橋りょう・トンネル】&#10;一人当たり有形固定資産（償却資産）額"/>
        <xdr:cNvSpPr txBox="1"/>
      </xdr:nvSpPr>
      <xdr:spPr>
        <a:xfrm>
          <a:off x="793644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115171</xdr:rowOff>
    </xdr:from>
    <xdr:ext cx="599010" cy="259045"/>
    <xdr:sp macro="" textlink="">
      <xdr:nvSpPr>
        <xdr:cNvPr id="200" name="n_2aveValue【橋りょう・トンネル】&#10;一人当たり有形固定資産（償却資産）額"/>
        <xdr:cNvSpPr txBox="1"/>
      </xdr:nvSpPr>
      <xdr:spPr>
        <a:xfrm>
          <a:off x="7193495" y="1040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152016</xdr:rowOff>
    </xdr:from>
    <xdr:ext cx="599010" cy="259045"/>
    <xdr:sp macro="" textlink="">
      <xdr:nvSpPr>
        <xdr:cNvPr id="201" name="n_1mainValue【橋りょう・トンネル】&#10;一人当たり有形固定資産（償却資産）額"/>
        <xdr:cNvSpPr txBox="1"/>
      </xdr:nvSpPr>
      <xdr:spPr>
        <a:xfrm>
          <a:off x="7936445" y="1043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2" name="正方形/長方形 201"/>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3" name="正方形/長方形 202"/>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4" name="正方形/長方形 203"/>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5" name="正方形/長方形 204"/>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6" name="正方形/長方形 205"/>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7" name="正方形/長方形 206"/>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8" name="正方形/長方形 207"/>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9" name="正方形/長方形 208"/>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0" name="テキスト ボックス 209"/>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1" name="直線コネクタ 210"/>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2" name="テキスト ボックス 211"/>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3" name="直線コネクタ 212"/>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4" name="テキスト ボックス 213"/>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5" name="直線コネクタ 214"/>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6" name="テキスト ボックス 215"/>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7" name="直線コネクタ 216"/>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8" name="テキスト ボックス 217"/>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9" name="直線コネクタ 218"/>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0" name="テキスト ボックス 219"/>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1" name="直線コネクタ 220"/>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2" name="テキスト ボックス 221"/>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4" name="テキスト ボックス 223"/>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26" name="直線コネクタ 225"/>
        <xdr:cNvCxnSpPr/>
      </xdr:nvCxnSpPr>
      <xdr:spPr>
        <a:xfrm flipV="1">
          <a:off x="39490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27" name="【公営住宅】&#10;有形固定資産減価償却率最小値テキスト"/>
        <xdr:cNvSpPr txBox="1"/>
      </xdr:nvSpPr>
      <xdr:spPr>
        <a:xfrm>
          <a:off x="39878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28" name="直線コネクタ 227"/>
        <xdr:cNvCxnSpPr/>
      </xdr:nvCxnSpPr>
      <xdr:spPr>
        <a:xfrm>
          <a:off x="3889375" y="14866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9" name="【公営住宅】&#10;有形固定資産減価償却率最大値テキスト"/>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0" name="直線コネクタ 229"/>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31" name="【公営住宅】&#10;有形固定資産減価償却率平均値テキスト"/>
        <xdr:cNvSpPr txBox="1"/>
      </xdr:nvSpPr>
      <xdr:spPr>
        <a:xfrm>
          <a:off x="39878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32" name="フローチャート: 判断 231"/>
        <xdr:cNvSpPr/>
      </xdr:nvSpPr>
      <xdr:spPr>
        <a:xfrm>
          <a:off x="38989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33" name="フローチャート: 判断 232"/>
        <xdr:cNvSpPr/>
      </xdr:nvSpPr>
      <xdr:spPr>
        <a:xfrm>
          <a:off x="3203575" y="140481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34" name="フローチャート: 判断 233"/>
        <xdr:cNvSpPr/>
      </xdr:nvSpPr>
      <xdr:spPr>
        <a:xfrm>
          <a:off x="2428875"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5" name="テキスト ボックス 234"/>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139700</xdr:rowOff>
    </xdr:from>
    <xdr:to>
      <xdr:col>20</xdr:col>
      <xdr:colOff>38100</xdr:colOff>
      <xdr:row>83</xdr:row>
      <xdr:rowOff>69850</xdr:rowOff>
    </xdr:to>
    <xdr:sp macro="" textlink="">
      <xdr:nvSpPr>
        <xdr:cNvPr id="240" name="楕円 239"/>
        <xdr:cNvSpPr/>
      </xdr:nvSpPr>
      <xdr:spPr>
        <a:xfrm>
          <a:off x="3203575" y="14198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107332</xdr:rowOff>
    </xdr:from>
    <xdr:ext cx="405111" cy="259045"/>
    <xdr:sp macro="" textlink="">
      <xdr:nvSpPr>
        <xdr:cNvPr id="241" name="n_1aveValue【公営住宅】&#10;有形固定資産減価償却率"/>
        <xdr:cNvSpPr txBox="1"/>
      </xdr:nvSpPr>
      <xdr:spPr>
        <a:xfrm>
          <a:off x="306769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42" name="n_2aveValue【公営住宅】&#10;有形固定資産減価償却率"/>
        <xdr:cNvSpPr txBox="1"/>
      </xdr:nvSpPr>
      <xdr:spPr>
        <a:xfrm>
          <a:off x="230569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60977</xdr:rowOff>
    </xdr:from>
    <xdr:ext cx="405111" cy="259045"/>
    <xdr:sp macro="" textlink="">
      <xdr:nvSpPr>
        <xdr:cNvPr id="243" name="n_1mainValue【公営住宅】&#10;有形固定資産減価償却率"/>
        <xdr:cNvSpPr txBox="1"/>
      </xdr:nvSpPr>
      <xdr:spPr>
        <a:xfrm>
          <a:off x="306769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4" name="正方形/長方形 243"/>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5" name="正方形/長方形 244"/>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6" name="正方形/長方形 245"/>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7" name="正方形/長方形 246"/>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8" name="正方形/長方形 247"/>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9" name="正方形/長方形 248"/>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0" name="正方形/長方形 249"/>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1" name="正方形/長方形 250"/>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2" name="テキスト ボックス 251"/>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3" name="直線コネクタ 252"/>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4" name="直線コネクタ 253"/>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5" name="テキスト ボックス 254"/>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6" name="直線コネクタ 255"/>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7" name="テキスト ボックス 256"/>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8" name="直線コネクタ 257"/>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9" name="テキスト ボックス 258"/>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0" name="直線コネクタ 259"/>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1" name="テキスト ボックス 260"/>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65" name="直線コネクタ 264"/>
        <xdr:cNvCxnSpPr/>
      </xdr:nvCxnSpPr>
      <xdr:spPr>
        <a:xfrm flipV="1">
          <a:off x="8905240"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66" name="【公営住宅】&#10;一人当たり面積最小値テキスト"/>
        <xdr:cNvSpPr txBox="1"/>
      </xdr:nvSpPr>
      <xdr:spPr>
        <a:xfrm>
          <a:off x="8943975"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67" name="直線コネクタ 266"/>
        <xdr:cNvCxnSpPr/>
      </xdr:nvCxnSpPr>
      <xdr:spPr>
        <a:xfrm>
          <a:off x="8845550" y="147809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68" name="【公営住宅】&#10;一人当たり面積最大値テキスト"/>
        <xdr:cNvSpPr txBox="1"/>
      </xdr:nvSpPr>
      <xdr:spPr>
        <a:xfrm>
          <a:off x="8943975"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69" name="直線コネクタ 268"/>
        <xdr:cNvCxnSpPr/>
      </xdr:nvCxnSpPr>
      <xdr:spPr>
        <a:xfrm>
          <a:off x="8845550" y="132749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270" name="【公営住宅】&#10;一人当たり面積平均値テキスト"/>
        <xdr:cNvSpPr txBox="1"/>
      </xdr:nvSpPr>
      <xdr:spPr>
        <a:xfrm>
          <a:off x="8943975"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71" name="フローチャート: 判断 270"/>
        <xdr:cNvSpPr/>
      </xdr:nvSpPr>
      <xdr:spPr>
        <a:xfrm>
          <a:off x="8883650" y="1450157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72" name="フローチャート: 判断 271"/>
        <xdr:cNvSpPr/>
      </xdr:nvSpPr>
      <xdr:spPr>
        <a:xfrm>
          <a:off x="815975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27076</xdr:rowOff>
    </xdr:from>
    <xdr:to>
      <xdr:col>46</xdr:col>
      <xdr:colOff>38100</xdr:colOff>
      <xdr:row>84</xdr:row>
      <xdr:rowOff>128676</xdr:rowOff>
    </xdr:to>
    <xdr:sp macro="" textlink="">
      <xdr:nvSpPr>
        <xdr:cNvPr id="273" name="フローチャート: 判断 272"/>
        <xdr:cNvSpPr/>
      </xdr:nvSpPr>
      <xdr:spPr>
        <a:xfrm>
          <a:off x="7413625" y="144288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149149</xdr:rowOff>
    </xdr:from>
    <xdr:to>
      <xdr:col>50</xdr:col>
      <xdr:colOff>165100</xdr:colOff>
      <xdr:row>84</xdr:row>
      <xdr:rowOff>79299</xdr:rowOff>
    </xdr:to>
    <xdr:sp macro="" textlink="">
      <xdr:nvSpPr>
        <xdr:cNvPr id="279" name="楕円 278"/>
        <xdr:cNvSpPr/>
      </xdr:nvSpPr>
      <xdr:spPr>
        <a:xfrm>
          <a:off x="8159750" y="1437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21048</xdr:rowOff>
    </xdr:from>
    <xdr:ext cx="469744" cy="259045"/>
    <xdr:sp macro="" textlink="">
      <xdr:nvSpPr>
        <xdr:cNvPr id="280" name="n_1aveValue【公営住宅】&#10;一人当たり面積"/>
        <xdr:cNvSpPr txBox="1"/>
      </xdr:nvSpPr>
      <xdr:spPr>
        <a:xfrm>
          <a:off x="7991552" y="145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145203</xdr:rowOff>
    </xdr:from>
    <xdr:ext cx="469744" cy="259045"/>
    <xdr:sp macro="" textlink="">
      <xdr:nvSpPr>
        <xdr:cNvPr id="281" name="n_2aveValue【公営住宅】&#10;一人当たり面積"/>
        <xdr:cNvSpPr txBox="1"/>
      </xdr:nvSpPr>
      <xdr:spPr>
        <a:xfrm>
          <a:off x="7258127" y="142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95826</xdr:rowOff>
    </xdr:from>
    <xdr:ext cx="469744" cy="259045"/>
    <xdr:sp macro="" textlink="">
      <xdr:nvSpPr>
        <xdr:cNvPr id="282" name="n_1mainValue【公営住宅】&#10;一人当たり面積"/>
        <xdr:cNvSpPr txBox="1"/>
      </xdr:nvSpPr>
      <xdr:spPr>
        <a:xfrm>
          <a:off x="7991552" y="1415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3" name="テキスト ボックス 292"/>
        <xdr:cNvSpPr txBox="1"/>
      </xdr:nvSpPr>
      <xdr:spPr>
        <a:xfrm>
          <a:off x="3208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4" name="直線コネクタ 293"/>
        <xdr:cNvCxnSpPr/>
      </xdr:nvCxnSpPr>
      <xdr:spPr>
        <a:xfrm>
          <a:off x="6477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5" name="テキスト ボックス 294"/>
        <xdr:cNvSpPr txBox="1"/>
      </xdr:nvSpPr>
      <xdr:spPr>
        <a:xfrm>
          <a:off x="3208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6" name="直線コネクタ 295"/>
        <xdr:cNvCxnSpPr/>
      </xdr:nvCxnSpPr>
      <xdr:spPr>
        <a:xfrm>
          <a:off x="6477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7" name="テキスト ボックス 296"/>
        <xdr:cNvSpPr txBox="1"/>
      </xdr:nvSpPr>
      <xdr:spPr>
        <a:xfrm>
          <a:off x="3208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8" name="直線コネクタ 297"/>
        <xdr:cNvCxnSpPr/>
      </xdr:nvCxnSpPr>
      <xdr:spPr>
        <a:xfrm>
          <a:off x="6477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9" name="テキスト ボックス 298"/>
        <xdr:cNvSpPr txBox="1"/>
      </xdr:nvSpPr>
      <xdr:spPr>
        <a:xfrm>
          <a:off x="3208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00" name="直線コネクタ 299"/>
        <xdr:cNvCxnSpPr/>
      </xdr:nvCxnSpPr>
      <xdr:spPr>
        <a:xfrm>
          <a:off x="6477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01" name="テキスト ボックス 300"/>
        <xdr:cNvSpPr txBox="1"/>
      </xdr:nvSpPr>
      <xdr:spPr>
        <a:xfrm>
          <a:off x="2662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3" name="テキスト ボックス 302"/>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港湾・漁港】&#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103</xdr:row>
      <xdr:rowOff>73913</xdr:rowOff>
    </xdr:from>
    <xdr:to>
      <xdr:col>24</xdr:col>
      <xdr:colOff>62865</xdr:colOff>
      <xdr:row>108</xdr:row>
      <xdr:rowOff>62485</xdr:rowOff>
    </xdr:to>
    <xdr:cxnSp macro="">
      <xdr:nvCxnSpPr>
        <xdr:cNvPr id="305" name="直線コネクタ 304"/>
        <xdr:cNvCxnSpPr/>
      </xdr:nvCxnSpPr>
      <xdr:spPr>
        <a:xfrm flipV="1">
          <a:off x="3949065" y="17733263"/>
          <a:ext cx="0" cy="845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66312</xdr:rowOff>
    </xdr:from>
    <xdr:ext cx="405111" cy="259045"/>
    <xdr:sp macro="" textlink="">
      <xdr:nvSpPr>
        <xdr:cNvPr id="306" name="【港湾・漁港】&#10;有形固定資産減価償却率最小値テキスト"/>
        <xdr:cNvSpPr txBox="1"/>
      </xdr:nvSpPr>
      <xdr:spPr>
        <a:xfrm>
          <a:off x="39878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62485</xdr:rowOff>
    </xdr:from>
    <xdr:to>
      <xdr:col>24</xdr:col>
      <xdr:colOff>152400</xdr:colOff>
      <xdr:row>108</xdr:row>
      <xdr:rowOff>62485</xdr:rowOff>
    </xdr:to>
    <xdr:cxnSp macro="">
      <xdr:nvCxnSpPr>
        <xdr:cNvPr id="307" name="直線コネクタ 306"/>
        <xdr:cNvCxnSpPr/>
      </xdr:nvCxnSpPr>
      <xdr:spPr>
        <a:xfrm>
          <a:off x="3889375" y="18579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20590</xdr:rowOff>
    </xdr:from>
    <xdr:ext cx="405111" cy="259045"/>
    <xdr:sp macro="" textlink="">
      <xdr:nvSpPr>
        <xdr:cNvPr id="308" name="【港湾・漁港】&#10;有形固定資産減価償却率最大値テキスト"/>
        <xdr:cNvSpPr txBox="1"/>
      </xdr:nvSpPr>
      <xdr:spPr>
        <a:xfrm>
          <a:off x="3987800" y="17508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103</xdr:row>
      <xdr:rowOff>73913</xdr:rowOff>
    </xdr:from>
    <xdr:to>
      <xdr:col>24</xdr:col>
      <xdr:colOff>152400</xdr:colOff>
      <xdr:row>103</xdr:row>
      <xdr:rowOff>73913</xdr:rowOff>
    </xdr:to>
    <xdr:cxnSp macro="">
      <xdr:nvCxnSpPr>
        <xdr:cNvPr id="309" name="直線コネクタ 308"/>
        <xdr:cNvCxnSpPr/>
      </xdr:nvCxnSpPr>
      <xdr:spPr>
        <a:xfrm>
          <a:off x="3889375" y="177332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67835</xdr:rowOff>
    </xdr:from>
    <xdr:ext cx="405111" cy="259045"/>
    <xdr:sp macro="" textlink="">
      <xdr:nvSpPr>
        <xdr:cNvPr id="310" name="【港湾・漁港】&#10;有形固定資産減価償却率平均値テキスト"/>
        <xdr:cNvSpPr txBox="1"/>
      </xdr:nvSpPr>
      <xdr:spPr>
        <a:xfrm>
          <a:off x="3987800" y="18241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89408</xdr:rowOff>
    </xdr:from>
    <xdr:to>
      <xdr:col>24</xdr:col>
      <xdr:colOff>114300</xdr:colOff>
      <xdr:row>107</xdr:row>
      <xdr:rowOff>19558</xdr:rowOff>
    </xdr:to>
    <xdr:sp macro="" textlink="">
      <xdr:nvSpPr>
        <xdr:cNvPr id="311" name="フローチャート: 判断 310"/>
        <xdr:cNvSpPr/>
      </xdr:nvSpPr>
      <xdr:spPr>
        <a:xfrm>
          <a:off x="38989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9398</xdr:rowOff>
    </xdr:from>
    <xdr:to>
      <xdr:col>20</xdr:col>
      <xdr:colOff>38100</xdr:colOff>
      <xdr:row>106</xdr:row>
      <xdr:rowOff>110998</xdr:rowOff>
    </xdr:to>
    <xdr:sp macro="" textlink="">
      <xdr:nvSpPr>
        <xdr:cNvPr id="312" name="フローチャート: 判断 311"/>
        <xdr:cNvSpPr/>
      </xdr:nvSpPr>
      <xdr:spPr>
        <a:xfrm>
          <a:off x="3203575" y="1818309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45974</xdr:rowOff>
    </xdr:from>
    <xdr:to>
      <xdr:col>15</xdr:col>
      <xdr:colOff>101600</xdr:colOff>
      <xdr:row>106</xdr:row>
      <xdr:rowOff>147574</xdr:rowOff>
    </xdr:to>
    <xdr:sp macro="" textlink="">
      <xdr:nvSpPr>
        <xdr:cNvPr id="313" name="フローチャート: 判断 312"/>
        <xdr:cNvSpPr/>
      </xdr:nvSpPr>
      <xdr:spPr>
        <a:xfrm>
          <a:off x="2428875" y="182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25400</xdr:rowOff>
    </xdr:from>
    <xdr:to>
      <xdr:col>20</xdr:col>
      <xdr:colOff>38100</xdr:colOff>
      <xdr:row>100</xdr:row>
      <xdr:rowOff>127000</xdr:rowOff>
    </xdr:to>
    <xdr:sp macro="" textlink="">
      <xdr:nvSpPr>
        <xdr:cNvPr id="319" name="楕円 318"/>
        <xdr:cNvSpPr/>
      </xdr:nvSpPr>
      <xdr:spPr>
        <a:xfrm>
          <a:off x="3203575" y="17170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102125</xdr:rowOff>
    </xdr:from>
    <xdr:ext cx="405111" cy="259045"/>
    <xdr:sp macro="" textlink="">
      <xdr:nvSpPr>
        <xdr:cNvPr id="320" name="n_1aveValue【港湾・漁港】&#10;有形固定資産減価償却率"/>
        <xdr:cNvSpPr txBox="1"/>
      </xdr:nvSpPr>
      <xdr:spPr>
        <a:xfrm>
          <a:off x="3067694" y="1827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164101</xdr:rowOff>
    </xdr:from>
    <xdr:ext cx="405111" cy="259045"/>
    <xdr:sp macro="" textlink="">
      <xdr:nvSpPr>
        <xdr:cNvPr id="321" name="n_2aveValue【港湾・漁港】&#10;有形固定資産減価償却率"/>
        <xdr:cNvSpPr txBox="1"/>
      </xdr:nvSpPr>
      <xdr:spPr>
        <a:xfrm>
          <a:off x="2305694" y="17994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98</xdr:row>
      <xdr:rowOff>143527</xdr:rowOff>
    </xdr:from>
    <xdr:ext cx="469744" cy="259045"/>
    <xdr:sp macro="" textlink="">
      <xdr:nvSpPr>
        <xdr:cNvPr id="322" name="n_1mainValue【港湾・漁港】&#10;有形固定資産減価償却率"/>
        <xdr:cNvSpPr txBox="1"/>
      </xdr:nvSpPr>
      <xdr:spPr>
        <a:xfrm>
          <a:off x="303537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1" name="テキスト ボックス 330"/>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2" name="直線コネクタ 331"/>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3" name="直線コネクタ 332"/>
        <xdr:cNvCxnSpPr/>
      </xdr:nvCxnSpPr>
      <xdr:spPr>
        <a:xfrm>
          <a:off x="5632450" y="1859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34" name="テキスト ボックス 333"/>
        <xdr:cNvSpPr txBox="1"/>
      </xdr:nvSpPr>
      <xdr:spPr>
        <a:xfrm>
          <a:off x="5412239"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5" name="直線コネクタ 334"/>
        <xdr:cNvCxnSpPr/>
      </xdr:nvCxnSpPr>
      <xdr:spPr>
        <a:xfrm>
          <a:off x="5632450" y="1813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36" name="テキスト ボックス 335"/>
        <xdr:cNvSpPr txBox="1"/>
      </xdr:nvSpPr>
      <xdr:spPr>
        <a:xfrm>
          <a:off x="5122756"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7" name="直線コネクタ 336"/>
        <xdr:cNvCxnSpPr/>
      </xdr:nvCxnSpPr>
      <xdr:spPr>
        <a:xfrm>
          <a:off x="5632450" y="1767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38" name="テキスト ボックス 337"/>
        <xdr:cNvSpPr txBox="1"/>
      </xdr:nvSpPr>
      <xdr:spPr>
        <a:xfrm>
          <a:off x="5122756"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9" name="直線コネクタ 338"/>
        <xdr:cNvCxnSpPr/>
      </xdr:nvCxnSpPr>
      <xdr:spPr>
        <a:xfrm>
          <a:off x="5632450" y="1722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40" name="テキスト ボックス 339"/>
        <xdr:cNvSpPr txBox="1"/>
      </xdr:nvSpPr>
      <xdr:spPr>
        <a:xfrm>
          <a:off x="5122756"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42" name="テキスト ボックス 341"/>
        <xdr:cNvSpPr txBox="1"/>
      </xdr:nvSpPr>
      <xdr:spPr>
        <a:xfrm>
          <a:off x="5122756"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港湾・漁港】&#10;一人当たり有形固定資産（償却資産）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117714</xdr:rowOff>
    </xdr:from>
    <xdr:to>
      <xdr:col>54</xdr:col>
      <xdr:colOff>189865</xdr:colOff>
      <xdr:row>108</xdr:row>
      <xdr:rowOff>47210</xdr:rowOff>
    </xdr:to>
    <xdr:cxnSp macro="">
      <xdr:nvCxnSpPr>
        <xdr:cNvPr id="344" name="直線コネクタ 343"/>
        <xdr:cNvCxnSpPr/>
      </xdr:nvCxnSpPr>
      <xdr:spPr>
        <a:xfrm flipV="1">
          <a:off x="8905240" y="17434164"/>
          <a:ext cx="0" cy="1129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51037</xdr:rowOff>
    </xdr:from>
    <xdr:ext cx="469744" cy="259045"/>
    <xdr:sp macro="" textlink="">
      <xdr:nvSpPr>
        <xdr:cNvPr id="345" name="【港湾・漁港】&#10;一人当たり有形固定資産（償却資産）額最小値テキスト"/>
        <xdr:cNvSpPr txBox="1"/>
      </xdr:nvSpPr>
      <xdr:spPr>
        <a:xfrm>
          <a:off x="8943975" y="185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47210</xdr:rowOff>
    </xdr:from>
    <xdr:to>
      <xdr:col>55</xdr:col>
      <xdr:colOff>88900</xdr:colOff>
      <xdr:row>108</xdr:row>
      <xdr:rowOff>47210</xdr:rowOff>
    </xdr:to>
    <xdr:cxnSp macro="">
      <xdr:nvCxnSpPr>
        <xdr:cNvPr id="346" name="直線コネクタ 345"/>
        <xdr:cNvCxnSpPr/>
      </xdr:nvCxnSpPr>
      <xdr:spPr>
        <a:xfrm>
          <a:off x="8845550" y="185638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64391</xdr:rowOff>
    </xdr:from>
    <xdr:ext cx="599010" cy="259045"/>
    <xdr:sp macro="" textlink="">
      <xdr:nvSpPr>
        <xdr:cNvPr id="347" name="【港湾・漁港】&#10;一人当たり有形固定資産（償却資産）額最大値テキスト"/>
        <xdr:cNvSpPr txBox="1"/>
      </xdr:nvSpPr>
      <xdr:spPr>
        <a:xfrm>
          <a:off x="8943975" y="1720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117714</xdr:rowOff>
    </xdr:from>
    <xdr:to>
      <xdr:col>55</xdr:col>
      <xdr:colOff>88900</xdr:colOff>
      <xdr:row>101</xdr:row>
      <xdr:rowOff>117714</xdr:rowOff>
    </xdr:to>
    <xdr:cxnSp macro="">
      <xdr:nvCxnSpPr>
        <xdr:cNvPr id="348" name="直線コネクタ 347"/>
        <xdr:cNvCxnSpPr/>
      </xdr:nvCxnSpPr>
      <xdr:spPr>
        <a:xfrm>
          <a:off x="8845550" y="174341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93603</xdr:rowOff>
    </xdr:from>
    <xdr:ext cx="534377" cy="259045"/>
    <xdr:sp macro="" textlink="">
      <xdr:nvSpPr>
        <xdr:cNvPr id="349" name="【港湾・漁港】&#10;一人当たり有形固定資産（償却資産）額平均値テキスト"/>
        <xdr:cNvSpPr txBox="1"/>
      </xdr:nvSpPr>
      <xdr:spPr>
        <a:xfrm>
          <a:off x="8943975" y="18095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115176</xdr:rowOff>
    </xdr:from>
    <xdr:to>
      <xdr:col>55</xdr:col>
      <xdr:colOff>50800</xdr:colOff>
      <xdr:row>106</xdr:row>
      <xdr:rowOff>45326</xdr:rowOff>
    </xdr:to>
    <xdr:sp macro="" textlink="">
      <xdr:nvSpPr>
        <xdr:cNvPr id="350" name="フローチャート: 判断 349"/>
        <xdr:cNvSpPr/>
      </xdr:nvSpPr>
      <xdr:spPr>
        <a:xfrm>
          <a:off x="8883650" y="181174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109434</xdr:rowOff>
    </xdr:from>
    <xdr:to>
      <xdr:col>50</xdr:col>
      <xdr:colOff>165100</xdr:colOff>
      <xdr:row>106</xdr:row>
      <xdr:rowOff>39584</xdr:rowOff>
    </xdr:to>
    <xdr:sp macro="" textlink="">
      <xdr:nvSpPr>
        <xdr:cNvPr id="351" name="フローチャート: 判断 350"/>
        <xdr:cNvSpPr/>
      </xdr:nvSpPr>
      <xdr:spPr>
        <a:xfrm>
          <a:off x="8159750" y="1811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59133</xdr:rowOff>
    </xdr:from>
    <xdr:to>
      <xdr:col>46</xdr:col>
      <xdr:colOff>38100</xdr:colOff>
      <xdr:row>103</xdr:row>
      <xdr:rowOff>160733</xdr:rowOff>
    </xdr:to>
    <xdr:sp macro="" textlink="">
      <xdr:nvSpPr>
        <xdr:cNvPr id="352" name="フローチャート: 判断 351"/>
        <xdr:cNvSpPr/>
      </xdr:nvSpPr>
      <xdr:spPr>
        <a:xfrm>
          <a:off x="7413625" y="177184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3" name="テキスト ボックス 352"/>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4" name="テキスト ボックス 353"/>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5" name="テキスト ボックス 354"/>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6" name="テキスト ボックス 355"/>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7" name="テキスト ボックス 356"/>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103851</xdr:rowOff>
    </xdr:from>
    <xdr:to>
      <xdr:col>50</xdr:col>
      <xdr:colOff>165100</xdr:colOff>
      <xdr:row>105</xdr:row>
      <xdr:rowOff>34001</xdr:rowOff>
    </xdr:to>
    <xdr:sp macro="" textlink="">
      <xdr:nvSpPr>
        <xdr:cNvPr id="358" name="楕円 357"/>
        <xdr:cNvSpPr/>
      </xdr:nvSpPr>
      <xdr:spPr>
        <a:xfrm>
          <a:off x="8159750" y="1793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106</xdr:row>
      <xdr:rowOff>30711</xdr:rowOff>
    </xdr:from>
    <xdr:ext cx="534377" cy="259045"/>
    <xdr:sp macro="" textlink="">
      <xdr:nvSpPr>
        <xdr:cNvPr id="359" name="n_1aveValue【港湾・漁港】&#10;一人当たり有形固定資産（償却資産）額"/>
        <xdr:cNvSpPr txBox="1"/>
      </xdr:nvSpPr>
      <xdr:spPr>
        <a:xfrm>
          <a:off x="7959236" y="182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5810</xdr:rowOff>
    </xdr:from>
    <xdr:ext cx="599010" cy="259045"/>
    <xdr:sp macro="" textlink="">
      <xdr:nvSpPr>
        <xdr:cNvPr id="360" name="n_2aveValue【港湾・漁港】&#10;一人当たり有形固定資産（償却資産）額"/>
        <xdr:cNvSpPr txBox="1"/>
      </xdr:nvSpPr>
      <xdr:spPr>
        <a:xfrm>
          <a:off x="7193495" y="1749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50528</xdr:rowOff>
    </xdr:from>
    <xdr:ext cx="599010" cy="259045"/>
    <xdr:sp macro="" textlink="">
      <xdr:nvSpPr>
        <xdr:cNvPr id="361" name="n_1mainValue【港湾・漁港】&#10;一人当たり有形固定資産（償却資産）額"/>
        <xdr:cNvSpPr txBox="1"/>
      </xdr:nvSpPr>
      <xdr:spPr>
        <a:xfrm>
          <a:off x="7936445" y="1770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86" name="直線コネクタ 385"/>
        <xdr:cNvCxnSpPr/>
      </xdr:nvCxnSpPr>
      <xdr:spPr>
        <a:xfrm flipV="1">
          <a:off x="13889989"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87" name="【認定こども園・幼稚園・保育所】&#10;有形固定資産減価償却率最小値テキスト"/>
        <xdr:cNvSpPr txBox="1"/>
      </xdr:nvSpPr>
      <xdr:spPr>
        <a:xfrm>
          <a:off x="13928725"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88" name="直線コネクタ 387"/>
        <xdr:cNvCxnSpPr/>
      </xdr:nvCxnSpPr>
      <xdr:spPr>
        <a:xfrm>
          <a:off x="13801725" y="716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89" name="【認定こども園・幼稚園・保育所】&#10;有形固定資産減価償却率最大値テキスト"/>
        <xdr:cNvSpPr txBox="1"/>
      </xdr:nvSpPr>
      <xdr:spPr>
        <a:xfrm>
          <a:off x="13928725"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90" name="直線コネクタ 389"/>
        <xdr:cNvCxnSpPr/>
      </xdr:nvCxnSpPr>
      <xdr:spPr>
        <a:xfrm>
          <a:off x="13801725" y="58102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91" name="【認定こども園・幼稚園・保育所】&#10;有形固定資産減価償却率平均値テキスト"/>
        <xdr:cNvSpPr txBox="1"/>
      </xdr:nvSpPr>
      <xdr:spPr>
        <a:xfrm>
          <a:off x="13928725"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92" name="フローチャート: 判断 391"/>
        <xdr:cNvSpPr/>
      </xdr:nvSpPr>
      <xdr:spPr>
        <a:xfrm>
          <a:off x="13839825" y="64852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93" name="フローチャート: 判断 392"/>
        <xdr:cNvSpPr/>
      </xdr:nvSpPr>
      <xdr:spPr>
        <a:xfrm>
          <a:off x="13115925"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94" name="フローチャート: 判断 393"/>
        <xdr:cNvSpPr/>
      </xdr:nvSpPr>
      <xdr:spPr>
        <a:xfrm>
          <a:off x="123698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145415</xdr:rowOff>
    </xdr:from>
    <xdr:to>
      <xdr:col>81</xdr:col>
      <xdr:colOff>101600</xdr:colOff>
      <xdr:row>39</xdr:row>
      <xdr:rowOff>75565</xdr:rowOff>
    </xdr:to>
    <xdr:sp macro="" textlink="">
      <xdr:nvSpPr>
        <xdr:cNvPr id="400" name="楕円 399"/>
        <xdr:cNvSpPr/>
      </xdr:nvSpPr>
      <xdr:spPr>
        <a:xfrm>
          <a:off x="13115925"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103522</xdr:rowOff>
    </xdr:from>
    <xdr:ext cx="405111" cy="259045"/>
    <xdr:sp macro="" textlink="">
      <xdr:nvSpPr>
        <xdr:cNvPr id="401" name="n_1aveValue【認定こども園・幼稚園・保育所】&#10;有形固定資産減価償却率"/>
        <xdr:cNvSpPr txBox="1"/>
      </xdr:nvSpPr>
      <xdr:spPr>
        <a:xfrm>
          <a:off x="12980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402" name="n_2aveValue【認定こども園・幼稚園・保育所】&#10;有形固定資産減価償却率"/>
        <xdr:cNvSpPr txBox="1"/>
      </xdr:nvSpPr>
      <xdr:spPr>
        <a:xfrm>
          <a:off x="12246619"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66692</xdr:rowOff>
    </xdr:from>
    <xdr:ext cx="405111" cy="259045"/>
    <xdr:sp macro="" textlink="">
      <xdr:nvSpPr>
        <xdr:cNvPr id="403" name="n_1mainValue【認定こども園・幼稚園・保育所】&#10;有形固定資産減価償却率"/>
        <xdr:cNvSpPr txBox="1"/>
      </xdr:nvSpPr>
      <xdr:spPr>
        <a:xfrm>
          <a:off x="12980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2" name="テキスト ボックス 411"/>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3" name="直線コネクタ 412"/>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4" name="直線コネクタ 413"/>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5" name="テキスト ボックス 414"/>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6" name="直線コネクタ 415"/>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7" name="テキスト ボックス 416"/>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8" name="直線コネクタ 417"/>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9" name="テキスト ボックス 418"/>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0" name="直線コネクタ 419"/>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1" name="テキスト ボックス 420"/>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2" name="直線コネクタ 421"/>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3" name="テキスト ボックス 422"/>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4"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425" name="直線コネクタ 424"/>
        <xdr:cNvCxnSpPr/>
      </xdr:nvCxnSpPr>
      <xdr:spPr>
        <a:xfrm flipV="1">
          <a:off x="188461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26" name="【認定こども園・幼稚園・保育所】&#10;一人当たり面積最小値テキスト"/>
        <xdr:cNvSpPr txBox="1"/>
      </xdr:nvSpPr>
      <xdr:spPr>
        <a:xfrm>
          <a:off x="188849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27" name="直線コネクタ 426"/>
        <xdr:cNvCxnSpPr/>
      </xdr:nvCxnSpPr>
      <xdr:spPr>
        <a:xfrm>
          <a:off x="18786475" y="71445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28" name="【認定こども園・幼稚園・保育所】&#10;一人当たり面積最大値テキスト"/>
        <xdr:cNvSpPr txBox="1"/>
      </xdr:nvSpPr>
      <xdr:spPr>
        <a:xfrm>
          <a:off x="188849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29" name="直線コネクタ 428"/>
        <xdr:cNvCxnSpPr/>
      </xdr:nvCxnSpPr>
      <xdr:spPr>
        <a:xfrm>
          <a:off x="18786475" y="59557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430" name="【認定こども園・幼稚園・保育所】&#10;一人当たり面積平均値テキスト"/>
        <xdr:cNvSpPr txBox="1"/>
      </xdr:nvSpPr>
      <xdr:spPr>
        <a:xfrm>
          <a:off x="188849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31" name="フローチャート: 判断 430"/>
        <xdr:cNvSpPr/>
      </xdr:nvSpPr>
      <xdr:spPr>
        <a:xfrm>
          <a:off x="187960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32" name="フローチャート: 判断 431"/>
        <xdr:cNvSpPr/>
      </xdr:nvSpPr>
      <xdr:spPr>
        <a:xfrm>
          <a:off x="18100675" y="67096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7112</xdr:rowOff>
    </xdr:from>
    <xdr:to>
      <xdr:col>107</xdr:col>
      <xdr:colOff>101600</xdr:colOff>
      <xdr:row>38</xdr:row>
      <xdr:rowOff>108712</xdr:rowOff>
    </xdr:to>
    <xdr:sp macro="" textlink="">
      <xdr:nvSpPr>
        <xdr:cNvPr id="433" name="フローチャート: 判断 432"/>
        <xdr:cNvSpPr/>
      </xdr:nvSpPr>
      <xdr:spPr>
        <a:xfrm>
          <a:off x="17325975"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4" name="テキスト ボックス 433"/>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xdr:rowOff>
    </xdr:from>
    <xdr:to>
      <xdr:col>112</xdr:col>
      <xdr:colOff>38100</xdr:colOff>
      <xdr:row>40</xdr:row>
      <xdr:rowOff>108712</xdr:rowOff>
    </xdr:to>
    <xdr:sp macro="" textlink="">
      <xdr:nvSpPr>
        <xdr:cNvPr id="439" name="楕円 438"/>
        <xdr:cNvSpPr/>
      </xdr:nvSpPr>
      <xdr:spPr>
        <a:xfrm>
          <a:off x="18100675" y="68651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141241</xdr:rowOff>
    </xdr:from>
    <xdr:ext cx="469744" cy="259045"/>
    <xdr:sp macro="" textlink="">
      <xdr:nvSpPr>
        <xdr:cNvPr id="440" name="n_1aveValue【認定こども園・幼稚園・保育所】&#10;一人当たり面積"/>
        <xdr:cNvSpPr txBox="1"/>
      </xdr:nvSpPr>
      <xdr:spPr>
        <a:xfrm>
          <a:off x="1793247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125239</xdr:rowOff>
    </xdr:from>
    <xdr:ext cx="469744" cy="259045"/>
    <xdr:sp macro="" textlink="">
      <xdr:nvSpPr>
        <xdr:cNvPr id="441" name="n_2aveValue【認定こども園・幼稚園・保育所】&#10;一人当たり面積"/>
        <xdr:cNvSpPr txBox="1"/>
      </xdr:nvSpPr>
      <xdr:spPr>
        <a:xfrm>
          <a:off x="1717047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99839</xdr:rowOff>
    </xdr:from>
    <xdr:ext cx="469744" cy="259045"/>
    <xdr:sp macro="" textlink="">
      <xdr:nvSpPr>
        <xdr:cNvPr id="442" name="n_1mainValue【認定こども園・幼稚園・保育所】&#10;一人当たり面積"/>
        <xdr:cNvSpPr txBox="1"/>
      </xdr:nvSpPr>
      <xdr:spPr>
        <a:xfrm>
          <a:off x="1793247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3" name="テキスト ボックス 452"/>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4" name="直線コネクタ 453"/>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5" name="テキスト ボックス 454"/>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6" name="直線コネクタ 455"/>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7" name="テキスト ボックス 456"/>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8" name="直線コネクタ 457"/>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9" name="テキスト ボックス 458"/>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0" name="直線コネクタ 459"/>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1" name="テキスト ボックス 460"/>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2" name="直線コネクタ 461"/>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3" name="テキスト ボックス 462"/>
        <xdr:cNvSpPr txBox="1"/>
      </xdr:nvSpPr>
      <xdr:spPr>
        <a:xfrm>
          <a:off x="101976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67" name="直線コネクタ 466"/>
        <xdr:cNvCxnSpPr/>
      </xdr:nvCxnSpPr>
      <xdr:spPr>
        <a:xfrm flipV="1">
          <a:off x="13889989"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68" name="【学校施設】&#10;有形固定資産減価償却率最小値テキスト"/>
        <xdr:cNvSpPr txBox="1"/>
      </xdr:nvSpPr>
      <xdr:spPr>
        <a:xfrm>
          <a:off x="13928725"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69" name="直線コネクタ 468"/>
        <xdr:cNvCxnSpPr/>
      </xdr:nvCxnSpPr>
      <xdr:spPr>
        <a:xfrm>
          <a:off x="13801725" y="107823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70" name="【学校施設】&#10;有形固定資産減価償却率最大値テキスト"/>
        <xdr:cNvSpPr txBox="1"/>
      </xdr:nvSpPr>
      <xdr:spPr>
        <a:xfrm>
          <a:off x="13928725"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71" name="直線コネクタ 470"/>
        <xdr:cNvCxnSpPr/>
      </xdr:nvCxnSpPr>
      <xdr:spPr>
        <a:xfrm>
          <a:off x="13801725" y="97135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72" name="【学校施設】&#10;有形固定資産減価償却率平均値テキスト"/>
        <xdr:cNvSpPr txBox="1"/>
      </xdr:nvSpPr>
      <xdr:spPr>
        <a:xfrm>
          <a:off x="13928725"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73" name="フローチャート: 判断 472"/>
        <xdr:cNvSpPr/>
      </xdr:nvSpPr>
      <xdr:spPr>
        <a:xfrm>
          <a:off x="13839825" y="101466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74" name="フローチャート: 判断 473"/>
        <xdr:cNvSpPr/>
      </xdr:nvSpPr>
      <xdr:spPr>
        <a:xfrm>
          <a:off x="13115925"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475" name="フローチャート: 判断 474"/>
        <xdr:cNvSpPr/>
      </xdr:nvSpPr>
      <xdr:spPr>
        <a:xfrm>
          <a:off x="123698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80645</xdr:rowOff>
    </xdr:from>
    <xdr:to>
      <xdr:col>81</xdr:col>
      <xdr:colOff>101600</xdr:colOff>
      <xdr:row>60</xdr:row>
      <xdr:rowOff>10795</xdr:rowOff>
    </xdr:to>
    <xdr:sp macro="" textlink="">
      <xdr:nvSpPr>
        <xdr:cNvPr id="481" name="楕円 480"/>
        <xdr:cNvSpPr/>
      </xdr:nvSpPr>
      <xdr:spPr>
        <a:xfrm>
          <a:off x="13115925"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170197</xdr:rowOff>
    </xdr:from>
    <xdr:ext cx="405111" cy="259045"/>
    <xdr:sp macro="" textlink="">
      <xdr:nvSpPr>
        <xdr:cNvPr id="482" name="n_1aveValue【学校施設】&#10;有形固定資産減価償却率"/>
        <xdr:cNvSpPr txBox="1"/>
      </xdr:nvSpPr>
      <xdr:spPr>
        <a:xfrm>
          <a:off x="12980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124477</xdr:rowOff>
    </xdr:from>
    <xdr:ext cx="405111" cy="259045"/>
    <xdr:sp macro="" textlink="">
      <xdr:nvSpPr>
        <xdr:cNvPr id="483" name="n_2aveValue【学校施設】&#10;有形固定資産減価償却率"/>
        <xdr:cNvSpPr txBox="1"/>
      </xdr:nvSpPr>
      <xdr:spPr>
        <a:xfrm>
          <a:off x="12246619"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1922</xdr:rowOff>
    </xdr:from>
    <xdr:ext cx="405111" cy="259045"/>
    <xdr:sp macro="" textlink="">
      <xdr:nvSpPr>
        <xdr:cNvPr id="484" name="n_1mainValue【学校施設】&#10;有形固定資産減価償却率"/>
        <xdr:cNvSpPr txBox="1"/>
      </xdr:nvSpPr>
      <xdr:spPr>
        <a:xfrm>
          <a:off x="129800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6" name="正方形/長方形 485"/>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7" name="正方形/長方形 486"/>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8" name="正方形/長方形 487"/>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9" name="正方形/長方形 488"/>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0" name="正方形/長方形 489"/>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1" name="正方形/長方形 490"/>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3" name="テキスト ボックス 492"/>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4" name="直線コネクタ 493"/>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5" name="テキスト ボックス 494"/>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6" name="直線コネクタ 495"/>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7" name="テキスト ボックス 496"/>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8" name="直線コネクタ 497"/>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9" name="テキスト ボックス 498"/>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0" name="直線コネクタ 499"/>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1" name="テキスト ボックス 500"/>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2" name="直線コネクタ 501"/>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3" name="テキスト ボックス 502"/>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4" name="直線コネクタ 503"/>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5" name="テキスト ボックス 504"/>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6"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507" name="直線コネクタ 506"/>
        <xdr:cNvCxnSpPr/>
      </xdr:nvCxnSpPr>
      <xdr:spPr>
        <a:xfrm flipV="1">
          <a:off x="188461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08" name="【学校施設】&#10;一人当たり面積最小値テキスト"/>
        <xdr:cNvSpPr txBox="1"/>
      </xdr:nvSpPr>
      <xdr:spPr>
        <a:xfrm>
          <a:off x="188849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09" name="直線コネクタ 508"/>
        <xdr:cNvCxnSpPr/>
      </xdr:nvCxnSpPr>
      <xdr:spPr>
        <a:xfrm>
          <a:off x="18786475" y="110276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510" name="【学校施設】&#10;一人当たり面積最大値テキスト"/>
        <xdr:cNvSpPr txBox="1"/>
      </xdr:nvSpPr>
      <xdr:spPr>
        <a:xfrm>
          <a:off x="188849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511" name="直線コネクタ 510"/>
        <xdr:cNvCxnSpPr/>
      </xdr:nvCxnSpPr>
      <xdr:spPr>
        <a:xfrm>
          <a:off x="18786475" y="95481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512" name="【学校施設】&#10;一人当たり面積平均値テキスト"/>
        <xdr:cNvSpPr txBox="1"/>
      </xdr:nvSpPr>
      <xdr:spPr>
        <a:xfrm>
          <a:off x="188849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13" name="フローチャート: 判断 512"/>
        <xdr:cNvSpPr/>
      </xdr:nvSpPr>
      <xdr:spPr>
        <a:xfrm>
          <a:off x="18796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514" name="フローチャート: 判断 513"/>
        <xdr:cNvSpPr/>
      </xdr:nvSpPr>
      <xdr:spPr>
        <a:xfrm>
          <a:off x="18100675" y="107144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118821</xdr:rowOff>
    </xdr:from>
    <xdr:to>
      <xdr:col>107</xdr:col>
      <xdr:colOff>101600</xdr:colOff>
      <xdr:row>62</xdr:row>
      <xdr:rowOff>48971</xdr:rowOff>
    </xdr:to>
    <xdr:sp macro="" textlink="">
      <xdr:nvSpPr>
        <xdr:cNvPr id="515" name="フローチャート: 判断 514"/>
        <xdr:cNvSpPr/>
      </xdr:nvSpPr>
      <xdr:spPr>
        <a:xfrm>
          <a:off x="17325975"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6" name="テキスト ボックス 515"/>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7" name="テキスト ボックス 516"/>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8" name="テキスト ボックス 517"/>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9" name="テキスト ボックス 518"/>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0" name="テキスト ボックス 519"/>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47041</xdr:rowOff>
    </xdr:from>
    <xdr:to>
      <xdr:col>112</xdr:col>
      <xdr:colOff>38100</xdr:colOff>
      <xdr:row>62</xdr:row>
      <xdr:rowOff>148641</xdr:rowOff>
    </xdr:to>
    <xdr:sp macro="" textlink="">
      <xdr:nvSpPr>
        <xdr:cNvPr id="521" name="楕円 520"/>
        <xdr:cNvSpPr/>
      </xdr:nvSpPr>
      <xdr:spPr>
        <a:xfrm>
          <a:off x="18100675" y="1067694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5808</xdr:rowOff>
    </xdr:from>
    <xdr:ext cx="469744" cy="259045"/>
    <xdr:sp macro="" textlink="">
      <xdr:nvSpPr>
        <xdr:cNvPr id="522" name="n_1aveValue【学校施設】&#10;一人当たり面積"/>
        <xdr:cNvSpPr txBox="1"/>
      </xdr:nvSpPr>
      <xdr:spPr>
        <a:xfrm>
          <a:off x="1793247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65498</xdr:rowOff>
    </xdr:from>
    <xdr:ext cx="469744" cy="259045"/>
    <xdr:sp macro="" textlink="">
      <xdr:nvSpPr>
        <xdr:cNvPr id="523" name="n_2aveValue【学校施設】&#10;一人当たり面積"/>
        <xdr:cNvSpPr txBox="1"/>
      </xdr:nvSpPr>
      <xdr:spPr>
        <a:xfrm>
          <a:off x="1717047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165168</xdr:rowOff>
    </xdr:from>
    <xdr:ext cx="469744" cy="259045"/>
    <xdr:sp macro="" textlink="">
      <xdr:nvSpPr>
        <xdr:cNvPr id="524" name="n_1mainValue【学校施設】&#10;一人当たり面積"/>
        <xdr:cNvSpPr txBox="1"/>
      </xdr:nvSpPr>
      <xdr:spPr>
        <a:xfrm>
          <a:off x="17932477" y="1045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1" name="テキスト ボックス 550"/>
        <xdr:cNvSpPr txBox="1"/>
      </xdr:nvSpPr>
      <xdr:spPr>
        <a:xfrm>
          <a:off x="1030683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3" name="テキスト ボックス 552"/>
        <xdr:cNvSpPr txBox="1"/>
      </xdr:nvSpPr>
      <xdr:spPr>
        <a:xfrm>
          <a:off x="1024271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1" name="テキスト ボックス 560"/>
        <xdr:cNvSpPr txBox="1"/>
      </xdr:nvSpPr>
      <xdr:spPr>
        <a:xfrm>
          <a:off x="101976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3" name="テキスト ボックス 562"/>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565" name="直線コネクタ 564"/>
        <xdr:cNvCxnSpPr/>
      </xdr:nvCxnSpPr>
      <xdr:spPr>
        <a:xfrm flipV="1">
          <a:off x="13889989"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566" name="【公民館】&#10;有形固定資産減価償却率最小値テキスト"/>
        <xdr:cNvSpPr txBox="1"/>
      </xdr:nvSpPr>
      <xdr:spPr>
        <a:xfrm>
          <a:off x="13928725"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567" name="直線コネクタ 566"/>
        <xdr:cNvCxnSpPr/>
      </xdr:nvCxnSpPr>
      <xdr:spPr>
        <a:xfrm>
          <a:off x="13801725" y="185489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8" name="【公民館】&#10;有形固定資産減価償却率最大値テキスト"/>
        <xdr:cNvSpPr txBox="1"/>
      </xdr:nvSpPr>
      <xdr:spPr>
        <a:xfrm>
          <a:off x="13928725"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9" name="直線コネクタ 568"/>
        <xdr:cNvCxnSpPr/>
      </xdr:nvCxnSpPr>
      <xdr:spPr>
        <a:xfrm>
          <a:off x="13801725" y="1714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570" name="【公民館】&#10;有形固定資産減価償却率平均値テキスト"/>
        <xdr:cNvSpPr txBox="1"/>
      </xdr:nvSpPr>
      <xdr:spPr>
        <a:xfrm>
          <a:off x="13928725"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571" name="フローチャート: 判断 570"/>
        <xdr:cNvSpPr/>
      </xdr:nvSpPr>
      <xdr:spPr>
        <a:xfrm>
          <a:off x="13839825" y="178409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572" name="フローチャート: 判断 571"/>
        <xdr:cNvSpPr/>
      </xdr:nvSpPr>
      <xdr:spPr>
        <a:xfrm>
          <a:off x="13115925"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573" name="フローチャート: 判断 572"/>
        <xdr:cNvSpPr/>
      </xdr:nvSpPr>
      <xdr:spPr>
        <a:xfrm>
          <a:off x="123698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105411</xdr:rowOff>
    </xdr:from>
    <xdr:to>
      <xdr:col>81</xdr:col>
      <xdr:colOff>101600</xdr:colOff>
      <xdr:row>106</xdr:row>
      <xdr:rowOff>35561</xdr:rowOff>
    </xdr:to>
    <xdr:sp macro="" textlink="">
      <xdr:nvSpPr>
        <xdr:cNvPr id="579" name="楕円 578"/>
        <xdr:cNvSpPr/>
      </xdr:nvSpPr>
      <xdr:spPr>
        <a:xfrm>
          <a:off x="13115925"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156863</xdr:rowOff>
    </xdr:from>
    <xdr:ext cx="405111" cy="259045"/>
    <xdr:sp macro="" textlink="">
      <xdr:nvSpPr>
        <xdr:cNvPr id="580" name="n_1aveValue【公民館】&#10;有形固定資産減価償却率"/>
        <xdr:cNvSpPr txBox="1"/>
      </xdr:nvSpPr>
      <xdr:spPr>
        <a:xfrm>
          <a:off x="129800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581" name="n_2aveValue【公民館】&#10;有形固定資産減価償却率"/>
        <xdr:cNvSpPr txBox="1"/>
      </xdr:nvSpPr>
      <xdr:spPr>
        <a:xfrm>
          <a:off x="12246619"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26688</xdr:rowOff>
    </xdr:from>
    <xdr:ext cx="405111" cy="259045"/>
    <xdr:sp macro="" textlink="">
      <xdr:nvSpPr>
        <xdr:cNvPr id="582" name="n_1mainValue【公民館】&#10;有形固定資産減価償却率"/>
        <xdr:cNvSpPr txBox="1"/>
      </xdr:nvSpPr>
      <xdr:spPr>
        <a:xfrm>
          <a:off x="12980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3" name="正方形/長方形 582"/>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4" name="正方形/長方形 583"/>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5" name="正方形/長方形 584"/>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6" name="正方形/長方形 585"/>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7" name="正方形/長方形 586"/>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8" name="正方形/長方形 587"/>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9" name="正方形/長方形 588"/>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0" name="正方形/長方形 589"/>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1" name="テキスト ボックス 590"/>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2" name="直線コネクタ 591"/>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3" name="直線コネクタ 592"/>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4" name="テキスト ボックス 593"/>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5" name="直線コネクタ 594"/>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6" name="テキスト ボックス 595"/>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7" name="直線コネクタ 596"/>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8" name="テキスト ボックス 597"/>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9" name="直線コネクタ 598"/>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0" name="テキスト ボックス 599"/>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1" name="直線コネクタ 600"/>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2" name="テキスト ボックス 601"/>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3" name="直線コネクタ 602"/>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4" name="テキスト ボックス 603"/>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5" name="直線コネクタ 604"/>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6" name="テキスト ボックス 605"/>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7"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08" name="直線コネクタ 607"/>
        <xdr:cNvCxnSpPr/>
      </xdr:nvCxnSpPr>
      <xdr:spPr>
        <a:xfrm flipV="1">
          <a:off x="188461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09" name="【公民館】&#10;一人当たり面積最小値テキスト"/>
        <xdr:cNvSpPr txBox="1"/>
      </xdr:nvSpPr>
      <xdr:spPr>
        <a:xfrm>
          <a:off x="188849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10" name="直線コネクタ 609"/>
        <xdr:cNvCxnSpPr/>
      </xdr:nvCxnSpPr>
      <xdr:spPr>
        <a:xfrm>
          <a:off x="18786475" y="186842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11" name="【公民館】&#10;一人当たり面積最大値テキスト"/>
        <xdr:cNvSpPr txBox="1"/>
      </xdr:nvSpPr>
      <xdr:spPr>
        <a:xfrm>
          <a:off x="188849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12" name="直線コネクタ 611"/>
        <xdr:cNvCxnSpPr/>
      </xdr:nvCxnSpPr>
      <xdr:spPr>
        <a:xfrm>
          <a:off x="18786475" y="172930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613" name="【公民館】&#10;一人当たり面積平均値テキスト"/>
        <xdr:cNvSpPr txBox="1"/>
      </xdr:nvSpPr>
      <xdr:spPr>
        <a:xfrm>
          <a:off x="188849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14" name="フローチャート: 判断 613"/>
        <xdr:cNvSpPr/>
      </xdr:nvSpPr>
      <xdr:spPr>
        <a:xfrm>
          <a:off x="187960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15" name="フローチャート: 判断 614"/>
        <xdr:cNvSpPr/>
      </xdr:nvSpPr>
      <xdr:spPr>
        <a:xfrm>
          <a:off x="18100675" y="183950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616" name="フローチャート: 判断 615"/>
        <xdr:cNvSpPr/>
      </xdr:nvSpPr>
      <xdr:spPr>
        <a:xfrm>
          <a:off x="17325975"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7" name="テキスト ボックス 616"/>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141332</xdr:rowOff>
    </xdr:from>
    <xdr:to>
      <xdr:col>112</xdr:col>
      <xdr:colOff>38100</xdr:colOff>
      <xdr:row>108</xdr:row>
      <xdr:rowOff>71482</xdr:rowOff>
    </xdr:to>
    <xdr:sp macro="" textlink="">
      <xdr:nvSpPr>
        <xdr:cNvPr id="622" name="楕円 621"/>
        <xdr:cNvSpPr/>
      </xdr:nvSpPr>
      <xdr:spPr>
        <a:xfrm>
          <a:off x="18100675" y="1848648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168020</xdr:rowOff>
    </xdr:from>
    <xdr:ext cx="469744" cy="259045"/>
    <xdr:sp macro="" textlink="">
      <xdr:nvSpPr>
        <xdr:cNvPr id="623" name="n_1aveValue【公民館】&#10;一人当たり面積"/>
        <xdr:cNvSpPr txBox="1"/>
      </xdr:nvSpPr>
      <xdr:spPr>
        <a:xfrm>
          <a:off x="1793247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624" name="n_2aveValue【公民館】&#10;一人当たり面積"/>
        <xdr:cNvSpPr txBox="1"/>
      </xdr:nvSpPr>
      <xdr:spPr>
        <a:xfrm>
          <a:off x="1717047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62609</xdr:rowOff>
    </xdr:from>
    <xdr:ext cx="469744" cy="259045"/>
    <xdr:sp macro="" textlink="">
      <xdr:nvSpPr>
        <xdr:cNvPr id="625" name="n_1mainValue【公民館】&#10;一人当たり面積"/>
        <xdr:cNvSpPr txBox="1"/>
      </xdr:nvSpPr>
      <xdr:spPr>
        <a:xfrm>
          <a:off x="1793247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6" name="正方形/長方形 625"/>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7" name="正方形/長方形 626"/>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8" name="テキスト ボックス 627"/>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類似団体と比較して特に有形固定資産減価償却率が高くなっている施設は、港湾・漁港であり、特に低くなっている施設は、公民館である。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港湾・漁港については、いずれも古い施設ではあるものの、施設の状況を確認しながら計画的な施設の維持管理に取り組んでいる。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公民館については、平成２５年の南公民館トイレ改修工事をはじめ大規模改修の実施などにより、有形固定資産減価償却率は低くなっている。また、公共施設再生基本計画に基づき、西公民館を西総合会館へ移転（複合化）するなど、公共施設の適正規模の維持に取り組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83,972
82,979
342.13
35,450,791
35,105,543
83,692
19,185,642
36,598,519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39490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39878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388937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39878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3889375" y="58418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39878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38989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203575" y="65045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82204</xdr:rowOff>
    </xdr:from>
    <xdr:ext cx="405111" cy="259045"/>
    <xdr:sp macro="" textlink="">
      <xdr:nvSpPr>
        <xdr:cNvPr id="65" name="n_1aveValue【図書館】&#10;有形固定資産減価償却率"/>
        <xdr:cNvSpPr txBox="1"/>
      </xdr:nvSpPr>
      <xdr:spPr>
        <a:xfrm>
          <a:off x="306769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428875"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141894</xdr:rowOff>
    </xdr:from>
    <xdr:ext cx="405111" cy="259045"/>
    <xdr:sp macro="" textlink="">
      <xdr:nvSpPr>
        <xdr:cNvPr id="67" name="n_2aveValue【図書館】&#10;有形固定資産減価償却率"/>
        <xdr:cNvSpPr txBox="1"/>
      </xdr:nvSpPr>
      <xdr:spPr>
        <a:xfrm>
          <a:off x="230569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15603</xdr:rowOff>
    </xdr:from>
    <xdr:to>
      <xdr:col>20</xdr:col>
      <xdr:colOff>38100</xdr:colOff>
      <xdr:row>37</xdr:row>
      <xdr:rowOff>117203</xdr:rowOff>
    </xdr:to>
    <xdr:sp macro="" textlink="">
      <xdr:nvSpPr>
        <xdr:cNvPr id="73" name="楕円 72"/>
        <xdr:cNvSpPr/>
      </xdr:nvSpPr>
      <xdr:spPr>
        <a:xfrm>
          <a:off x="3203575" y="635925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133730</xdr:rowOff>
    </xdr:from>
    <xdr:ext cx="405111" cy="259045"/>
    <xdr:sp macro="" textlink="">
      <xdr:nvSpPr>
        <xdr:cNvPr id="74" name="n_1mainValue【図書館】&#10;有形固定資産減価償却率"/>
        <xdr:cNvSpPr txBox="1"/>
      </xdr:nvSpPr>
      <xdr:spPr>
        <a:xfrm>
          <a:off x="306769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98" name="直線コネクタ 97"/>
        <xdr:cNvCxnSpPr/>
      </xdr:nvCxnSpPr>
      <xdr:spPr>
        <a:xfrm flipV="1">
          <a:off x="8905240"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99" name="【図書館】&#10;一人当たり面積最小値テキスト"/>
        <xdr:cNvSpPr txBox="1"/>
      </xdr:nvSpPr>
      <xdr:spPr>
        <a:xfrm>
          <a:off x="8943975"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0" name="直線コネクタ 99"/>
        <xdr:cNvCxnSpPr/>
      </xdr:nvCxnSpPr>
      <xdr:spPr>
        <a:xfrm>
          <a:off x="8845550" y="7213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1" name="【図書館】&#10;一人当たり面積最大値テキスト"/>
        <xdr:cNvSpPr txBox="1"/>
      </xdr:nvSpPr>
      <xdr:spPr>
        <a:xfrm>
          <a:off x="8943975"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2" name="直線コネクタ 101"/>
        <xdr:cNvCxnSpPr/>
      </xdr:nvCxnSpPr>
      <xdr:spPr>
        <a:xfrm>
          <a:off x="8845550" y="5854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3" name="【図書館】&#10;一人当たり面積平均値テキスト"/>
        <xdr:cNvSpPr txBox="1"/>
      </xdr:nvSpPr>
      <xdr:spPr>
        <a:xfrm>
          <a:off x="8943975"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4" name="フローチャート: 判断 103"/>
        <xdr:cNvSpPr/>
      </xdr:nvSpPr>
      <xdr:spPr>
        <a:xfrm>
          <a:off x="8883650" y="6705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5" name="フローチャート: 判断 104"/>
        <xdr:cNvSpPr/>
      </xdr:nvSpPr>
      <xdr:spPr>
        <a:xfrm>
          <a:off x="815975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137177</xdr:rowOff>
    </xdr:from>
    <xdr:ext cx="469744" cy="259045"/>
    <xdr:sp macro="" textlink="">
      <xdr:nvSpPr>
        <xdr:cNvPr id="106" name="n_1aveValue【図書館】&#10;一人当たり面積"/>
        <xdr:cNvSpPr txBox="1"/>
      </xdr:nvSpPr>
      <xdr:spPr>
        <a:xfrm>
          <a:off x="7991552"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107" name="フローチャート: 判断 106"/>
        <xdr:cNvSpPr/>
      </xdr:nvSpPr>
      <xdr:spPr>
        <a:xfrm>
          <a:off x="7413625" y="6680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111777</xdr:rowOff>
    </xdr:from>
    <xdr:ext cx="469744" cy="259045"/>
    <xdr:sp macro="" textlink="">
      <xdr:nvSpPr>
        <xdr:cNvPr id="108" name="n_2aveValue【図書館】&#10;一人当たり面積"/>
        <xdr:cNvSpPr txBox="1"/>
      </xdr:nvSpPr>
      <xdr:spPr>
        <a:xfrm>
          <a:off x="72581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14" name="楕円 113"/>
        <xdr:cNvSpPr/>
      </xdr:nvSpPr>
      <xdr:spPr>
        <a:xfrm>
          <a:off x="815975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156227</xdr:rowOff>
    </xdr:from>
    <xdr:ext cx="469744" cy="259045"/>
    <xdr:sp macro="" textlink="">
      <xdr:nvSpPr>
        <xdr:cNvPr id="115" name="n_1mainValue【図書館】&#10;一人当たり面積"/>
        <xdr:cNvSpPr txBox="1"/>
      </xdr:nvSpPr>
      <xdr:spPr>
        <a:xfrm>
          <a:off x="7991552"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6" name="直線コネクタ 125"/>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7" name="テキスト ボックス 126"/>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8" name="直線コネクタ 127"/>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9" name="テキスト ボックス 128"/>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0" name="直線コネクタ 129"/>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1" name="テキスト ボックス 130"/>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2" name="直線コネクタ 131"/>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3" name="テキスト ボックス 132"/>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4" name="直線コネクタ 133"/>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5" name="テキスト ボックス 134"/>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6" name="直線コネクタ 135"/>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7" name="テキスト ボックス 136"/>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1" name="直線コネクタ 140"/>
        <xdr:cNvCxnSpPr/>
      </xdr:nvCxnSpPr>
      <xdr:spPr>
        <a:xfrm flipV="1">
          <a:off x="39490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2" name="【体育館・プール】&#10;有形固定資産減価償却率最小値テキスト"/>
        <xdr:cNvSpPr txBox="1"/>
      </xdr:nvSpPr>
      <xdr:spPr>
        <a:xfrm>
          <a:off x="39878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3" name="直線コネクタ 142"/>
        <xdr:cNvCxnSpPr/>
      </xdr:nvCxnSpPr>
      <xdr:spPr>
        <a:xfrm>
          <a:off x="3889375" y="108633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44" name="【体育館・プール】&#10;有形固定資産減価償却率最大値テキスト"/>
        <xdr:cNvSpPr txBox="1"/>
      </xdr:nvSpPr>
      <xdr:spPr>
        <a:xfrm>
          <a:off x="39878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45" name="直線コネクタ 144"/>
        <xdr:cNvCxnSpPr/>
      </xdr:nvCxnSpPr>
      <xdr:spPr>
        <a:xfrm>
          <a:off x="3889375" y="95456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46" name="【体育館・プール】&#10;有形固定資産減価償却率平均値テキスト"/>
        <xdr:cNvSpPr txBox="1"/>
      </xdr:nvSpPr>
      <xdr:spPr>
        <a:xfrm>
          <a:off x="39878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47" name="フローチャート: 判断 146"/>
        <xdr:cNvSpPr/>
      </xdr:nvSpPr>
      <xdr:spPr>
        <a:xfrm>
          <a:off x="38989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48" name="フローチャート: 判断 147"/>
        <xdr:cNvSpPr/>
      </xdr:nvSpPr>
      <xdr:spPr>
        <a:xfrm>
          <a:off x="3203575" y="1011210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89280</xdr:rowOff>
    </xdr:from>
    <xdr:ext cx="405111" cy="259045"/>
    <xdr:sp macro="" textlink="">
      <xdr:nvSpPr>
        <xdr:cNvPr id="149" name="n_1aveValue【体育館・プール】&#10;有形固定資産減価償却率"/>
        <xdr:cNvSpPr txBox="1"/>
      </xdr:nvSpPr>
      <xdr:spPr>
        <a:xfrm>
          <a:off x="306769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3084</xdr:rowOff>
    </xdr:from>
    <xdr:to>
      <xdr:col>15</xdr:col>
      <xdr:colOff>101600</xdr:colOff>
      <xdr:row>59</xdr:row>
      <xdr:rowOff>104684</xdr:rowOff>
    </xdr:to>
    <xdr:sp macro="" textlink="">
      <xdr:nvSpPr>
        <xdr:cNvPr id="150" name="フローチャート: 判断 149"/>
        <xdr:cNvSpPr/>
      </xdr:nvSpPr>
      <xdr:spPr>
        <a:xfrm>
          <a:off x="2428875"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121211</xdr:rowOff>
    </xdr:from>
    <xdr:ext cx="405111" cy="259045"/>
    <xdr:sp macro="" textlink="">
      <xdr:nvSpPr>
        <xdr:cNvPr id="151" name="n_2aveValue【体育館・プール】&#10;有形固定資産減価償却率"/>
        <xdr:cNvSpPr txBox="1"/>
      </xdr:nvSpPr>
      <xdr:spPr>
        <a:xfrm>
          <a:off x="230569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2" name="テキスト ボックス 151"/>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16147</xdr:rowOff>
    </xdr:from>
    <xdr:to>
      <xdr:col>20</xdr:col>
      <xdr:colOff>38100</xdr:colOff>
      <xdr:row>58</xdr:row>
      <xdr:rowOff>117747</xdr:rowOff>
    </xdr:to>
    <xdr:sp macro="" textlink="">
      <xdr:nvSpPr>
        <xdr:cNvPr id="157" name="楕円 156"/>
        <xdr:cNvSpPr/>
      </xdr:nvSpPr>
      <xdr:spPr>
        <a:xfrm>
          <a:off x="3203575" y="996024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134274</xdr:rowOff>
    </xdr:from>
    <xdr:ext cx="405111" cy="259045"/>
    <xdr:sp macro="" textlink="">
      <xdr:nvSpPr>
        <xdr:cNvPr id="158" name="n_1mainValue【体育館・プール】&#10;有形固定資産減価償却率"/>
        <xdr:cNvSpPr txBox="1"/>
      </xdr:nvSpPr>
      <xdr:spPr>
        <a:xfrm>
          <a:off x="3067694" y="973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0" name="テキスト ボックス 169"/>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2" name="テキスト ボックス 171"/>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4" name="テキスト ボックス 173"/>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6" name="テキスト ボックス 175"/>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8" name="テキスト ボックス 177"/>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82" name="直線コネクタ 181"/>
        <xdr:cNvCxnSpPr/>
      </xdr:nvCxnSpPr>
      <xdr:spPr>
        <a:xfrm flipV="1">
          <a:off x="8905240"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3" name="【体育館・プール】&#10;一人当たり面積最小値テキスト"/>
        <xdr:cNvSpPr txBox="1"/>
      </xdr:nvSpPr>
      <xdr:spPr>
        <a:xfrm>
          <a:off x="8943975"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4" name="直線コネクタ 183"/>
        <xdr:cNvCxnSpPr/>
      </xdr:nvCxnSpPr>
      <xdr:spPr>
        <a:xfrm>
          <a:off x="8845550" y="109880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85" name="【体育館・プール】&#10;一人当たり面積最大値テキスト"/>
        <xdr:cNvSpPr txBox="1"/>
      </xdr:nvSpPr>
      <xdr:spPr>
        <a:xfrm>
          <a:off x="8943975"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86" name="直線コネクタ 185"/>
        <xdr:cNvCxnSpPr/>
      </xdr:nvCxnSpPr>
      <xdr:spPr>
        <a:xfrm>
          <a:off x="8845550" y="94830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87" name="【体育館・プール】&#10;一人当たり面積平均値テキスト"/>
        <xdr:cNvSpPr txBox="1"/>
      </xdr:nvSpPr>
      <xdr:spPr>
        <a:xfrm>
          <a:off x="8943975"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88" name="フローチャート: 判断 187"/>
        <xdr:cNvSpPr/>
      </xdr:nvSpPr>
      <xdr:spPr>
        <a:xfrm>
          <a:off x="8883650" y="104571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89" name="フローチャート: 判断 188"/>
        <xdr:cNvSpPr/>
      </xdr:nvSpPr>
      <xdr:spPr>
        <a:xfrm>
          <a:off x="815975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125747</xdr:rowOff>
    </xdr:from>
    <xdr:ext cx="469744" cy="259045"/>
    <xdr:sp macro="" textlink="">
      <xdr:nvSpPr>
        <xdr:cNvPr id="190" name="n_1aveValue【体育館・プール】&#10;一人当たり面積"/>
        <xdr:cNvSpPr txBox="1"/>
      </xdr:nvSpPr>
      <xdr:spPr>
        <a:xfrm>
          <a:off x="7991552"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154940</xdr:rowOff>
    </xdr:from>
    <xdr:to>
      <xdr:col>46</xdr:col>
      <xdr:colOff>38100</xdr:colOff>
      <xdr:row>60</xdr:row>
      <xdr:rowOff>85090</xdr:rowOff>
    </xdr:to>
    <xdr:sp macro="" textlink="">
      <xdr:nvSpPr>
        <xdr:cNvPr id="191" name="フローチャート: 判断 190"/>
        <xdr:cNvSpPr/>
      </xdr:nvSpPr>
      <xdr:spPr>
        <a:xfrm>
          <a:off x="7413625" y="102704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101617</xdr:rowOff>
    </xdr:from>
    <xdr:ext cx="469744" cy="259045"/>
    <xdr:sp macro="" textlink="">
      <xdr:nvSpPr>
        <xdr:cNvPr id="192" name="n_2aveValue【体育館・プール】&#10;一人当たり面積"/>
        <xdr:cNvSpPr txBox="1"/>
      </xdr:nvSpPr>
      <xdr:spPr>
        <a:xfrm>
          <a:off x="72581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105410</xdr:rowOff>
    </xdr:from>
    <xdr:to>
      <xdr:col>50</xdr:col>
      <xdr:colOff>165100</xdr:colOff>
      <xdr:row>60</xdr:row>
      <xdr:rowOff>35560</xdr:rowOff>
    </xdr:to>
    <xdr:sp macro="" textlink="">
      <xdr:nvSpPr>
        <xdr:cNvPr id="198" name="楕円 197"/>
        <xdr:cNvSpPr/>
      </xdr:nvSpPr>
      <xdr:spPr>
        <a:xfrm>
          <a:off x="815975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52087</xdr:rowOff>
    </xdr:from>
    <xdr:ext cx="469744" cy="259045"/>
    <xdr:sp macro="" textlink="">
      <xdr:nvSpPr>
        <xdr:cNvPr id="199" name="n_1mainValue【体育館・プール】&#10;一人当たり面積"/>
        <xdr:cNvSpPr txBox="1"/>
      </xdr:nvSpPr>
      <xdr:spPr>
        <a:xfrm>
          <a:off x="7991552"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0" name="テキスト ボックス 209"/>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1" name="直線コネクタ 210"/>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2" name="テキスト ボックス 211"/>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3" name="直線コネクタ 212"/>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4" name="テキスト ボックス 213"/>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5" name="直線コネクタ 214"/>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6" name="テキスト ボックス 215"/>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7" name="直線コネクタ 216"/>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8" name="テキスト ボックス 217"/>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9" name="直線コネクタ 218"/>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0" name="テキスト ボックス 219"/>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24" name="直線コネクタ 223"/>
        <xdr:cNvCxnSpPr/>
      </xdr:nvCxnSpPr>
      <xdr:spPr>
        <a:xfrm flipV="1">
          <a:off x="39490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25" name="【福祉施設】&#10;有形固定資産減価償却率最小値テキスト"/>
        <xdr:cNvSpPr txBox="1"/>
      </xdr:nvSpPr>
      <xdr:spPr>
        <a:xfrm>
          <a:off x="39878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26" name="直線コネクタ 225"/>
        <xdr:cNvCxnSpPr/>
      </xdr:nvCxnSpPr>
      <xdr:spPr>
        <a:xfrm>
          <a:off x="3889375" y="146113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7" name="【福祉施設】&#10;有形固定資産減価償却率最大値テキスト"/>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8" name="直線コネクタ 227"/>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29" name="【福祉施設】&#10;有形固定資産減価償却率平均値テキスト"/>
        <xdr:cNvSpPr txBox="1"/>
      </xdr:nvSpPr>
      <xdr:spPr>
        <a:xfrm>
          <a:off x="39878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30" name="フローチャート: 判断 229"/>
        <xdr:cNvSpPr/>
      </xdr:nvSpPr>
      <xdr:spPr>
        <a:xfrm>
          <a:off x="38989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31" name="フローチャート: 判断 230"/>
        <xdr:cNvSpPr/>
      </xdr:nvSpPr>
      <xdr:spPr>
        <a:xfrm>
          <a:off x="3203575" y="141509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13352</xdr:rowOff>
    </xdr:from>
    <xdr:ext cx="405111" cy="259045"/>
    <xdr:sp macro="" textlink="">
      <xdr:nvSpPr>
        <xdr:cNvPr id="232" name="n_1aveValue【福祉施設】&#10;有形固定資産減価償却率"/>
        <xdr:cNvSpPr txBox="1"/>
      </xdr:nvSpPr>
      <xdr:spPr>
        <a:xfrm>
          <a:off x="306769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111125</xdr:rowOff>
    </xdr:from>
    <xdr:to>
      <xdr:col>15</xdr:col>
      <xdr:colOff>101600</xdr:colOff>
      <xdr:row>84</xdr:row>
      <xdr:rowOff>41275</xdr:rowOff>
    </xdr:to>
    <xdr:sp macro="" textlink="">
      <xdr:nvSpPr>
        <xdr:cNvPr id="233" name="フローチャート: 判断 232"/>
        <xdr:cNvSpPr/>
      </xdr:nvSpPr>
      <xdr:spPr>
        <a:xfrm>
          <a:off x="2428875"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57802</xdr:rowOff>
    </xdr:from>
    <xdr:ext cx="405111" cy="259045"/>
    <xdr:sp macro="" textlink="">
      <xdr:nvSpPr>
        <xdr:cNvPr id="234" name="n_2aveValue【福祉施設】&#10;有形固定資産減価償却率"/>
        <xdr:cNvSpPr txBox="1"/>
      </xdr:nvSpPr>
      <xdr:spPr>
        <a:xfrm>
          <a:off x="230569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5" name="テキスト ボックス 234"/>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57786</xdr:rowOff>
    </xdr:from>
    <xdr:to>
      <xdr:col>20</xdr:col>
      <xdr:colOff>38100</xdr:colOff>
      <xdr:row>82</xdr:row>
      <xdr:rowOff>159386</xdr:rowOff>
    </xdr:to>
    <xdr:sp macro="" textlink="">
      <xdr:nvSpPr>
        <xdr:cNvPr id="240" name="楕円 239"/>
        <xdr:cNvSpPr/>
      </xdr:nvSpPr>
      <xdr:spPr>
        <a:xfrm>
          <a:off x="3203575" y="141166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4463</xdr:rowOff>
    </xdr:from>
    <xdr:ext cx="405111" cy="259045"/>
    <xdr:sp macro="" textlink="">
      <xdr:nvSpPr>
        <xdr:cNvPr id="241" name="n_1mainValue【福祉施設】&#10;有形固定資産減価償却率"/>
        <xdr:cNvSpPr txBox="1"/>
      </xdr:nvSpPr>
      <xdr:spPr>
        <a:xfrm>
          <a:off x="306769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2" name="直線コネクタ 251"/>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3" name="テキスト ボックス 252"/>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4" name="直線コネクタ 253"/>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5" name="テキスト ボックス 254"/>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6" name="直線コネクタ 255"/>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7" name="テキスト ボックス 256"/>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8" name="直線コネクタ 257"/>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9" name="テキスト ボックス 258"/>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63" name="直線コネクタ 262"/>
        <xdr:cNvCxnSpPr/>
      </xdr:nvCxnSpPr>
      <xdr:spPr>
        <a:xfrm flipV="1">
          <a:off x="8905240"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64" name="【福祉施設】&#10;一人当たり面積最小値テキスト"/>
        <xdr:cNvSpPr txBox="1"/>
      </xdr:nvSpPr>
      <xdr:spPr>
        <a:xfrm>
          <a:off x="8943975"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65" name="直線コネクタ 264"/>
        <xdr:cNvCxnSpPr/>
      </xdr:nvCxnSpPr>
      <xdr:spPr>
        <a:xfrm>
          <a:off x="8845550" y="147759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66" name="【福祉施設】&#10;一人当たり面積最大値テキスト"/>
        <xdr:cNvSpPr txBox="1"/>
      </xdr:nvSpPr>
      <xdr:spPr>
        <a:xfrm>
          <a:off x="8943975"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67" name="直線コネクタ 266"/>
        <xdr:cNvCxnSpPr/>
      </xdr:nvCxnSpPr>
      <xdr:spPr>
        <a:xfrm>
          <a:off x="8845550" y="135666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68" name="【福祉施設】&#10;一人当たり面積平均値テキスト"/>
        <xdr:cNvSpPr txBox="1"/>
      </xdr:nvSpPr>
      <xdr:spPr>
        <a:xfrm>
          <a:off x="8943975"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69" name="フローチャート: 判断 268"/>
        <xdr:cNvSpPr/>
      </xdr:nvSpPr>
      <xdr:spPr>
        <a:xfrm>
          <a:off x="8883650" y="145742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70" name="フローチャート: 判断 269"/>
        <xdr:cNvSpPr/>
      </xdr:nvSpPr>
      <xdr:spPr>
        <a:xfrm>
          <a:off x="815975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105173</xdr:rowOff>
    </xdr:from>
    <xdr:ext cx="469744" cy="259045"/>
    <xdr:sp macro="" textlink="">
      <xdr:nvSpPr>
        <xdr:cNvPr id="271" name="n_1aveValue【福祉施設】&#10;一人当たり面積"/>
        <xdr:cNvSpPr txBox="1"/>
      </xdr:nvSpPr>
      <xdr:spPr>
        <a:xfrm>
          <a:off x="7991552"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129032</xdr:rowOff>
    </xdr:from>
    <xdr:to>
      <xdr:col>46</xdr:col>
      <xdr:colOff>38100</xdr:colOff>
      <xdr:row>85</xdr:row>
      <xdr:rowOff>59182</xdr:rowOff>
    </xdr:to>
    <xdr:sp macro="" textlink="">
      <xdr:nvSpPr>
        <xdr:cNvPr id="272" name="フローチャート: 判断 271"/>
        <xdr:cNvSpPr/>
      </xdr:nvSpPr>
      <xdr:spPr>
        <a:xfrm>
          <a:off x="7413625" y="145308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75709</xdr:rowOff>
    </xdr:from>
    <xdr:ext cx="469744" cy="259045"/>
    <xdr:sp macro="" textlink="">
      <xdr:nvSpPr>
        <xdr:cNvPr id="273" name="n_2aveValue【福祉施設】&#10;一人当たり面積"/>
        <xdr:cNvSpPr txBox="1"/>
      </xdr:nvSpPr>
      <xdr:spPr>
        <a:xfrm>
          <a:off x="72581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4" name="テキスト ボックス 273"/>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76454</xdr:rowOff>
    </xdr:from>
    <xdr:to>
      <xdr:col>50</xdr:col>
      <xdr:colOff>165100</xdr:colOff>
      <xdr:row>85</xdr:row>
      <xdr:rowOff>6604</xdr:rowOff>
    </xdr:to>
    <xdr:sp macro="" textlink="">
      <xdr:nvSpPr>
        <xdr:cNvPr id="279" name="楕円 278"/>
        <xdr:cNvSpPr/>
      </xdr:nvSpPr>
      <xdr:spPr>
        <a:xfrm>
          <a:off x="815975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23131</xdr:rowOff>
    </xdr:from>
    <xdr:ext cx="469744" cy="259045"/>
    <xdr:sp macro="" textlink="">
      <xdr:nvSpPr>
        <xdr:cNvPr id="280" name="n_1mainValue【福祉施設】&#10;一人当たり面積"/>
        <xdr:cNvSpPr txBox="1"/>
      </xdr:nvSpPr>
      <xdr:spPr>
        <a:xfrm>
          <a:off x="7991552" y="1425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2" name="テキスト ボックス 291"/>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2" name="テキスト ボックス 301"/>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4" name="テキスト ボックス 303"/>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06" name="直線コネクタ 305"/>
        <xdr:cNvCxnSpPr/>
      </xdr:nvCxnSpPr>
      <xdr:spPr>
        <a:xfrm flipV="1">
          <a:off x="39490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07" name="【市民会館】&#10;有形固定資産減価償却率最小値テキスト"/>
        <xdr:cNvSpPr txBox="1"/>
      </xdr:nvSpPr>
      <xdr:spPr>
        <a:xfrm>
          <a:off x="39878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08" name="直線コネクタ 307"/>
        <xdr:cNvCxnSpPr/>
      </xdr:nvCxnSpPr>
      <xdr:spPr>
        <a:xfrm>
          <a:off x="3889375" y="186548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09" name="【市民会館】&#10;有形固定資産減価償却率最大値テキスト"/>
        <xdr:cNvSpPr txBox="1"/>
      </xdr:nvSpPr>
      <xdr:spPr>
        <a:xfrm>
          <a:off x="39878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10" name="直線コネクタ 309"/>
        <xdr:cNvCxnSpPr/>
      </xdr:nvCxnSpPr>
      <xdr:spPr>
        <a:xfrm>
          <a:off x="3889375" y="172473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11" name="【市民会館】&#10;有形固定資産減価償却率平均値テキスト"/>
        <xdr:cNvSpPr txBox="1"/>
      </xdr:nvSpPr>
      <xdr:spPr>
        <a:xfrm>
          <a:off x="39878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12" name="フローチャート: 判断 311"/>
        <xdr:cNvSpPr/>
      </xdr:nvSpPr>
      <xdr:spPr>
        <a:xfrm>
          <a:off x="38989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13" name="フローチャート: 判断 312"/>
        <xdr:cNvSpPr/>
      </xdr:nvSpPr>
      <xdr:spPr>
        <a:xfrm>
          <a:off x="3203575" y="177761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63516</xdr:rowOff>
    </xdr:from>
    <xdr:ext cx="405111" cy="259045"/>
    <xdr:sp macro="" textlink="">
      <xdr:nvSpPr>
        <xdr:cNvPr id="314" name="n_1aveValue【市民会館】&#10;有形固定資産減価償却率"/>
        <xdr:cNvSpPr txBox="1"/>
      </xdr:nvSpPr>
      <xdr:spPr>
        <a:xfrm>
          <a:off x="306769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131536</xdr:rowOff>
    </xdr:from>
    <xdr:to>
      <xdr:col>15</xdr:col>
      <xdr:colOff>101600</xdr:colOff>
      <xdr:row>104</xdr:row>
      <xdr:rowOff>61686</xdr:rowOff>
    </xdr:to>
    <xdr:sp macro="" textlink="">
      <xdr:nvSpPr>
        <xdr:cNvPr id="315" name="フローチャート: 判断 314"/>
        <xdr:cNvSpPr/>
      </xdr:nvSpPr>
      <xdr:spPr>
        <a:xfrm>
          <a:off x="2428875"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78213</xdr:rowOff>
    </xdr:from>
    <xdr:ext cx="405111" cy="259045"/>
    <xdr:sp macro="" textlink="">
      <xdr:nvSpPr>
        <xdr:cNvPr id="316" name="n_2aveValue【市民会館】&#10;有形固定資産減価償却率"/>
        <xdr:cNvSpPr txBox="1"/>
      </xdr:nvSpPr>
      <xdr:spPr>
        <a:xfrm>
          <a:off x="230569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7" name="テキスト ボックス 316"/>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40095</xdr:rowOff>
    </xdr:from>
    <xdr:to>
      <xdr:col>20</xdr:col>
      <xdr:colOff>38100</xdr:colOff>
      <xdr:row>104</xdr:row>
      <xdr:rowOff>141695</xdr:rowOff>
    </xdr:to>
    <xdr:sp macro="" textlink="">
      <xdr:nvSpPr>
        <xdr:cNvPr id="322" name="楕円 321"/>
        <xdr:cNvSpPr/>
      </xdr:nvSpPr>
      <xdr:spPr>
        <a:xfrm>
          <a:off x="3203575" y="178708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132822</xdr:rowOff>
    </xdr:from>
    <xdr:ext cx="405111" cy="259045"/>
    <xdr:sp macro="" textlink="">
      <xdr:nvSpPr>
        <xdr:cNvPr id="323" name="n_1mainValue【市民会館】&#10;有形固定資産減価償却率"/>
        <xdr:cNvSpPr txBox="1"/>
      </xdr:nvSpPr>
      <xdr:spPr>
        <a:xfrm>
          <a:off x="306769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4" name="直線コネクタ 333"/>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5" name="テキスト ボックス 334"/>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6" name="直線コネクタ 335"/>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7" name="テキスト ボックス 336"/>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8" name="直線コネクタ 337"/>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9" name="テキスト ボックス 338"/>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0" name="直線コネクタ 339"/>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1" name="テキスト ボックス 340"/>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2" name="直線コネクタ 341"/>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3" name="テキスト ボックス 342"/>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5" name="テキスト ボックス 344"/>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47" name="直線コネクタ 346"/>
        <xdr:cNvCxnSpPr/>
      </xdr:nvCxnSpPr>
      <xdr:spPr>
        <a:xfrm flipV="1">
          <a:off x="8905240"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48" name="【市民会館】&#10;一人当たり面積最小値テキスト"/>
        <xdr:cNvSpPr txBox="1"/>
      </xdr:nvSpPr>
      <xdr:spPr>
        <a:xfrm>
          <a:off x="8943975"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49" name="直線コネクタ 348"/>
        <xdr:cNvCxnSpPr/>
      </xdr:nvCxnSpPr>
      <xdr:spPr>
        <a:xfrm>
          <a:off x="8845550" y="185699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50" name="【市民会館】&#10;一人当たり面積最大値テキスト"/>
        <xdr:cNvSpPr txBox="1"/>
      </xdr:nvSpPr>
      <xdr:spPr>
        <a:xfrm>
          <a:off x="8943975"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51" name="直線コネクタ 350"/>
        <xdr:cNvCxnSpPr/>
      </xdr:nvCxnSpPr>
      <xdr:spPr>
        <a:xfrm>
          <a:off x="8845550" y="171297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52" name="【市民会館】&#10;一人当たり面積平均値テキスト"/>
        <xdr:cNvSpPr txBox="1"/>
      </xdr:nvSpPr>
      <xdr:spPr>
        <a:xfrm>
          <a:off x="8943975"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53" name="フローチャート: 判断 352"/>
        <xdr:cNvSpPr/>
      </xdr:nvSpPr>
      <xdr:spPr>
        <a:xfrm>
          <a:off x="8883650" y="181762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54" name="フローチャート: 判断 353"/>
        <xdr:cNvSpPr/>
      </xdr:nvSpPr>
      <xdr:spPr>
        <a:xfrm>
          <a:off x="815975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41927</xdr:rowOff>
    </xdr:from>
    <xdr:ext cx="469744" cy="259045"/>
    <xdr:sp macro="" textlink="">
      <xdr:nvSpPr>
        <xdr:cNvPr id="355" name="n_1aveValue【市民会館】&#10;一人当たり面積"/>
        <xdr:cNvSpPr txBox="1"/>
      </xdr:nvSpPr>
      <xdr:spPr>
        <a:xfrm>
          <a:off x="7991552"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33020</xdr:rowOff>
    </xdr:from>
    <xdr:to>
      <xdr:col>46</xdr:col>
      <xdr:colOff>38100</xdr:colOff>
      <xdr:row>106</xdr:row>
      <xdr:rowOff>134620</xdr:rowOff>
    </xdr:to>
    <xdr:sp macro="" textlink="">
      <xdr:nvSpPr>
        <xdr:cNvPr id="356" name="フローチャート: 判断 355"/>
        <xdr:cNvSpPr/>
      </xdr:nvSpPr>
      <xdr:spPr>
        <a:xfrm>
          <a:off x="7413625" y="182067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151147</xdr:rowOff>
    </xdr:from>
    <xdr:ext cx="469744" cy="259045"/>
    <xdr:sp macro="" textlink="">
      <xdr:nvSpPr>
        <xdr:cNvPr id="357" name="n_2aveValue【市民会館】&#10;一人当たり面積"/>
        <xdr:cNvSpPr txBox="1"/>
      </xdr:nvSpPr>
      <xdr:spPr>
        <a:xfrm>
          <a:off x="7258127" y="179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8" name="テキスト ボックス 357"/>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151130</xdr:rowOff>
    </xdr:from>
    <xdr:to>
      <xdr:col>50</xdr:col>
      <xdr:colOff>165100</xdr:colOff>
      <xdr:row>101</xdr:row>
      <xdr:rowOff>81280</xdr:rowOff>
    </xdr:to>
    <xdr:sp macro="" textlink="">
      <xdr:nvSpPr>
        <xdr:cNvPr id="363" name="楕円 362"/>
        <xdr:cNvSpPr/>
      </xdr:nvSpPr>
      <xdr:spPr>
        <a:xfrm>
          <a:off x="815975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99</xdr:row>
      <xdr:rowOff>97807</xdr:rowOff>
    </xdr:from>
    <xdr:ext cx="469744" cy="259045"/>
    <xdr:sp macro="" textlink="">
      <xdr:nvSpPr>
        <xdr:cNvPr id="364" name="n_1mainValue【市民会館】&#10;一人当たり面積"/>
        <xdr:cNvSpPr txBox="1"/>
      </xdr:nvSpPr>
      <xdr:spPr>
        <a:xfrm>
          <a:off x="7991552" y="1707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390" name="直線コネクタ 389"/>
        <xdr:cNvCxnSpPr/>
      </xdr:nvCxnSpPr>
      <xdr:spPr>
        <a:xfrm flipV="1">
          <a:off x="13889989"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91" name="【一般廃棄物処理施設】&#10;有形固定資産減価償却率最小値テキスト"/>
        <xdr:cNvSpPr txBox="1"/>
      </xdr:nvSpPr>
      <xdr:spPr>
        <a:xfrm>
          <a:off x="13928725"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92" name="直線コネクタ 391"/>
        <xdr:cNvCxnSpPr/>
      </xdr:nvCxnSpPr>
      <xdr:spPr>
        <a:xfrm>
          <a:off x="13801725" y="71987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393" name="【一般廃棄物処理施設】&#10;有形固定資産減価償却率最大値テキスト"/>
        <xdr:cNvSpPr txBox="1"/>
      </xdr:nvSpPr>
      <xdr:spPr>
        <a:xfrm>
          <a:off x="13928725"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394" name="直線コネクタ 393"/>
        <xdr:cNvCxnSpPr/>
      </xdr:nvCxnSpPr>
      <xdr:spPr>
        <a:xfrm>
          <a:off x="13801725" y="58205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95" name="【一般廃棄物処理施設】&#10;有形固定資産減価償却率平均値テキスト"/>
        <xdr:cNvSpPr txBox="1"/>
      </xdr:nvSpPr>
      <xdr:spPr>
        <a:xfrm>
          <a:off x="13928725"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96" name="フローチャート: 判断 395"/>
        <xdr:cNvSpPr/>
      </xdr:nvSpPr>
      <xdr:spPr>
        <a:xfrm>
          <a:off x="13839825" y="62988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397" name="フローチャート: 判断 396"/>
        <xdr:cNvSpPr/>
      </xdr:nvSpPr>
      <xdr:spPr>
        <a:xfrm>
          <a:off x="13115925"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13624</xdr:rowOff>
    </xdr:from>
    <xdr:ext cx="405111" cy="259045"/>
    <xdr:sp macro="" textlink="">
      <xdr:nvSpPr>
        <xdr:cNvPr id="398" name="n_1aveValue【一般廃棄物処理施設】&#10;有形固定資産減価償却率"/>
        <xdr:cNvSpPr txBox="1"/>
      </xdr:nvSpPr>
      <xdr:spPr>
        <a:xfrm>
          <a:off x="12980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399" name="フローチャート: 判断 398"/>
        <xdr:cNvSpPr/>
      </xdr:nvSpPr>
      <xdr:spPr>
        <a:xfrm>
          <a:off x="123698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400" name="n_2aveValue【一般廃棄物処理施設】&#10;有形固定資産減価償却率"/>
        <xdr:cNvSpPr txBox="1"/>
      </xdr:nvSpPr>
      <xdr:spPr>
        <a:xfrm>
          <a:off x="12246619"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1" name="テキスト ボックス 400"/>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10704</xdr:rowOff>
    </xdr:from>
    <xdr:to>
      <xdr:col>81</xdr:col>
      <xdr:colOff>101600</xdr:colOff>
      <xdr:row>35</xdr:row>
      <xdr:rowOff>112304</xdr:rowOff>
    </xdr:to>
    <xdr:sp macro="" textlink="">
      <xdr:nvSpPr>
        <xdr:cNvPr id="406" name="楕円 405"/>
        <xdr:cNvSpPr/>
      </xdr:nvSpPr>
      <xdr:spPr>
        <a:xfrm>
          <a:off x="13115925"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128831</xdr:rowOff>
    </xdr:from>
    <xdr:ext cx="405111" cy="259045"/>
    <xdr:sp macro="" textlink="">
      <xdr:nvSpPr>
        <xdr:cNvPr id="407" name="n_1mainValue【一般廃棄物処理施設】&#10;有形固定資産減価償却率"/>
        <xdr:cNvSpPr txBox="1"/>
      </xdr:nvSpPr>
      <xdr:spPr>
        <a:xfrm>
          <a:off x="129800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8" name="直線コネクタ 417"/>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9" name="テキスト ボックス 418"/>
        <xdr:cNvSpPr txBox="1"/>
      </xdr:nvSpPr>
      <xdr:spPr>
        <a:xfrm>
          <a:off x="153531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0" name="直線コネクタ 419"/>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21" name="テキスト ボックス 420"/>
        <xdr:cNvSpPr txBox="1"/>
      </xdr:nvSpPr>
      <xdr:spPr>
        <a:xfrm>
          <a:off x="1509922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2" name="直線コネクタ 421"/>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3" name="テキスト ボックス 422"/>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4" name="直線コネクタ 423"/>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5" name="テキスト ボックス 424"/>
        <xdr:cNvSpPr txBox="1"/>
      </xdr:nvSpPr>
      <xdr:spPr>
        <a:xfrm>
          <a:off x="150636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6" name="直線コネクタ 425"/>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7" name="テキスト ボックス 426"/>
        <xdr:cNvSpPr txBox="1"/>
      </xdr:nvSpPr>
      <xdr:spPr>
        <a:xfrm>
          <a:off x="150636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9" name="テキスト ボックス 428"/>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31" name="直線コネクタ 430"/>
        <xdr:cNvCxnSpPr/>
      </xdr:nvCxnSpPr>
      <xdr:spPr>
        <a:xfrm flipV="1">
          <a:off x="188461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32" name="【一般廃棄物処理施設】&#10;一人当たり有形固定資産（償却資産）額最小値テキスト"/>
        <xdr:cNvSpPr txBox="1"/>
      </xdr:nvSpPr>
      <xdr:spPr>
        <a:xfrm>
          <a:off x="188849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33" name="直線コネクタ 432"/>
        <xdr:cNvCxnSpPr/>
      </xdr:nvCxnSpPr>
      <xdr:spPr>
        <a:xfrm>
          <a:off x="18786475" y="72234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34" name="【一般廃棄物処理施設】&#10;一人当たり有形固定資産（償却資産）額最大値テキスト"/>
        <xdr:cNvSpPr txBox="1"/>
      </xdr:nvSpPr>
      <xdr:spPr>
        <a:xfrm>
          <a:off x="188849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35" name="直線コネクタ 434"/>
        <xdr:cNvCxnSpPr/>
      </xdr:nvCxnSpPr>
      <xdr:spPr>
        <a:xfrm>
          <a:off x="18786475" y="57831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36" name="【一般廃棄物処理施設】&#10;一人当たり有形固定資産（償却資産）額平均値テキスト"/>
        <xdr:cNvSpPr txBox="1"/>
      </xdr:nvSpPr>
      <xdr:spPr>
        <a:xfrm>
          <a:off x="188849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37" name="フローチャート: 判断 436"/>
        <xdr:cNvSpPr/>
      </xdr:nvSpPr>
      <xdr:spPr>
        <a:xfrm>
          <a:off x="187960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38" name="フローチャート: 判断 437"/>
        <xdr:cNvSpPr/>
      </xdr:nvSpPr>
      <xdr:spPr>
        <a:xfrm>
          <a:off x="18100675" y="66863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92562</xdr:rowOff>
    </xdr:from>
    <xdr:ext cx="534377" cy="259045"/>
    <xdr:sp macro="" textlink="">
      <xdr:nvSpPr>
        <xdr:cNvPr id="439" name="n_1aveValue【一般廃棄物処理施設】&#10;一人当たり有形固定資産（償却資産）額"/>
        <xdr:cNvSpPr txBox="1"/>
      </xdr:nvSpPr>
      <xdr:spPr>
        <a:xfrm>
          <a:off x="1790016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26154</xdr:rowOff>
    </xdr:from>
    <xdr:to>
      <xdr:col>107</xdr:col>
      <xdr:colOff>101600</xdr:colOff>
      <xdr:row>39</xdr:row>
      <xdr:rowOff>127754</xdr:rowOff>
    </xdr:to>
    <xdr:sp macro="" textlink="">
      <xdr:nvSpPr>
        <xdr:cNvPr id="440" name="フローチャート: 判断 439"/>
        <xdr:cNvSpPr/>
      </xdr:nvSpPr>
      <xdr:spPr>
        <a:xfrm>
          <a:off x="17325975"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144281</xdr:rowOff>
    </xdr:from>
    <xdr:ext cx="534377" cy="259045"/>
    <xdr:sp macro="" textlink="">
      <xdr:nvSpPr>
        <xdr:cNvPr id="441" name="n_2aveValue【一般廃棄物処理施設】&#10;一人当たり有形固定資産（償却資産）額"/>
        <xdr:cNvSpPr txBox="1"/>
      </xdr:nvSpPr>
      <xdr:spPr>
        <a:xfrm>
          <a:off x="17166736" y="64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2" name="テキスト ボックス 441"/>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59446</xdr:rowOff>
    </xdr:from>
    <xdr:to>
      <xdr:col>112</xdr:col>
      <xdr:colOff>38100</xdr:colOff>
      <xdr:row>38</xdr:row>
      <xdr:rowOff>161046</xdr:rowOff>
    </xdr:to>
    <xdr:sp macro="" textlink="">
      <xdr:nvSpPr>
        <xdr:cNvPr id="447" name="楕円 446"/>
        <xdr:cNvSpPr/>
      </xdr:nvSpPr>
      <xdr:spPr>
        <a:xfrm>
          <a:off x="18100675" y="65745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6123</xdr:rowOff>
    </xdr:from>
    <xdr:ext cx="534377" cy="259045"/>
    <xdr:sp macro="" textlink="">
      <xdr:nvSpPr>
        <xdr:cNvPr id="448" name="n_1mainValue【一般廃棄物処理施設】&#10;一人当たり有形固定資産（償却資産）額"/>
        <xdr:cNvSpPr txBox="1"/>
      </xdr:nvSpPr>
      <xdr:spPr>
        <a:xfrm>
          <a:off x="17900161" y="634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9" name="直線コネクタ 458"/>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0" name="テキスト ボックス 459"/>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1" name="直線コネクタ 460"/>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2" name="テキスト ボックス 461"/>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3" name="直線コネクタ 462"/>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4" name="テキスト ボックス 463"/>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5" name="直線コネクタ 464"/>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6" name="テキスト ボックス 465"/>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7" name="直線コネクタ 466"/>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8" name="テキスト ボックス 467"/>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9" name="直線コネクタ 468"/>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0" name="テキスト ボックス 469"/>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474" name="直線コネクタ 473"/>
        <xdr:cNvCxnSpPr/>
      </xdr:nvCxnSpPr>
      <xdr:spPr>
        <a:xfrm flipV="1">
          <a:off x="13889989"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475" name="【保健センター・保健所】&#10;有形固定資産減価償却率最小値テキスト"/>
        <xdr:cNvSpPr txBox="1"/>
      </xdr:nvSpPr>
      <xdr:spPr>
        <a:xfrm>
          <a:off x="13928725"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476" name="直線コネクタ 475"/>
        <xdr:cNvCxnSpPr/>
      </xdr:nvCxnSpPr>
      <xdr:spPr>
        <a:xfrm>
          <a:off x="13801725" y="109319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7" name="【保健センター・保健所】&#10;有形固定資産減価償却率最大値テキスト"/>
        <xdr:cNvSpPr txBox="1"/>
      </xdr:nvSpPr>
      <xdr:spPr>
        <a:xfrm>
          <a:off x="13928725"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8" name="直線コネクタ 477"/>
        <xdr:cNvCxnSpPr/>
      </xdr:nvCxnSpPr>
      <xdr:spPr>
        <a:xfrm>
          <a:off x="1380172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479" name="【保健センター・保健所】&#10;有形固定資産減価償却率平均値テキスト"/>
        <xdr:cNvSpPr txBox="1"/>
      </xdr:nvSpPr>
      <xdr:spPr>
        <a:xfrm>
          <a:off x="13928725"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480" name="フローチャート: 判断 479"/>
        <xdr:cNvSpPr/>
      </xdr:nvSpPr>
      <xdr:spPr>
        <a:xfrm>
          <a:off x="13839825" y="104501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481" name="フローチャート: 判断 480"/>
        <xdr:cNvSpPr/>
      </xdr:nvSpPr>
      <xdr:spPr>
        <a:xfrm>
          <a:off x="13115925"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86921</xdr:rowOff>
    </xdr:from>
    <xdr:ext cx="405111" cy="259045"/>
    <xdr:sp macro="" textlink="">
      <xdr:nvSpPr>
        <xdr:cNvPr id="482" name="n_1aveValue【保健センター・保健所】&#10;有形固定資産減価償却率"/>
        <xdr:cNvSpPr txBox="1"/>
      </xdr:nvSpPr>
      <xdr:spPr>
        <a:xfrm>
          <a:off x="129800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68399</xdr:rowOff>
    </xdr:from>
    <xdr:to>
      <xdr:col>76</xdr:col>
      <xdr:colOff>165100</xdr:colOff>
      <xdr:row>60</xdr:row>
      <xdr:rowOff>169999</xdr:rowOff>
    </xdr:to>
    <xdr:sp macro="" textlink="">
      <xdr:nvSpPr>
        <xdr:cNvPr id="483" name="フローチャート: 判断 482"/>
        <xdr:cNvSpPr/>
      </xdr:nvSpPr>
      <xdr:spPr>
        <a:xfrm>
          <a:off x="123698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15076</xdr:rowOff>
    </xdr:from>
    <xdr:ext cx="405111" cy="259045"/>
    <xdr:sp macro="" textlink="">
      <xdr:nvSpPr>
        <xdr:cNvPr id="484" name="n_2aveValue【保健センター・保健所】&#10;有形固定資産減価償却率"/>
        <xdr:cNvSpPr txBox="1"/>
      </xdr:nvSpPr>
      <xdr:spPr>
        <a:xfrm>
          <a:off x="12246619"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5" name="テキスト ボックス 484"/>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490" name="楕円 489"/>
        <xdr:cNvSpPr/>
      </xdr:nvSpPr>
      <xdr:spPr>
        <a:xfrm>
          <a:off x="13115925"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164392</xdr:rowOff>
    </xdr:from>
    <xdr:ext cx="405111" cy="259045"/>
    <xdr:sp macro="" textlink="">
      <xdr:nvSpPr>
        <xdr:cNvPr id="491" name="n_1mainValue【保健センター・保健所】&#10;有形固定資産減価償却率"/>
        <xdr:cNvSpPr txBox="1"/>
      </xdr:nvSpPr>
      <xdr:spPr>
        <a:xfrm>
          <a:off x="12980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2" name="直線コネクタ 501"/>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3" name="テキスト ボックス 502"/>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4" name="直線コネクタ 503"/>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5" name="テキスト ボックス 504"/>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6" name="直線コネクタ 505"/>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7" name="テキスト ボックス 506"/>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8" name="直線コネクタ 507"/>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9" name="テキスト ボックス 508"/>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0" name="直線コネクタ 509"/>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1" name="テキスト ボックス 510"/>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2" name="直線コネクタ 511"/>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3" name="テキスト ボックス 512"/>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5" name="テキスト ボックス 514"/>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17" name="直線コネクタ 516"/>
        <xdr:cNvCxnSpPr/>
      </xdr:nvCxnSpPr>
      <xdr:spPr>
        <a:xfrm flipV="1">
          <a:off x="188461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18" name="【保健センター・保健所】&#10;一人当たり面積最小値テキスト"/>
        <xdr:cNvSpPr txBox="1"/>
      </xdr:nvSpPr>
      <xdr:spPr>
        <a:xfrm>
          <a:off x="188849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19" name="直線コネクタ 518"/>
        <xdr:cNvCxnSpPr/>
      </xdr:nvCxnSpPr>
      <xdr:spPr>
        <a:xfrm>
          <a:off x="18786475" y="110925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20" name="【保健センター・保健所】&#10;一人当たり面積最大値テキスト"/>
        <xdr:cNvSpPr txBox="1"/>
      </xdr:nvSpPr>
      <xdr:spPr>
        <a:xfrm>
          <a:off x="188849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21" name="直線コネクタ 520"/>
        <xdr:cNvCxnSpPr/>
      </xdr:nvCxnSpPr>
      <xdr:spPr>
        <a:xfrm>
          <a:off x="18786475" y="94923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41927</xdr:rowOff>
    </xdr:from>
    <xdr:ext cx="469744" cy="259045"/>
    <xdr:sp macro="" textlink="">
      <xdr:nvSpPr>
        <xdr:cNvPr id="522" name="【保健センター・保健所】&#10;一人当たり面積平均値テキスト"/>
        <xdr:cNvSpPr txBox="1"/>
      </xdr:nvSpPr>
      <xdr:spPr>
        <a:xfrm>
          <a:off x="188849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23" name="フローチャート: 判断 522"/>
        <xdr:cNvSpPr/>
      </xdr:nvSpPr>
      <xdr:spPr>
        <a:xfrm>
          <a:off x="18796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24" name="フローチャート: 判断 523"/>
        <xdr:cNvSpPr/>
      </xdr:nvSpPr>
      <xdr:spPr>
        <a:xfrm>
          <a:off x="18100675" y="106607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148970</xdr:rowOff>
    </xdr:from>
    <xdr:ext cx="469744" cy="259045"/>
    <xdr:sp macro="" textlink="">
      <xdr:nvSpPr>
        <xdr:cNvPr id="525" name="n_1aveValue【保健センター・保健所】&#10;一人当たり面積"/>
        <xdr:cNvSpPr txBox="1"/>
      </xdr:nvSpPr>
      <xdr:spPr>
        <a:xfrm>
          <a:off x="1793247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166915</xdr:rowOff>
    </xdr:from>
    <xdr:to>
      <xdr:col>107</xdr:col>
      <xdr:colOff>101600</xdr:colOff>
      <xdr:row>61</xdr:row>
      <xdr:rowOff>97065</xdr:rowOff>
    </xdr:to>
    <xdr:sp macro="" textlink="">
      <xdr:nvSpPr>
        <xdr:cNvPr id="526" name="フローチャート: 判断 525"/>
        <xdr:cNvSpPr/>
      </xdr:nvSpPr>
      <xdr:spPr>
        <a:xfrm>
          <a:off x="17325975" y="1045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113592</xdr:rowOff>
    </xdr:from>
    <xdr:ext cx="469744" cy="259045"/>
    <xdr:sp macro="" textlink="">
      <xdr:nvSpPr>
        <xdr:cNvPr id="527" name="n_2aveValue【保健センター・保健所】&#10;一人当たり面積"/>
        <xdr:cNvSpPr txBox="1"/>
      </xdr:nvSpPr>
      <xdr:spPr>
        <a:xfrm>
          <a:off x="1717047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8" name="テキスト ボックス 527"/>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96157</xdr:rowOff>
    </xdr:from>
    <xdr:to>
      <xdr:col>112</xdr:col>
      <xdr:colOff>38100</xdr:colOff>
      <xdr:row>63</xdr:row>
      <xdr:rowOff>26307</xdr:rowOff>
    </xdr:to>
    <xdr:sp macro="" textlink="">
      <xdr:nvSpPr>
        <xdr:cNvPr id="533" name="楕円 532"/>
        <xdr:cNvSpPr/>
      </xdr:nvSpPr>
      <xdr:spPr>
        <a:xfrm>
          <a:off x="18100675" y="107260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17434</xdr:rowOff>
    </xdr:from>
    <xdr:ext cx="469744" cy="259045"/>
    <xdr:sp macro="" textlink="">
      <xdr:nvSpPr>
        <xdr:cNvPr id="534" name="n_1mainValue【保健センター・保健所】&#10;一人当たり面積"/>
        <xdr:cNvSpPr txBox="1"/>
      </xdr:nvSpPr>
      <xdr:spPr>
        <a:xfrm>
          <a:off x="1793247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6" name="正方形/長方形 535"/>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7" name="正方形/長方形 536"/>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8" name="正方形/長方形 537"/>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9" name="正方形/長方形 538"/>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0" name="正方形/長方形 539"/>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1" name="正方形/長方形 540"/>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正方形/長方形 541"/>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3" name="テキスト ボックス 542"/>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4" name="直線コネクタ 543"/>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5" name="直線コネクタ 544"/>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6" name="テキスト ボックス 545"/>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7" name="直線コネクタ 546"/>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8" name="テキスト ボックス 547"/>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9" name="直線コネクタ 548"/>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0" name="テキスト ボックス 549"/>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1" name="直線コネクタ 550"/>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2" name="テキスト ボックス 551"/>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3" name="直線コネクタ 552"/>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4" name="テキスト ボックス 553"/>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5" name="直線コネクタ 554"/>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6" name="テキスト ボックス 555"/>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7" name="直線コネクタ 556"/>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8" name="テキスト ボックス 557"/>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9"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60" name="直線コネクタ 559"/>
        <xdr:cNvCxnSpPr/>
      </xdr:nvCxnSpPr>
      <xdr:spPr>
        <a:xfrm flipV="1">
          <a:off x="13889989"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61" name="【消防施設】&#10;有形固定資産減価償却率最小値テキスト"/>
        <xdr:cNvSpPr txBox="1"/>
      </xdr:nvSpPr>
      <xdr:spPr>
        <a:xfrm>
          <a:off x="13928725"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62" name="直線コネクタ 561"/>
        <xdr:cNvCxnSpPr/>
      </xdr:nvCxnSpPr>
      <xdr:spPr>
        <a:xfrm>
          <a:off x="13801725" y="147289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63" name="【消防施設】&#10;有形固定資産減価償却率最大値テキスト"/>
        <xdr:cNvSpPr txBox="1"/>
      </xdr:nvSpPr>
      <xdr:spPr>
        <a:xfrm>
          <a:off x="13928725"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64" name="直線コネクタ 563"/>
        <xdr:cNvCxnSpPr/>
      </xdr:nvCxnSpPr>
      <xdr:spPr>
        <a:xfrm>
          <a:off x="13801725" y="133344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565" name="【消防施設】&#10;有形固定資産減価償却率平均値テキスト"/>
        <xdr:cNvSpPr txBox="1"/>
      </xdr:nvSpPr>
      <xdr:spPr>
        <a:xfrm>
          <a:off x="13928725"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66" name="フローチャート: 判断 565"/>
        <xdr:cNvSpPr/>
      </xdr:nvSpPr>
      <xdr:spPr>
        <a:xfrm>
          <a:off x="13839825" y="137522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67" name="フローチャート: 判断 566"/>
        <xdr:cNvSpPr/>
      </xdr:nvSpPr>
      <xdr:spPr>
        <a:xfrm>
          <a:off x="13115925"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36847</xdr:rowOff>
    </xdr:from>
    <xdr:ext cx="405111" cy="259045"/>
    <xdr:sp macro="" textlink="">
      <xdr:nvSpPr>
        <xdr:cNvPr id="568" name="n_1aveValue【消防施設】&#10;有形固定資産減価償却率"/>
        <xdr:cNvSpPr txBox="1"/>
      </xdr:nvSpPr>
      <xdr:spPr>
        <a:xfrm>
          <a:off x="12980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64044</xdr:rowOff>
    </xdr:from>
    <xdr:to>
      <xdr:col>76</xdr:col>
      <xdr:colOff>165100</xdr:colOff>
      <xdr:row>80</xdr:row>
      <xdr:rowOff>165644</xdr:rowOff>
    </xdr:to>
    <xdr:sp macro="" textlink="">
      <xdr:nvSpPr>
        <xdr:cNvPr id="569" name="フローチャート: 判断 568"/>
        <xdr:cNvSpPr/>
      </xdr:nvSpPr>
      <xdr:spPr>
        <a:xfrm>
          <a:off x="123698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10721</xdr:rowOff>
    </xdr:from>
    <xdr:ext cx="405111" cy="259045"/>
    <xdr:sp macro="" textlink="">
      <xdr:nvSpPr>
        <xdr:cNvPr id="570" name="n_2aveValue【消防施設】&#10;有形固定資産減価償却率"/>
        <xdr:cNvSpPr txBox="1"/>
      </xdr:nvSpPr>
      <xdr:spPr>
        <a:xfrm>
          <a:off x="12246619"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1" name="テキスト ボックス 570"/>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85271</xdr:rowOff>
    </xdr:from>
    <xdr:to>
      <xdr:col>81</xdr:col>
      <xdr:colOff>101600</xdr:colOff>
      <xdr:row>84</xdr:row>
      <xdr:rowOff>15421</xdr:rowOff>
    </xdr:to>
    <xdr:sp macro="" textlink="">
      <xdr:nvSpPr>
        <xdr:cNvPr id="576" name="楕円 575"/>
        <xdr:cNvSpPr/>
      </xdr:nvSpPr>
      <xdr:spPr>
        <a:xfrm>
          <a:off x="13115925"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6548</xdr:rowOff>
    </xdr:from>
    <xdr:ext cx="405111" cy="259045"/>
    <xdr:sp macro="" textlink="">
      <xdr:nvSpPr>
        <xdr:cNvPr id="577" name="n_1mainValue【消防施設】&#10;有形固定資産減価償却率"/>
        <xdr:cNvSpPr txBox="1"/>
      </xdr:nvSpPr>
      <xdr:spPr>
        <a:xfrm>
          <a:off x="12980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8" name="直線コネクタ 587"/>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9" name="テキスト ボックス 588"/>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0" name="直線コネクタ 589"/>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1" name="テキスト ボックス 590"/>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2" name="直線コネクタ 591"/>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3" name="テキスト ボックス 592"/>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4" name="直線コネクタ 593"/>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5" name="テキスト ボックス 594"/>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99" name="直線コネクタ 598"/>
        <xdr:cNvCxnSpPr/>
      </xdr:nvCxnSpPr>
      <xdr:spPr>
        <a:xfrm flipV="1">
          <a:off x="188461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00" name="【消防施設】&#10;一人当たり面積最小値テキスト"/>
        <xdr:cNvSpPr txBox="1"/>
      </xdr:nvSpPr>
      <xdr:spPr>
        <a:xfrm>
          <a:off x="188849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01" name="直線コネクタ 600"/>
        <xdr:cNvCxnSpPr/>
      </xdr:nvCxnSpPr>
      <xdr:spPr>
        <a:xfrm>
          <a:off x="18786475" y="147736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02" name="【消防施設】&#10;一人当たり面積最大値テキスト"/>
        <xdr:cNvSpPr txBox="1"/>
      </xdr:nvSpPr>
      <xdr:spPr>
        <a:xfrm>
          <a:off x="188849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03" name="直線コネクタ 602"/>
        <xdr:cNvCxnSpPr/>
      </xdr:nvCxnSpPr>
      <xdr:spPr>
        <a:xfrm>
          <a:off x="18786475" y="136626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04" name="【消防施設】&#10;一人当たり面積平均値テキスト"/>
        <xdr:cNvSpPr txBox="1"/>
      </xdr:nvSpPr>
      <xdr:spPr>
        <a:xfrm>
          <a:off x="188849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05" name="フローチャート: 判断 604"/>
        <xdr:cNvSpPr/>
      </xdr:nvSpPr>
      <xdr:spPr>
        <a:xfrm>
          <a:off x="187960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06" name="フローチャート: 判断 605"/>
        <xdr:cNvSpPr/>
      </xdr:nvSpPr>
      <xdr:spPr>
        <a:xfrm>
          <a:off x="18100675" y="144622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607" name="n_1aveValue【消防施設】&#10;一人当たり面積"/>
        <xdr:cNvSpPr txBox="1"/>
      </xdr:nvSpPr>
      <xdr:spPr>
        <a:xfrm>
          <a:off x="1793247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90170</xdr:rowOff>
    </xdr:from>
    <xdr:to>
      <xdr:col>107</xdr:col>
      <xdr:colOff>101600</xdr:colOff>
      <xdr:row>84</xdr:row>
      <xdr:rowOff>20320</xdr:rowOff>
    </xdr:to>
    <xdr:sp macro="" textlink="">
      <xdr:nvSpPr>
        <xdr:cNvPr id="608" name="フローチャート: 判断 607"/>
        <xdr:cNvSpPr/>
      </xdr:nvSpPr>
      <xdr:spPr>
        <a:xfrm>
          <a:off x="17325975"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36847</xdr:rowOff>
    </xdr:from>
    <xdr:ext cx="469744" cy="259045"/>
    <xdr:sp macro="" textlink="">
      <xdr:nvSpPr>
        <xdr:cNvPr id="609" name="n_2aveValue【消防施設】&#10;一人当たり面積"/>
        <xdr:cNvSpPr txBox="1"/>
      </xdr:nvSpPr>
      <xdr:spPr>
        <a:xfrm>
          <a:off x="1717047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10" name="テキスト ボックス 609"/>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615" name="楕円 614"/>
        <xdr:cNvSpPr/>
      </xdr:nvSpPr>
      <xdr:spPr>
        <a:xfrm>
          <a:off x="18100675" y="144622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616" name="n_1mainValue【消防施設】&#10;一人当たり面積"/>
        <xdr:cNvSpPr txBox="1"/>
      </xdr:nvSpPr>
      <xdr:spPr>
        <a:xfrm>
          <a:off x="1793247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7" name="直線コネクタ 626"/>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8" name="テキスト ボックス 627"/>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9" name="直線コネクタ 628"/>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0" name="テキスト ボックス 629"/>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1" name="直線コネクタ 630"/>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2" name="テキスト ボックス 631"/>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3" name="直線コネクタ 632"/>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4" name="テキスト ボックス 633"/>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5" name="直線コネクタ 634"/>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6" name="テキスト ボックス 635"/>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7" name="直線コネクタ 636"/>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8" name="テキスト ボックス 637"/>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42" name="直線コネクタ 641"/>
        <xdr:cNvCxnSpPr/>
      </xdr:nvCxnSpPr>
      <xdr:spPr>
        <a:xfrm flipV="1">
          <a:off x="13889989"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43" name="【庁舎】&#10;有形固定資産減価償却率最小値テキスト"/>
        <xdr:cNvSpPr txBox="1"/>
      </xdr:nvSpPr>
      <xdr:spPr>
        <a:xfrm>
          <a:off x="13928725"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44" name="直線コネクタ 643"/>
        <xdr:cNvCxnSpPr/>
      </xdr:nvCxnSpPr>
      <xdr:spPr>
        <a:xfrm>
          <a:off x="13801725" y="185960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45" name="【庁舎】&#10;有形固定資産減価償却率最大値テキスト"/>
        <xdr:cNvSpPr txBox="1"/>
      </xdr:nvSpPr>
      <xdr:spPr>
        <a:xfrm>
          <a:off x="13928725"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46" name="直線コネクタ 645"/>
        <xdr:cNvCxnSpPr/>
      </xdr:nvCxnSpPr>
      <xdr:spPr>
        <a:xfrm>
          <a:off x="13801725" y="172277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47" name="【庁舎】&#10;有形固定資産減価償却率平均値テキスト"/>
        <xdr:cNvSpPr txBox="1"/>
      </xdr:nvSpPr>
      <xdr:spPr>
        <a:xfrm>
          <a:off x="13928725"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48" name="フローチャート: 判断 647"/>
        <xdr:cNvSpPr/>
      </xdr:nvSpPr>
      <xdr:spPr>
        <a:xfrm>
          <a:off x="13839825" y="177892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49" name="フローチャート: 判断 648"/>
        <xdr:cNvSpPr/>
      </xdr:nvSpPr>
      <xdr:spPr>
        <a:xfrm>
          <a:off x="13115925"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54446</xdr:rowOff>
    </xdr:from>
    <xdr:ext cx="405111" cy="259045"/>
    <xdr:sp macro="" textlink="">
      <xdr:nvSpPr>
        <xdr:cNvPr id="650" name="n_1aveValue【庁舎】&#10;有形固定資産減価償却率"/>
        <xdr:cNvSpPr txBox="1"/>
      </xdr:nvSpPr>
      <xdr:spPr>
        <a:xfrm>
          <a:off x="12980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170724</xdr:rowOff>
    </xdr:from>
    <xdr:to>
      <xdr:col>76</xdr:col>
      <xdr:colOff>165100</xdr:colOff>
      <xdr:row>104</xdr:row>
      <xdr:rowOff>100874</xdr:rowOff>
    </xdr:to>
    <xdr:sp macro="" textlink="">
      <xdr:nvSpPr>
        <xdr:cNvPr id="651" name="フローチャート: 判断 650"/>
        <xdr:cNvSpPr/>
      </xdr:nvSpPr>
      <xdr:spPr>
        <a:xfrm>
          <a:off x="123698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117401</xdr:rowOff>
    </xdr:from>
    <xdr:ext cx="405111" cy="259045"/>
    <xdr:sp macro="" textlink="">
      <xdr:nvSpPr>
        <xdr:cNvPr id="652" name="n_2aveValue【庁舎】&#10;有形固定資産減価償却率"/>
        <xdr:cNvSpPr txBox="1"/>
      </xdr:nvSpPr>
      <xdr:spPr>
        <a:xfrm>
          <a:off x="12246619"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3" name="テキスト ボックス 652"/>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69487</xdr:rowOff>
    </xdr:from>
    <xdr:to>
      <xdr:col>81</xdr:col>
      <xdr:colOff>101600</xdr:colOff>
      <xdr:row>103</xdr:row>
      <xdr:rowOff>171087</xdr:rowOff>
    </xdr:to>
    <xdr:sp macro="" textlink="">
      <xdr:nvSpPr>
        <xdr:cNvPr id="658" name="楕円 657"/>
        <xdr:cNvSpPr/>
      </xdr:nvSpPr>
      <xdr:spPr>
        <a:xfrm>
          <a:off x="13115925"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16164</xdr:rowOff>
    </xdr:from>
    <xdr:ext cx="405111" cy="259045"/>
    <xdr:sp macro="" textlink="">
      <xdr:nvSpPr>
        <xdr:cNvPr id="659" name="n_1mainValue【庁舎】&#10;有形固定資産減価償却率"/>
        <xdr:cNvSpPr txBox="1"/>
      </xdr:nvSpPr>
      <xdr:spPr>
        <a:xfrm>
          <a:off x="129800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0" name="テキスト ボックス 669"/>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71" name="直線コネクタ 670"/>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2" name="テキスト ボックス 671"/>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3" name="直線コネクタ 672"/>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4" name="テキスト ボックス 673"/>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5" name="直線コネクタ 674"/>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6" name="テキスト ボックス 675"/>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7" name="直線コネクタ 676"/>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8" name="テキスト ボックス 677"/>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9" name="直線コネクタ 678"/>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0" name="テキスト ボックス 679"/>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84" name="直線コネクタ 683"/>
        <xdr:cNvCxnSpPr/>
      </xdr:nvCxnSpPr>
      <xdr:spPr>
        <a:xfrm flipV="1">
          <a:off x="188461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85" name="【庁舎】&#10;一人当たり面積最小値テキスト"/>
        <xdr:cNvSpPr txBox="1"/>
      </xdr:nvSpPr>
      <xdr:spPr>
        <a:xfrm>
          <a:off x="188849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86" name="直線コネクタ 685"/>
        <xdr:cNvCxnSpPr/>
      </xdr:nvCxnSpPr>
      <xdr:spPr>
        <a:xfrm>
          <a:off x="18786475" y="186880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87" name="【庁舎】&#10;一人当たり面積最大値テキスト"/>
        <xdr:cNvSpPr txBox="1"/>
      </xdr:nvSpPr>
      <xdr:spPr>
        <a:xfrm>
          <a:off x="188849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88" name="直線コネクタ 687"/>
        <xdr:cNvCxnSpPr/>
      </xdr:nvCxnSpPr>
      <xdr:spPr>
        <a:xfrm>
          <a:off x="18786475" y="172669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89" name="【庁舎】&#10;一人当たり面積平均値テキスト"/>
        <xdr:cNvSpPr txBox="1"/>
      </xdr:nvSpPr>
      <xdr:spPr>
        <a:xfrm>
          <a:off x="188849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90" name="フローチャート: 判断 689"/>
        <xdr:cNvSpPr/>
      </xdr:nvSpPr>
      <xdr:spPr>
        <a:xfrm>
          <a:off x="187960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91" name="フローチャート: 判断 690"/>
        <xdr:cNvSpPr/>
      </xdr:nvSpPr>
      <xdr:spPr>
        <a:xfrm>
          <a:off x="18100675" y="183553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128288</xdr:rowOff>
    </xdr:from>
    <xdr:ext cx="469744" cy="259045"/>
    <xdr:sp macro="" textlink="">
      <xdr:nvSpPr>
        <xdr:cNvPr id="692" name="n_1aveValue【庁舎】&#10;一人当たり面積"/>
        <xdr:cNvSpPr txBox="1"/>
      </xdr:nvSpPr>
      <xdr:spPr>
        <a:xfrm>
          <a:off x="1793247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120650</xdr:rowOff>
    </xdr:from>
    <xdr:to>
      <xdr:col>107</xdr:col>
      <xdr:colOff>101600</xdr:colOff>
      <xdr:row>106</xdr:row>
      <xdr:rowOff>50800</xdr:rowOff>
    </xdr:to>
    <xdr:sp macro="" textlink="">
      <xdr:nvSpPr>
        <xdr:cNvPr id="693" name="フローチャート: 判断 692"/>
        <xdr:cNvSpPr/>
      </xdr:nvSpPr>
      <xdr:spPr>
        <a:xfrm>
          <a:off x="17325975"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67327</xdr:rowOff>
    </xdr:from>
    <xdr:ext cx="469744" cy="259045"/>
    <xdr:sp macro="" textlink="">
      <xdr:nvSpPr>
        <xdr:cNvPr id="694" name="n_2aveValue【庁舎】&#10;一人当たり面積"/>
        <xdr:cNvSpPr txBox="1"/>
      </xdr:nvSpPr>
      <xdr:spPr>
        <a:xfrm>
          <a:off x="1717047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5" name="テキスト ボックス 694"/>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700" name="楕円 699"/>
        <xdr:cNvSpPr/>
      </xdr:nvSpPr>
      <xdr:spPr>
        <a:xfrm>
          <a:off x="18100675" y="18542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118127</xdr:rowOff>
    </xdr:from>
    <xdr:ext cx="469744" cy="259045"/>
    <xdr:sp macro="" textlink="">
      <xdr:nvSpPr>
        <xdr:cNvPr id="701" name="n_1mainValue【庁舎】&#10;一人当たり面積"/>
        <xdr:cNvSpPr txBox="1"/>
      </xdr:nvSpPr>
      <xdr:spPr>
        <a:xfrm>
          <a:off x="1793247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類似団体と比較して特に有形固定資産減価償却率が高くなっている施設は、一般廃棄物処理施設であり、特に低くなっている施設は、消防施設である。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消防施設については、平成１６年に建設された東消防署が比較的新しい施設であるため、類似団体と比較し、有形固定資産減価償却率が低くなる要因と考えられる。</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一般廃棄物処理施設については、建設後、</a:t>
          </a:r>
          <a:r>
            <a:rPr kumimoji="1" lang="en-US" altLang="ja-JP" sz="1100">
              <a:solidFill>
                <a:schemeClr val="dk1"/>
              </a:solidFill>
              <a:latin typeface="+mn-lt"/>
              <a:ea typeface="+mn-ea"/>
              <a:cs typeface="+mn-cs"/>
            </a:rPr>
            <a:t>30</a:t>
          </a:r>
          <a:r>
            <a:rPr kumimoji="1" lang="ja-JP" altLang="ja-JP" sz="1100">
              <a:solidFill>
                <a:schemeClr val="dk1"/>
              </a:solidFill>
              <a:latin typeface="+mn-lt"/>
              <a:ea typeface="+mn-ea"/>
              <a:cs typeface="+mn-cs"/>
            </a:rPr>
            <a:t>年以上経過している清掃事務所について、令和元年度から５年間で大規模な長寿命化工事を実施し、老朽化対策に取り組んでいくこととしている。</a:t>
          </a:r>
          <a:endParaRPr kumimoji="1" lang="en-US" altLang="ja-JP"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83,972
82,979
342.13
35,450,791
35,105,543
83,692
19,185,642
36,598,519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基準財政収入額について、株式等譲渡所得割交付金等は増加となったものの、市内発電所の固定資産税における償却資産の減少が大きいことから、減少となった。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基準財政需要額については、</a:t>
          </a:r>
          <a:r>
            <a:rPr kumimoji="1" lang="ja-JP" altLang="ja-JP" sz="1300">
              <a:solidFill>
                <a:schemeClr val="dk1"/>
              </a:solidFill>
              <a:latin typeface="ＭＳ Ｐゴシック" pitchFamily="50" charset="-128"/>
              <a:ea typeface="ＭＳ Ｐゴシック" pitchFamily="50" charset="-128"/>
              <a:cs typeface="+mn-cs"/>
            </a:rPr>
            <a:t>「ニッポン一億総活躍プラン」</a:t>
          </a:r>
          <a:r>
            <a:rPr kumimoji="1" lang="ja-JP" altLang="en-US" sz="1300">
              <a:solidFill>
                <a:schemeClr val="dk1"/>
              </a:solidFill>
              <a:latin typeface="ＭＳ Ｐゴシック" pitchFamily="50" charset="-128"/>
              <a:ea typeface="ＭＳ Ｐゴシック" pitchFamily="50" charset="-128"/>
              <a:cs typeface="+mn-cs"/>
            </a:rPr>
            <a:t>により単位費用の増や臨時財政対策債の増加に伴う公債費の増があるものの、標準団体規模の見直し及びトップランナー方式の導入により単位費用が減少しており、また、理論償還完了による事業費補正の減少が大きいことから減少となった。</a:t>
          </a:r>
          <a:endParaRPr kumimoji="1" lang="en-US" altLang="ja-JP" sz="1300">
            <a:solidFill>
              <a:schemeClr val="dk1"/>
            </a:solidFill>
            <a:latin typeface="ＭＳ Ｐゴシック" pitchFamily="50" charset="-128"/>
            <a:ea typeface="ＭＳ Ｐゴシック"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156633</xdr:rowOff>
    </xdr:to>
    <xdr:cxnSp macro="">
      <xdr:nvCxnSpPr>
        <xdr:cNvPr id="69" name="直線コネクタ 68"/>
        <xdr:cNvCxnSpPr/>
      </xdr:nvCxnSpPr>
      <xdr:spPr>
        <a:xfrm>
          <a:off x="4114800" y="71659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136525</xdr:rowOff>
    </xdr:to>
    <xdr:cxnSp macro="">
      <xdr:nvCxnSpPr>
        <xdr:cNvPr id="72" name="直線コネクタ 71"/>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136525</xdr:rowOff>
    </xdr:to>
    <xdr:cxnSp macro="">
      <xdr:nvCxnSpPr>
        <xdr:cNvPr id="75" name="直線コネクタ 74"/>
        <xdr:cNvCxnSpPr/>
      </xdr:nvCxnSpPr>
      <xdr:spPr>
        <a:xfrm>
          <a:off x="2336800" y="71257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104775</xdr:rowOff>
    </xdr:from>
    <xdr:to>
      <xdr:col>15</xdr:col>
      <xdr:colOff>133350</xdr:colOff>
      <xdr:row>44</xdr:row>
      <xdr:rowOff>34925</xdr:rowOff>
    </xdr:to>
    <xdr:sp macro="" textlink="">
      <xdr:nvSpPr>
        <xdr:cNvPr id="76" name="フローチャート: 判断 75"/>
        <xdr:cNvSpPr/>
      </xdr:nvSpPr>
      <xdr:spPr>
        <a:xfrm>
          <a:off x="3175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77" name="テキスト ボックス 76"/>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96308</xdr:rowOff>
    </xdr:to>
    <xdr:cxnSp macro="">
      <xdr:nvCxnSpPr>
        <xdr:cNvPr id="78" name="直線コネクタ 77"/>
        <xdr:cNvCxnSpPr/>
      </xdr:nvCxnSpPr>
      <xdr:spPr>
        <a:xfrm>
          <a:off x="1447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91" name="テキスト ボックス 90"/>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3" name="テキスト ボックス 92"/>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4" name="楕円 93"/>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95" name="テキスト ボックス 94"/>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市内発電所の固定資産税における償却資産の減少や人件費及び物件費などの増加により上昇となった。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９年度は、歳入で固定資産税、地方消費税交付金などの経常一般財源の減少に加え、歳出では、扶助費などの減少はあるものの、退職手当などの人件費や、公共施設の除却などの物件費の増加などが要因とな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今後も一般財源は減少傾向に推移すると考えられることから、公共施設の見直しや既存事業の見直しなどにより改革に取り組んでいく。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24342</xdr:rowOff>
    </xdr:from>
    <xdr:to>
      <xdr:col>23</xdr:col>
      <xdr:colOff>133350</xdr:colOff>
      <xdr:row>62</xdr:row>
      <xdr:rowOff>80645</xdr:rowOff>
    </xdr:to>
    <xdr:cxnSp macro="">
      <xdr:nvCxnSpPr>
        <xdr:cNvPr id="132" name="直線コネクタ 131"/>
        <xdr:cNvCxnSpPr/>
      </xdr:nvCxnSpPr>
      <xdr:spPr>
        <a:xfrm>
          <a:off x="4114800" y="10654242"/>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75142</xdr:rowOff>
    </xdr:from>
    <xdr:to>
      <xdr:col>19</xdr:col>
      <xdr:colOff>133350</xdr:colOff>
      <xdr:row>62</xdr:row>
      <xdr:rowOff>24342</xdr:rowOff>
    </xdr:to>
    <xdr:cxnSp macro="">
      <xdr:nvCxnSpPr>
        <xdr:cNvPr id="135" name="直線コネクタ 134"/>
        <xdr:cNvCxnSpPr/>
      </xdr:nvCxnSpPr>
      <xdr:spPr>
        <a:xfrm>
          <a:off x="3225800" y="1053359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75142</xdr:rowOff>
    </xdr:from>
    <xdr:to>
      <xdr:col>15</xdr:col>
      <xdr:colOff>82550</xdr:colOff>
      <xdr:row>62</xdr:row>
      <xdr:rowOff>20320</xdr:rowOff>
    </xdr:to>
    <xdr:cxnSp macro="">
      <xdr:nvCxnSpPr>
        <xdr:cNvPr id="138" name="直線コネクタ 137"/>
        <xdr:cNvCxnSpPr/>
      </xdr:nvCxnSpPr>
      <xdr:spPr>
        <a:xfrm flipV="1">
          <a:off x="2336800" y="10533592"/>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2752</xdr:rowOff>
    </xdr:from>
    <xdr:to>
      <xdr:col>15</xdr:col>
      <xdr:colOff>133350</xdr:colOff>
      <xdr:row>60</xdr:row>
      <xdr:rowOff>104352</xdr:rowOff>
    </xdr:to>
    <xdr:sp macro="" textlink="">
      <xdr:nvSpPr>
        <xdr:cNvPr id="139" name="フローチャート: 判断 138"/>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114529</xdr:rowOff>
    </xdr:from>
    <xdr:ext cx="762000" cy="259045"/>
    <xdr:sp macro="" textlink="">
      <xdr:nvSpPr>
        <xdr:cNvPr id="140" name="テキスト ボックス 139"/>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45508</xdr:rowOff>
    </xdr:from>
    <xdr:to>
      <xdr:col>11</xdr:col>
      <xdr:colOff>31750</xdr:colOff>
      <xdr:row>62</xdr:row>
      <xdr:rowOff>20320</xdr:rowOff>
    </xdr:to>
    <xdr:cxnSp macro="">
      <xdr:nvCxnSpPr>
        <xdr:cNvPr id="141" name="直線コネクタ 140"/>
        <xdr:cNvCxnSpPr/>
      </xdr:nvCxnSpPr>
      <xdr:spPr>
        <a:xfrm>
          <a:off x="1447800" y="10332508"/>
          <a:ext cx="889000" cy="3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45" name="テキスト ボックス 144"/>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51" name="楕円 150"/>
        <xdr:cNvSpPr/>
      </xdr:nvSpPr>
      <xdr:spPr>
        <a:xfrm>
          <a:off x="4902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1922</xdr:rowOff>
    </xdr:from>
    <xdr:ext cx="762000" cy="259045"/>
    <xdr:sp macro="" textlink="">
      <xdr:nvSpPr>
        <xdr:cNvPr id="152" name="財政構造の弾力性該当値テキスト"/>
        <xdr:cNvSpPr txBox="1"/>
      </xdr:nvSpPr>
      <xdr:spPr>
        <a:xfrm>
          <a:off x="5041900" y="106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144992</xdr:rowOff>
    </xdr:from>
    <xdr:to>
      <xdr:col>19</xdr:col>
      <xdr:colOff>184150</xdr:colOff>
      <xdr:row>62</xdr:row>
      <xdr:rowOff>75142</xdr:rowOff>
    </xdr:to>
    <xdr:sp macro="" textlink="">
      <xdr:nvSpPr>
        <xdr:cNvPr id="153" name="楕円 152"/>
        <xdr:cNvSpPr/>
      </xdr:nvSpPr>
      <xdr:spPr>
        <a:xfrm>
          <a:off x="4064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59919</xdr:rowOff>
    </xdr:from>
    <xdr:ext cx="736600" cy="259045"/>
    <xdr:sp macro="" textlink="">
      <xdr:nvSpPr>
        <xdr:cNvPr id="154" name="テキスト ボックス 153"/>
        <xdr:cNvSpPr txBox="1"/>
      </xdr:nvSpPr>
      <xdr:spPr>
        <a:xfrm>
          <a:off x="3733800" y="1068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24342</xdr:rowOff>
    </xdr:from>
    <xdr:to>
      <xdr:col>15</xdr:col>
      <xdr:colOff>133350</xdr:colOff>
      <xdr:row>61</xdr:row>
      <xdr:rowOff>125942</xdr:rowOff>
    </xdr:to>
    <xdr:sp macro="" textlink="">
      <xdr:nvSpPr>
        <xdr:cNvPr id="155" name="楕円 154"/>
        <xdr:cNvSpPr/>
      </xdr:nvSpPr>
      <xdr:spPr>
        <a:xfrm>
          <a:off x="3175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110719</xdr:rowOff>
    </xdr:from>
    <xdr:ext cx="762000" cy="259045"/>
    <xdr:sp macro="" textlink="">
      <xdr:nvSpPr>
        <xdr:cNvPr id="156" name="テキスト ボックス 155"/>
        <xdr:cNvSpPr txBox="1"/>
      </xdr:nvSpPr>
      <xdr:spPr>
        <a:xfrm>
          <a:off x="2844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7" name="楕円 156"/>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55897</xdr:rowOff>
    </xdr:from>
    <xdr:ext cx="762000" cy="259045"/>
    <xdr:sp macro="" textlink="">
      <xdr:nvSpPr>
        <xdr:cNvPr id="158" name="テキスト ボックス 157"/>
        <xdr:cNvSpPr txBox="1"/>
      </xdr:nvSpPr>
      <xdr:spPr>
        <a:xfrm>
          <a:off x="1955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166158</xdr:rowOff>
    </xdr:from>
    <xdr:to>
      <xdr:col>7</xdr:col>
      <xdr:colOff>31750</xdr:colOff>
      <xdr:row>60</xdr:row>
      <xdr:rowOff>96308</xdr:rowOff>
    </xdr:to>
    <xdr:sp macro="" textlink="">
      <xdr:nvSpPr>
        <xdr:cNvPr id="159" name="楕円 158"/>
        <xdr:cNvSpPr/>
      </xdr:nvSpPr>
      <xdr:spPr>
        <a:xfrm>
          <a:off x="1397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106485</xdr:rowOff>
    </xdr:from>
    <xdr:ext cx="762000" cy="259045"/>
    <xdr:sp macro="" textlink="">
      <xdr:nvSpPr>
        <xdr:cNvPr id="160" name="テキスト ボックス 159"/>
        <xdr:cNvSpPr txBox="1"/>
      </xdr:nvSpPr>
      <xdr:spPr>
        <a:xfrm>
          <a:off x="1066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年度から実施している新たな任用制度の本格実施や給与改定、退職手当の増により大きく人件費が増加となった。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物件費については、固定資産税評価替経費や教育費における教科書改訂経費の減少があるものの、市民会館除却経費や災害廃棄物処理経費などの増により増加となった。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123323</xdr:rowOff>
    </xdr:from>
    <xdr:to>
      <xdr:col>23</xdr:col>
      <xdr:colOff>133350</xdr:colOff>
      <xdr:row>86</xdr:row>
      <xdr:rowOff>10711</xdr:rowOff>
    </xdr:to>
    <xdr:cxnSp macro="">
      <xdr:nvCxnSpPr>
        <xdr:cNvPr id="195" name="直線コネクタ 194"/>
        <xdr:cNvCxnSpPr/>
      </xdr:nvCxnSpPr>
      <xdr:spPr>
        <a:xfrm>
          <a:off x="4114800" y="14696573"/>
          <a:ext cx="838200" cy="5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123323</xdr:rowOff>
    </xdr:from>
    <xdr:to>
      <xdr:col>19</xdr:col>
      <xdr:colOff>133350</xdr:colOff>
      <xdr:row>85</xdr:row>
      <xdr:rowOff>131930</xdr:rowOff>
    </xdr:to>
    <xdr:cxnSp macro="">
      <xdr:nvCxnSpPr>
        <xdr:cNvPr id="198" name="直線コネクタ 197"/>
        <xdr:cNvCxnSpPr/>
      </xdr:nvCxnSpPr>
      <xdr:spPr>
        <a:xfrm flipV="1">
          <a:off x="3225800" y="14696573"/>
          <a:ext cx="889000" cy="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80305</xdr:rowOff>
    </xdr:from>
    <xdr:to>
      <xdr:col>15</xdr:col>
      <xdr:colOff>82550</xdr:colOff>
      <xdr:row>85</xdr:row>
      <xdr:rowOff>131930</xdr:rowOff>
    </xdr:to>
    <xdr:cxnSp macro="">
      <xdr:nvCxnSpPr>
        <xdr:cNvPr id="201" name="直線コネクタ 200"/>
        <xdr:cNvCxnSpPr/>
      </xdr:nvCxnSpPr>
      <xdr:spPr>
        <a:xfrm>
          <a:off x="2336800" y="14653555"/>
          <a:ext cx="889000" cy="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145242</xdr:rowOff>
    </xdr:from>
    <xdr:to>
      <xdr:col>15</xdr:col>
      <xdr:colOff>133350</xdr:colOff>
      <xdr:row>87</xdr:row>
      <xdr:rowOff>75392</xdr:rowOff>
    </xdr:to>
    <xdr:sp macro="" textlink="">
      <xdr:nvSpPr>
        <xdr:cNvPr id="202" name="フローチャート: 判断 201"/>
        <xdr:cNvSpPr/>
      </xdr:nvSpPr>
      <xdr:spPr>
        <a:xfrm>
          <a:off x="3175000" y="1488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60169</xdr:rowOff>
    </xdr:from>
    <xdr:ext cx="762000" cy="259045"/>
    <xdr:sp macro="" textlink="">
      <xdr:nvSpPr>
        <xdr:cNvPr id="203" name="テキスト ボックス 202"/>
        <xdr:cNvSpPr txBox="1"/>
      </xdr:nvSpPr>
      <xdr:spPr>
        <a:xfrm>
          <a:off x="2844800" y="1497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21321</xdr:rowOff>
    </xdr:from>
    <xdr:to>
      <xdr:col>11</xdr:col>
      <xdr:colOff>31750</xdr:colOff>
      <xdr:row>85</xdr:row>
      <xdr:rowOff>80305</xdr:rowOff>
    </xdr:to>
    <xdr:cxnSp macro="">
      <xdr:nvCxnSpPr>
        <xdr:cNvPr id="204" name="直線コネクタ 203"/>
        <xdr:cNvCxnSpPr/>
      </xdr:nvCxnSpPr>
      <xdr:spPr>
        <a:xfrm>
          <a:off x="1447800" y="14594571"/>
          <a:ext cx="8890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110315</xdr:rowOff>
    </xdr:from>
    <xdr:ext cx="762000" cy="259045"/>
    <xdr:sp macro="" textlink="">
      <xdr:nvSpPr>
        <xdr:cNvPr id="206" name="テキスト ボックス 205"/>
        <xdr:cNvSpPr txBox="1"/>
      </xdr:nvSpPr>
      <xdr:spPr>
        <a:xfrm>
          <a:off x="1955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131361</xdr:rowOff>
    </xdr:from>
    <xdr:to>
      <xdr:col>23</xdr:col>
      <xdr:colOff>184150</xdr:colOff>
      <xdr:row>86</xdr:row>
      <xdr:rowOff>61511</xdr:rowOff>
    </xdr:to>
    <xdr:sp macro="" textlink="">
      <xdr:nvSpPr>
        <xdr:cNvPr id="214" name="楕円 213"/>
        <xdr:cNvSpPr/>
      </xdr:nvSpPr>
      <xdr:spPr>
        <a:xfrm>
          <a:off x="4902200" y="147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103438</xdr:rowOff>
    </xdr:from>
    <xdr:ext cx="762000" cy="259045"/>
    <xdr:sp macro="" textlink="">
      <xdr:nvSpPr>
        <xdr:cNvPr id="215" name="人件費・物件費等の状況該当値テキスト"/>
        <xdr:cNvSpPr txBox="1"/>
      </xdr:nvSpPr>
      <xdr:spPr>
        <a:xfrm>
          <a:off x="5041900" y="1467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72523</xdr:rowOff>
    </xdr:from>
    <xdr:to>
      <xdr:col>19</xdr:col>
      <xdr:colOff>184150</xdr:colOff>
      <xdr:row>86</xdr:row>
      <xdr:rowOff>2673</xdr:rowOff>
    </xdr:to>
    <xdr:sp macro="" textlink="">
      <xdr:nvSpPr>
        <xdr:cNvPr id="216" name="楕円 215"/>
        <xdr:cNvSpPr/>
      </xdr:nvSpPr>
      <xdr:spPr>
        <a:xfrm>
          <a:off x="4064000" y="1464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158900</xdr:rowOff>
    </xdr:from>
    <xdr:ext cx="736600" cy="259045"/>
    <xdr:sp macro="" textlink="">
      <xdr:nvSpPr>
        <xdr:cNvPr id="217" name="テキスト ボックス 216"/>
        <xdr:cNvSpPr txBox="1"/>
      </xdr:nvSpPr>
      <xdr:spPr>
        <a:xfrm>
          <a:off x="3733800" y="14732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81130</xdr:rowOff>
    </xdr:from>
    <xdr:to>
      <xdr:col>15</xdr:col>
      <xdr:colOff>133350</xdr:colOff>
      <xdr:row>86</xdr:row>
      <xdr:rowOff>11280</xdr:rowOff>
    </xdr:to>
    <xdr:sp macro="" textlink="">
      <xdr:nvSpPr>
        <xdr:cNvPr id="218" name="楕円 217"/>
        <xdr:cNvSpPr/>
      </xdr:nvSpPr>
      <xdr:spPr>
        <a:xfrm>
          <a:off x="3175000" y="146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21457</xdr:rowOff>
    </xdr:from>
    <xdr:ext cx="762000" cy="259045"/>
    <xdr:sp macro="" textlink="">
      <xdr:nvSpPr>
        <xdr:cNvPr id="219" name="テキスト ボックス 218"/>
        <xdr:cNvSpPr txBox="1"/>
      </xdr:nvSpPr>
      <xdr:spPr>
        <a:xfrm>
          <a:off x="2844800" y="144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29505</xdr:rowOff>
    </xdr:from>
    <xdr:to>
      <xdr:col>11</xdr:col>
      <xdr:colOff>82550</xdr:colOff>
      <xdr:row>85</xdr:row>
      <xdr:rowOff>131105</xdr:rowOff>
    </xdr:to>
    <xdr:sp macro="" textlink="">
      <xdr:nvSpPr>
        <xdr:cNvPr id="220" name="楕円 219"/>
        <xdr:cNvSpPr/>
      </xdr:nvSpPr>
      <xdr:spPr>
        <a:xfrm>
          <a:off x="2286000" y="1460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115882</xdr:rowOff>
    </xdr:from>
    <xdr:ext cx="762000" cy="259045"/>
    <xdr:sp macro="" textlink="">
      <xdr:nvSpPr>
        <xdr:cNvPr id="221" name="テキスト ボックス 220"/>
        <xdr:cNvSpPr txBox="1"/>
      </xdr:nvSpPr>
      <xdr:spPr>
        <a:xfrm>
          <a:off x="1955800" y="1468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141971</xdr:rowOff>
    </xdr:from>
    <xdr:to>
      <xdr:col>7</xdr:col>
      <xdr:colOff>31750</xdr:colOff>
      <xdr:row>85</xdr:row>
      <xdr:rowOff>72121</xdr:rowOff>
    </xdr:to>
    <xdr:sp macro="" textlink="">
      <xdr:nvSpPr>
        <xdr:cNvPr id="222" name="楕円 221"/>
        <xdr:cNvSpPr/>
      </xdr:nvSpPr>
      <xdr:spPr>
        <a:xfrm>
          <a:off x="1397000" y="1454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82298</xdr:rowOff>
    </xdr:from>
    <xdr:ext cx="762000" cy="259045"/>
    <xdr:sp macro="" textlink="">
      <xdr:nvSpPr>
        <xdr:cNvPr id="223" name="テキスト ボックス 222"/>
        <xdr:cNvSpPr txBox="1"/>
      </xdr:nvSpPr>
      <xdr:spPr>
        <a:xfrm>
          <a:off x="1066800" y="1431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国家公務員給与に準拠することとし、引き続き給与の適正化に努める。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90</xdr:row>
      <xdr:rowOff>53521</xdr:rowOff>
    </xdr:from>
    <xdr:to>
      <xdr:col>81</xdr:col>
      <xdr:colOff>44450</xdr:colOff>
      <xdr:row>90</xdr:row>
      <xdr:rowOff>53521</xdr:rowOff>
    </xdr:to>
    <xdr:cxnSp macro="">
      <xdr:nvCxnSpPr>
        <xdr:cNvPr id="259" name="直線コネクタ 258"/>
        <xdr:cNvCxnSpPr/>
      </xdr:nvCxnSpPr>
      <xdr:spPr>
        <a:xfrm>
          <a:off x="16179800" y="154840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90</xdr:row>
      <xdr:rowOff>53521</xdr:rowOff>
    </xdr:from>
    <xdr:to>
      <xdr:col>77</xdr:col>
      <xdr:colOff>44450</xdr:colOff>
      <xdr:row>90</xdr:row>
      <xdr:rowOff>70757</xdr:rowOff>
    </xdr:to>
    <xdr:cxnSp macro="">
      <xdr:nvCxnSpPr>
        <xdr:cNvPr id="262" name="直線コネクタ 261"/>
        <xdr:cNvCxnSpPr/>
      </xdr:nvCxnSpPr>
      <xdr:spPr>
        <a:xfrm flipV="1">
          <a:off x="15290800" y="154840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90</xdr:row>
      <xdr:rowOff>70757</xdr:rowOff>
    </xdr:from>
    <xdr:to>
      <xdr:col>72</xdr:col>
      <xdr:colOff>203200</xdr:colOff>
      <xdr:row>90</xdr:row>
      <xdr:rowOff>105229</xdr:rowOff>
    </xdr:to>
    <xdr:cxnSp macro="">
      <xdr:nvCxnSpPr>
        <xdr:cNvPr id="265" name="直線コネクタ 264"/>
        <xdr:cNvCxnSpPr/>
      </xdr:nvCxnSpPr>
      <xdr:spPr>
        <a:xfrm flipV="1">
          <a:off x="14401800" y="155012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33564</xdr:rowOff>
    </xdr:from>
    <xdr:to>
      <xdr:col>73</xdr:col>
      <xdr:colOff>44450</xdr:colOff>
      <xdr:row>86</xdr:row>
      <xdr:rowOff>135164</xdr:rowOff>
    </xdr:to>
    <xdr:sp macro="" textlink="">
      <xdr:nvSpPr>
        <xdr:cNvPr id="266" name="フローチャート: 判断 265"/>
        <xdr:cNvSpPr/>
      </xdr:nvSpPr>
      <xdr:spPr>
        <a:xfrm>
          <a:off x="15240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145341</xdr:rowOff>
    </xdr:from>
    <xdr:ext cx="762000" cy="259045"/>
    <xdr:sp macro="" textlink="">
      <xdr:nvSpPr>
        <xdr:cNvPr id="267" name="テキスト ボックス 266"/>
        <xdr:cNvSpPr txBox="1"/>
      </xdr:nvSpPr>
      <xdr:spPr>
        <a:xfrm>
          <a:off x="14909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90</xdr:row>
      <xdr:rowOff>87993</xdr:rowOff>
    </xdr:from>
    <xdr:to>
      <xdr:col>68</xdr:col>
      <xdr:colOff>152400</xdr:colOff>
      <xdr:row>90</xdr:row>
      <xdr:rowOff>105229</xdr:rowOff>
    </xdr:to>
    <xdr:cxnSp macro="">
      <xdr:nvCxnSpPr>
        <xdr:cNvPr id="268" name="直線コネクタ 267"/>
        <xdr:cNvCxnSpPr/>
      </xdr:nvCxnSpPr>
      <xdr:spPr>
        <a:xfrm>
          <a:off x="13512800" y="155184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90</xdr:row>
      <xdr:rowOff>2721</xdr:rowOff>
    </xdr:from>
    <xdr:to>
      <xdr:col>81</xdr:col>
      <xdr:colOff>95250</xdr:colOff>
      <xdr:row>90</xdr:row>
      <xdr:rowOff>104321</xdr:rowOff>
    </xdr:to>
    <xdr:sp macro="" textlink="">
      <xdr:nvSpPr>
        <xdr:cNvPr id="278" name="楕円 277"/>
        <xdr:cNvSpPr/>
      </xdr:nvSpPr>
      <xdr:spPr>
        <a:xfrm>
          <a:off x="16967200" y="154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70048</xdr:rowOff>
    </xdr:from>
    <xdr:ext cx="762000" cy="259045"/>
    <xdr:sp macro="" textlink="">
      <xdr:nvSpPr>
        <xdr:cNvPr id="279" name="給与水準   （国との比較）該当値テキスト"/>
        <xdr:cNvSpPr txBox="1"/>
      </xdr:nvSpPr>
      <xdr:spPr>
        <a:xfrm>
          <a:off x="17106900" y="1532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90</xdr:row>
      <xdr:rowOff>2721</xdr:rowOff>
    </xdr:from>
    <xdr:to>
      <xdr:col>77</xdr:col>
      <xdr:colOff>95250</xdr:colOff>
      <xdr:row>90</xdr:row>
      <xdr:rowOff>104321</xdr:rowOff>
    </xdr:to>
    <xdr:sp macro="" textlink="">
      <xdr:nvSpPr>
        <xdr:cNvPr id="280" name="楕円 279"/>
        <xdr:cNvSpPr/>
      </xdr:nvSpPr>
      <xdr:spPr>
        <a:xfrm>
          <a:off x="16129000" y="154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89098</xdr:rowOff>
    </xdr:from>
    <xdr:ext cx="736600" cy="259045"/>
    <xdr:sp macro="" textlink="">
      <xdr:nvSpPr>
        <xdr:cNvPr id="281" name="テキスト ボックス 280"/>
        <xdr:cNvSpPr txBox="1"/>
      </xdr:nvSpPr>
      <xdr:spPr>
        <a:xfrm>
          <a:off x="15798800" y="15519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90</xdr:row>
      <xdr:rowOff>19957</xdr:rowOff>
    </xdr:from>
    <xdr:to>
      <xdr:col>73</xdr:col>
      <xdr:colOff>44450</xdr:colOff>
      <xdr:row>90</xdr:row>
      <xdr:rowOff>121557</xdr:rowOff>
    </xdr:to>
    <xdr:sp macro="" textlink="">
      <xdr:nvSpPr>
        <xdr:cNvPr id="282" name="楕円 281"/>
        <xdr:cNvSpPr/>
      </xdr:nvSpPr>
      <xdr:spPr>
        <a:xfrm>
          <a:off x="15240000" y="15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106334</xdr:rowOff>
    </xdr:from>
    <xdr:ext cx="762000" cy="259045"/>
    <xdr:sp macro="" textlink="">
      <xdr:nvSpPr>
        <xdr:cNvPr id="283" name="テキスト ボックス 282"/>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90</xdr:row>
      <xdr:rowOff>54429</xdr:rowOff>
    </xdr:from>
    <xdr:to>
      <xdr:col>68</xdr:col>
      <xdr:colOff>203200</xdr:colOff>
      <xdr:row>90</xdr:row>
      <xdr:rowOff>156029</xdr:rowOff>
    </xdr:to>
    <xdr:sp macro="" textlink="">
      <xdr:nvSpPr>
        <xdr:cNvPr id="284" name="楕円 283"/>
        <xdr:cNvSpPr/>
      </xdr:nvSpPr>
      <xdr:spPr>
        <a:xfrm>
          <a:off x="14351000" y="154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140806</xdr:rowOff>
    </xdr:from>
    <xdr:ext cx="762000" cy="259045"/>
    <xdr:sp macro="" textlink="">
      <xdr:nvSpPr>
        <xdr:cNvPr id="285" name="テキスト ボックス 284"/>
        <xdr:cNvSpPr txBox="1"/>
      </xdr:nvSpPr>
      <xdr:spPr>
        <a:xfrm>
          <a:off x="14020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37193</xdr:rowOff>
    </xdr:from>
    <xdr:to>
      <xdr:col>64</xdr:col>
      <xdr:colOff>152400</xdr:colOff>
      <xdr:row>90</xdr:row>
      <xdr:rowOff>138793</xdr:rowOff>
    </xdr:to>
    <xdr:sp macro="" textlink="">
      <xdr:nvSpPr>
        <xdr:cNvPr id="286" name="楕円 285"/>
        <xdr:cNvSpPr/>
      </xdr:nvSpPr>
      <xdr:spPr>
        <a:xfrm>
          <a:off x="13462000" y="1546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123570</xdr:rowOff>
    </xdr:from>
    <xdr:ext cx="762000" cy="259045"/>
    <xdr:sp macro="" textlink="">
      <xdr:nvSpPr>
        <xdr:cNvPr id="287" name="テキスト ボックス 286"/>
        <xdr:cNvSpPr txBox="1"/>
      </xdr:nvSpPr>
      <xdr:spPr>
        <a:xfrm>
          <a:off x="13131800" y="1555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引き続き最少の人員で最大の市民サービスが提供できるよう、適切な定員管理に努める。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5715</xdr:rowOff>
    </xdr:from>
    <xdr:to>
      <xdr:col>81</xdr:col>
      <xdr:colOff>44450</xdr:colOff>
      <xdr:row>63</xdr:row>
      <xdr:rowOff>27834</xdr:rowOff>
    </xdr:to>
    <xdr:cxnSp macro="">
      <xdr:nvCxnSpPr>
        <xdr:cNvPr id="322" name="直線コネクタ 321"/>
        <xdr:cNvCxnSpPr/>
      </xdr:nvCxnSpPr>
      <xdr:spPr>
        <a:xfrm>
          <a:off x="16179800" y="10807065"/>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161079</xdr:rowOff>
    </xdr:from>
    <xdr:to>
      <xdr:col>77</xdr:col>
      <xdr:colOff>44450</xdr:colOff>
      <xdr:row>63</xdr:row>
      <xdr:rowOff>5715</xdr:rowOff>
    </xdr:to>
    <xdr:cxnSp macro="">
      <xdr:nvCxnSpPr>
        <xdr:cNvPr id="325" name="直線コネクタ 324"/>
        <xdr:cNvCxnSpPr/>
      </xdr:nvCxnSpPr>
      <xdr:spPr>
        <a:xfrm>
          <a:off x="15290800" y="1079097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155046</xdr:rowOff>
    </xdr:from>
    <xdr:to>
      <xdr:col>72</xdr:col>
      <xdr:colOff>203200</xdr:colOff>
      <xdr:row>62</xdr:row>
      <xdr:rowOff>161079</xdr:rowOff>
    </xdr:to>
    <xdr:cxnSp macro="">
      <xdr:nvCxnSpPr>
        <xdr:cNvPr id="328" name="直線コネクタ 327"/>
        <xdr:cNvCxnSpPr/>
      </xdr:nvCxnSpPr>
      <xdr:spPr>
        <a:xfrm>
          <a:off x="14401800" y="1078494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106256</xdr:rowOff>
    </xdr:from>
    <xdr:to>
      <xdr:col>73</xdr:col>
      <xdr:colOff>44450</xdr:colOff>
      <xdr:row>63</xdr:row>
      <xdr:rowOff>36406</xdr:rowOff>
    </xdr:to>
    <xdr:sp macro="" textlink="">
      <xdr:nvSpPr>
        <xdr:cNvPr id="329" name="フローチャート: 判断 328"/>
        <xdr:cNvSpPr/>
      </xdr:nvSpPr>
      <xdr:spPr>
        <a:xfrm>
          <a:off x="15240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46583</xdr:rowOff>
    </xdr:from>
    <xdr:ext cx="762000" cy="259045"/>
    <xdr:sp macro="" textlink="">
      <xdr:nvSpPr>
        <xdr:cNvPr id="330" name="テキスト ボックス 329"/>
        <xdr:cNvSpPr txBox="1"/>
      </xdr:nvSpPr>
      <xdr:spPr>
        <a:xfrm>
          <a:off x="14909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155046</xdr:rowOff>
    </xdr:from>
    <xdr:to>
      <xdr:col>68</xdr:col>
      <xdr:colOff>152400</xdr:colOff>
      <xdr:row>62</xdr:row>
      <xdr:rowOff>159068</xdr:rowOff>
    </xdr:to>
    <xdr:cxnSp macro="">
      <xdr:nvCxnSpPr>
        <xdr:cNvPr id="331" name="直線コネクタ 330"/>
        <xdr:cNvCxnSpPr/>
      </xdr:nvCxnSpPr>
      <xdr:spPr>
        <a:xfrm flipV="1">
          <a:off x="13512800" y="1078494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33" name="テキスト ボックス 332"/>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5" name="テキスト ボックス 334"/>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148484</xdr:rowOff>
    </xdr:from>
    <xdr:to>
      <xdr:col>81</xdr:col>
      <xdr:colOff>95250</xdr:colOff>
      <xdr:row>63</xdr:row>
      <xdr:rowOff>78634</xdr:rowOff>
    </xdr:to>
    <xdr:sp macro="" textlink="">
      <xdr:nvSpPr>
        <xdr:cNvPr id="341" name="楕円 340"/>
        <xdr:cNvSpPr/>
      </xdr:nvSpPr>
      <xdr:spPr>
        <a:xfrm>
          <a:off x="16967200" y="10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120561</xdr:rowOff>
    </xdr:from>
    <xdr:ext cx="762000" cy="259045"/>
    <xdr:sp macro="" textlink="">
      <xdr:nvSpPr>
        <xdr:cNvPr id="342" name="定員管理の状況該当値テキスト"/>
        <xdr:cNvSpPr txBox="1"/>
      </xdr:nvSpPr>
      <xdr:spPr>
        <a:xfrm>
          <a:off x="17106900" y="1075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126365</xdr:rowOff>
    </xdr:from>
    <xdr:to>
      <xdr:col>77</xdr:col>
      <xdr:colOff>95250</xdr:colOff>
      <xdr:row>63</xdr:row>
      <xdr:rowOff>56515</xdr:rowOff>
    </xdr:to>
    <xdr:sp macro="" textlink="">
      <xdr:nvSpPr>
        <xdr:cNvPr id="343" name="楕円 342"/>
        <xdr:cNvSpPr/>
      </xdr:nvSpPr>
      <xdr:spPr>
        <a:xfrm>
          <a:off x="16129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44" name="テキスト ボックス 343"/>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110279</xdr:rowOff>
    </xdr:from>
    <xdr:to>
      <xdr:col>73</xdr:col>
      <xdr:colOff>44450</xdr:colOff>
      <xdr:row>63</xdr:row>
      <xdr:rowOff>40429</xdr:rowOff>
    </xdr:to>
    <xdr:sp macro="" textlink="">
      <xdr:nvSpPr>
        <xdr:cNvPr id="345" name="楕円 344"/>
        <xdr:cNvSpPr/>
      </xdr:nvSpPr>
      <xdr:spPr>
        <a:xfrm>
          <a:off x="15240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25206</xdr:rowOff>
    </xdr:from>
    <xdr:ext cx="762000" cy="259045"/>
    <xdr:sp macro="" textlink="">
      <xdr:nvSpPr>
        <xdr:cNvPr id="346" name="テキスト ボックス 345"/>
        <xdr:cNvSpPr txBox="1"/>
      </xdr:nvSpPr>
      <xdr:spPr>
        <a:xfrm>
          <a:off x="14909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104246</xdr:rowOff>
    </xdr:from>
    <xdr:to>
      <xdr:col>68</xdr:col>
      <xdr:colOff>203200</xdr:colOff>
      <xdr:row>63</xdr:row>
      <xdr:rowOff>34396</xdr:rowOff>
    </xdr:to>
    <xdr:sp macro="" textlink="">
      <xdr:nvSpPr>
        <xdr:cNvPr id="347" name="楕円 346"/>
        <xdr:cNvSpPr/>
      </xdr:nvSpPr>
      <xdr:spPr>
        <a:xfrm>
          <a:off x="14351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19173</xdr:rowOff>
    </xdr:from>
    <xdr:ext cx="762000" cy="259045"/>
    <xdr:sp macro="" textlink="">
      <xdr:nvSpPr>
        <xdr:cNvPr id="348" name="テキスト ボックス 347"/>
        <xdr:cNvSpPr txBox="1"/>
      </xdr:nvSpPr>
      <xdr:spPr>
        <a:xfrm>
          <a:off x="14020800" y="1082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49" name="楕円 348"/>
        <xdr:cNvSpPr/>
      </xdr:nvSpPr>
      <xdr:spPr>
        <a:xfrm>
          <a:off x="13462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50" name="テキスト ボックス 349"/>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pitchFamily="50" charset="-128"/>
              <a:ea typeface="ＭＳ Ｐゴシック" pitchFamily="50" charset="-128"/>
              <a:cs typeface="+mn-cs"/>
            </a:rPr>
            <a:t>　　平成</a:t>
          </a:r>
          <a:r>
            <a:rPr kumimoji="1" lang="en-US" altLang="ja-JP" sz="1300">
              <a:solidFill>
                <a:schemeClr val="dk1"/>
              </a:solidFill>
              <a:latin typeface="ＭＳ Ｐゴシック" pitchFamily="50" charset="-128"/>
              <a:ea typeface="ＭＳ Ｐゴシック" pitchFamily="50" charset="-128"/>
              <a:cs typeface="+mn-cs"/>
            </a:rPr>
            <a:t>29</a:t>
          </a:r>
          <a:r>
            <a:rPr kumimoji="1" lang="ja-JP" altLang="en-US" sz="1300">
              <a:solidFill>
                <a:schemeClr val="dk1"/>
              </a:solidFill>
              <a:latin typeface="ＭＳ Ｐゴシック" pitchFamily="50" charset="-128"/>
              <a:ea typeface="ＭＳ Ｐゴシック" pitchFamily="50" charset="-128"/>
              <a:cs typeface="+mn-cs"/>
            </a:rPr>
            <a:t>年度</a:t>
          </a:r>
          <a:r>
            <a:rPr kumimoji="1" lang="ja-JP" altLang="ja-JP" sz="1300">
              <a:solidFill>
                <a:schemeClr val="dk1"/>
              </a:solidFill>
              <a:latin typeface="ＭＳ Ｐゴシック" pitchFamily="50" charset="-128"/>
              <a:ea typeface="ＭＳ Ｐゴシック" pitchFamily="50" charset="-128"/>
              <a:cs typeface="+mn-cs"/>
            </a:rPr>
            <a:t>は、</a:t>
          </a:r>
          <a:r>
            <a:rPr kumimoji="1" lang="ja-JP" altLang="en-US" sz="1300">
              <a:solidFill>
                <a:schemeClr val="dk1"/>
              </a:solidFill>
              <a:latin typeface="ＭＳ Ｐゴシック" pitchFamily="50" charset="-128"/>
              <a:ea typeface="ＭＳ Ｐゴシック" pitchFamily="50" charset="-128"/>
              <a:cs typeface="+mn-cs"/>
            </a:rPr>
            <a:t>対前年比</a:t>
          </a:r>
          <a:r>
            <a:rPr kumimoji="1" lang="ja-JP" altLang="ja-JP" sz="1300">
              <a:solidFill>
                <a:schemeClr val="dk1"/>
              </a:solidFill>
              <a:latin typeface="ＭＳ Ｐゴシック" pitchFamily="50" charset="-128"/>
              <a:ea typeface="ＭＳ Ｐゴシック" pitchFamily="50" charset="-128"/>
              <a:cs typeface="+mn-cs"/>
            </a:rPr>
            <a:t>より</a:t>
          </a:r>
          <a:r>
            <a:rPr kumimoji="1" lang="en-US" altLang="ja-JP" sz="1300">
              <a:solidFill>
                <a:schemeClr val="dk1"/>
              </a:solidFill>
              <a:latin typeface="ＭＳ Ｐゴシック" pitchFamily="50" charset="-128"/>
              <a:ea typeface="ＭＳ Ｐゴシック" pitchFamily="50" charset="-128"/>
              <a:cs typeface="+mn-cs"/>
            </a:rPr>
            <a:t>0.4</a:t>
          </a:r>
          <a:r>
            <a:rPr kumimoji="1" lang="ja-JP" altLang="ja-JP" sz="1300">
              <a:solidFill>
                <a:schemeClr val="dk1"/>
              </a:solidFill>
              <a:latin typeface="ＭＳ Ｐゴシック" pitchFamily="50" charset="-128"/>
              <a:ea typeface="ＭＳ Ｐゴシック" pitchFamily="50" charset="-128"/>
              <a:cs typeface="+mn-cs"/>
            </a:rPr>
            <a:t>ポイント悪化している。これは一般財源の公債費充当額、水道事業、下水道事業</a:t>
          </a:r>
          <a:r>
            <a:rPr kumimoji="1" lang="ja-JP" altLang="en-US" sz="1300">
              <a:solidFill>
                <a:schemeClr val="dk1"/>
              </a:solidFill>
              <a:latin typeface="ＭＳ Ｐゴシック" pitchFamily="50" charset="-128"/>
              <a:ea typeface="ＭＳ Ｐゴシック" pitchFamily="50" charset="-128"/>
              <a:cs typeface="+mn-cs"/>
            </a:rPr>
            <a:t>等、公営企業会計</a:t>
          </a:r>
          <a:r>
            <a:rPr kumimoji="1" lang="ja-JP" altLang="ja-JP" sz="1300">
              <a:solidFill>
                <a:schemeClr val="dk1"/>
              </a:solidFill>
              <a:latin typeface="ＭＳ Ｐゴシック" pitchFamily="50" charset="-128"/>
              <a:ea typeface="ＭＳ Ｐゴシック" pitchFamily="50" charset="-128"/>
              <a:cs typeface="+mn-cs"/>
            </a:rPr>
            <a:t>への繰出金に占める公債費充当額が増額となったことによる。また、数値の悪化には標準税収入額の減による標準財政規模が縮小したことも影響している。</a:t>
          </a:r>
          <a:endParaRPr kumimoji="1" lang="en-US" altLang="ja-JP" sz="130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ja-JP" sz="1300" baseline="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　</a:t>
          </a:r>
          <a:r>
            <a:rPr kumimoji="1" lang="ja-JP" altLang="en-US" sz="1300">
              <a:solidFill>
                <a:schemeClr val="dk1"/>
              </a:solidFill>
              <a:latin typeface="ＭＳ Ｐゴシック" pitchFamily="50" charset="-128"/>
              <a:ea typeface="ＭＳ Ｐゴシック" pitchFamily="50" charset="-128"/>
              <a:cs typeface="+mn-cs"/>
            </a:rPr>
            <a:t>当該数値は、</a:t>
          </a:r>
          <a:r>
            <a:rPr kumimoji="1" lang="ja-JP" altLang="ja-JP" sz="1300">
              <a:solidFill>
                <a:schemeClr val="dk1"/>
              </a:solidFill>
              <a:latin typeface="ＭＳ Ｐゴシック" pitchFamily="50" charset="-128"/>
              <a:ea typeface="ＭＳ Ｐゴシック" pitchFamily="50" charset="-128"/>
              <a:cs typeface="+mn-cs"/>
            </a:rPr>
            <a:t>類似団体平均</a:t>
          </a:r>
          <a:r>
            <a:rPr kumimoji="1" lang="ja-JP" altLang="en-US" sz="1300">
              <a:solidFill>
                <a:schemeClr val="dk1"/>
              </a:solidFill>
              <a:latin typeface="ＭＳ Ｐゴシック" pitchFamily="50" charset="-128"/>
              <a:ea typeface="ＭＳ Ｐゴシック" pitchFamily="50" charset="-128"/>
              <a:cs typeface="+mn-cs"/>
            </a:rPr>
            <a:t>や全国平均</a:t>
          </a:r>
          <a:r>
            <a:rPr kumimoji="1" lang="ja-JP" altLang="ja-JP" sz="1300">
              <a:solidFill>
                <a:schemeClr val="dk1"/>
              </a:solidFill>
              <a:latin typeface="ＭＳ Ｐゴシック" pitchFamily="50" charset="-128"/>
              <a:ea typeface="ＭＳ Ｐゴシック" pitchFamily="50" charset="-128"/>
              <a:cs typeface="+mn-cs"/>
            </a:rPr>
            <a:t>を上回っている状況が続いて</a:t>
          </a:r>
          <a:r>
            <a:rPr kumimoji="1" lang="ja-JP" altLang="en-US" sz="1300">
              <a:solidFill>
                <a:schemeClr val="dk1"/>
              </a:solidFill>
              <a:latin typeface="ＭＳ Ｐゴシック" pitchFamily="50" charset="-128"/>
              <a:ea typeface="ＭＳ Ｐゴシック" pitchFamily="50" charset="-128"/>
              <a:cs typeface="+mn-cs"/>
            </a:rPr>
            <a:t>いる。</a:t>
          </a:r>
          <a:r>
            <a:rPr kumimoji="1" lang="ja-JP" altLang="ja-JP" sz="1300">
              <a:solidFill>
                <a:schemeClr val="dk1"/>
              </a:solidFill>
              <a:latin typeface="ＭＳ Ｐゴシック" pitchFamily="50" charset="-128"/>
              <a:ea typeface="ＭＳ Ｐゴシック" pitchFamily="50" charset="-128"/>
              <a:cs typeface="+mn-cs"/>
            </a:rPr>
            <a:t>今後も地方財政措置のある地方債の活用や事業の精査を行うことで適切な地方債の償還水準の維持に努める。</a:t>
          </a:r>
          <a:endParaRPr lang="ja-JP" altLang="ja-JP" sz="13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139065</xdr:rowOff>
    </xdr:from>
    <xdr:to>
      <xdr:col>81</xdr:col>
      <xdr:colOff>44450</xdr:colOff>
      <xdr:row>40</xdr:row>
      <xdr:rowOff>163195</xdr:rowOff>
    </xdr:to>
    <xdr:cxnSp macro="">
      <xdr:nvCxnSpPr>
        <xdr:cNvPr id="380" name="直線コネクタ 379"/>
        <xdr:cNvCxnSpPr/>
      </xdr:nvCxnSpPr>
      <xdr:spPr>
        <a:xfrm>
          <a:off x="16179800" y="699706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133032</xdr:rowOff>
    </xdr:from>
    <xdr:to>
      <xdr:col>77</xdr:col>
      <xdr:colOff>44450</xdr:colOff>
      <xdr:row>40</xdr:row>
      <xdr:rowOff>139065</xdr:rowOff>
    </xdr:to>
    <xdr:cxnSp macro="">
      <xdr:nvCxnSpPr>
        <xdr:cNvPr id="383" name="直線コネクタ 382"/>
        <xdr:cNvCxnSpPr/>
      </xdr:nvCxnSpPr>
      <xdr:spPr>
        <a:xfrm>
          <a:off x="15290800" y="699103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133032</xdr:rowOff>
    </xdr:from>
    <xdr:to>
      <xdr:col>72</xdr:col>
      <xdr:colOff>203200</xdr:colOff>
      <xdr:row>40</xdr:row>
      <xdr:rowOff>145097</xdr:rowOff>
    </xdr:to>
    <xdr:cxnSp macro="">
      <xdr:nvCxnSpPr>
        <xdr:cNvPr id="386" name="直線コネクタ 385"/>
        <xdr:cNvCxnSpPr/>
      </xdr:nvCxnSpPr>
      <xdr:spPr>
        <a:xfrm flipV="1">
          <a:off x="14401800" y="699103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87" name="フローチャート: 判断 386"/>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127652</xdr:rowOff>
    </xdr:from>
    <xdr:ext cx="762000" cy="259045"/>
    <xdr:sp macro="" textlink="">
      <xdr:nvSpPr>
        <xdr:cNvPr id="388" name="テキスト ボックス 387"/>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145097</xdr:rowOff>
    </xdr:from>
    <xdr:to>
      <xdr:col>68</xdr:col>
      <xdr:colOff>152400</xdr:colOff>
      <xdr:row>40</xdr:row>
      <xdr:rowOff>157163</xdr:rowOff>
    </xdr:to>
    <xdr:cxnSp macro="">
      <xdr:nvCxnSpPr>
        <xdr:cNvPr id="389" name="直線コネクタ 388"/>
        <xdr:cNvCxnSpPr/>
      </xdr:nvCxnSpPr>
      <xdr:spPr>
        <a:xfrm flipV="1">
          <a:off x="13512800" y="700309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112395</xdr:rowOff>
    </xdr:from>
    <xdr:to>
      <xdr:col>81</xdr:col>
      <xdr:colOff>95250</xdr:colOff>
      <xdr:row>41</xdr:row>
      <xdr:rowOff>42545</xdr:rowOff>
    </xdr:to>
    <xdr:sp macro="" textlink="">
      <xdr:nvSpPr>
        <xdr:cNvPr id="399" name="楕円 398"/>
        <xdr:cNvSpPr/>
      </xdr:nvSpPr>
      <xdr:spPr>
        <a:xfrm>
          <a:off x="169672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84472</xdr:rowOff>
    </xdr:from>
    <xdr:ext cx="762000" cy="259045"/>
    <xdr:sp macro="" textlink="">
      <xdr:nvSpPr>
        <xdr:cNvPr id="400" name="公債費負担の状況該当値テキスト"/>
        <xdr:cNvSpPr txBox="1"/>
      </xdr:nvSpPr>
      <xdr:spPr>
        <a:xfrm>
          <a:off x="17106900" y="694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88265</xdr:rowOff>
    </xdr:from>
    <xdr:to>
      <xdr:col>77</xdr:col>
      <xdr:colOff>95250</xdr:colOff>
      <xdr:row>41</xdr:row>
      <xdr:rowOff>18415</xdr:rowOff>
    </xdr:to>
    <xdr:sp macro="" textlink="">
      <xdr:nvSpPr>
        <xdr:cNvPr id="401" name="楕円 400"/>
        <xdr:cNvSpPr/>
      </xdr:nvSpPr>
      <xdr:spPr>
        <a:xfrm>
          <a:off x="16129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3192</xdr:rowOff>
    </xdr:from>
    <xdr:ext cx="736600" cy="259045"/>
    <xdr:sp macro="" textlink="">
      <xdr:nvSpPr>
        <xdr:cNvPr id="402" name="テキスト ボックス 401"/>
        <xdr:cNvSpPr txBox="1"/>
      </xdr:nvSpPr>
      <xdr:spPr>
        <a:xfrm>
          <a:off x="15798800" y="703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82232</xdr:rowOff>
    </xdr:from>
    <xdr:to>
      <xdr:col>73</xdr:col>
      <xdr:colOff>44450</xdr:colOff>
      <xdr:row>41</xdr:row>
      <xdr:rowOff>12382</xdr:rowOff>
    </xdr:to>
    <xdr:sp macro="" textlink="">
      <xdr:nvSpPr>
        <xdr:cNvPr id="403" name="楕円 402"/>
        <xdr:cNvSpPr/>
      </xdr:nvSpPr>
      <xdr:spPr>
        <a:xfrm>
          <a:off x="15240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168609</xdr:rowOff>
    </xdr:from>
    <xdr:ext cx="762000" cy="259045"/>
    <xdr:sp macro="" textlink="">
      <xdr:nvSpPr>
        <xdr:cNvPr id="404" name="テキスト ボックス 403"/>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94297</xdr:rowOff>
    </xdr:from>
    <xdr:to>
      <xdr:col>68</xdr:col>
      <xdr:colOff>203200</xdr:colOff>
      <xdr:row>41</xdr:row>
      <xdr:rowOff>24447</xdr:rowOff>
    </xdr:to>
    <xdr:sp macro="" textlink="">
      <xdr:nvSpPr>
        <xdr:cNvPr id="405" name="楕円 404"/>
        <xdr:cNvSpPr/>
      </xdr:nvSpPr>
      <xdr:spPr>
        <a:xfrm>
          <a:off x="14351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9224</xdr:rowOff>
    </xdr:from>
    <xdr:ext cx="762000" cy="259045"/>
    <xdr:sp macro="" textlink="">
      <xdr:nvSpPr>
        <xdr:cNvPr id="406" name="テキスト ボックス 405"/>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106363</xdr:rowOff>
    </xdr:from>
    <xdr:to>
      <xdr:col>64</xdr:col>
      <xdr:colOff>152400</xdr:colOff>
      <xdr:row>41</xdr:row>
      <xdr:rowOff>36513</xdr:rowOff>
    </xdr:to>
    <xdr:sp macro="" textlink="">
      <xdr:nvSpPr>
        <xdr:cNvPr id="407" name="楕円 406"/>
        <xdr:cNvSpPr/>
      </xdr:nvSpPr>
      <xdr:spPr>
        <a:xfrm>
          <a:off x="13462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21290</xdr:rowOff>
    </xdr:from>
    <xdr:ext cx="762000" cy="259045"/>
    <xdr:sp macro="" textlink="">
      <xdr:nvSpPr>
        <xdr:cNvPr id="408" name="テキスト ボックス 407"/>
        <xdr:cNvSpPr txBox="1"/>
      </xdr:nvSpPr>
      <xdr:spPr>
        <a:xfrm>
          <a:off x="13131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latin typeface="ＭＳ Ｐゴシック" pitchFamily="50" charset="-128"/>
              <a:ea typeface="ＭＳ Ｐゴシック" pitchFamily="50" charset="-128"/>
              <a:cs typeface="+mn-cs"/>
            </a:rPr>
            <a:t>　</a:t>
          </a:r>
          <a:r>
            <a:rPr lang="ja-JP" altLang="ja-JP" sz="1100">
              <a:solidFill>
                <a:schemeClr val="dk1"/>
              </a:solidFill>
              <a:latin typeface="ＭＳ Ｐゴシック" pitchFamily="50" charset="-128"/>
              <a:ea typeface="ＭＳ Ｐゴシック" pitchFamily="50" charset="-128"/>
              <a:cs typeface="+mn-cs"/>
            </a:rPr>
            <a:t>平成</a:t>
          </a:r>
          <a:r>
            <a:rPr lang="en-US" altLang="ja-JP" sz="1100">
              <a:solidFill>
                <a:schemeClr val="dk1"/>
              </a:solidFill>
              <a:latin typeface="ＭＳ Ｐゴシック" pitchFamily="50" charset="-128"/>
              <a:ea typeface="ＭＳ Ｐゴシック" pitchFamily="50" charset="-128"/>
              <a:cs typeface="+mn-cs"/>
            </a:rPr>
            <a:t>29</a:t>
          </a:r>
          <a:r>
            <a:rPr lang="ja-JP" altLang="ja-JP" sz="1100">
              <a:solidFill>
                <a:schemeClr val="dk1"/>
              </a:solidFill>
              <a:latin typeface="ＭＳ Ｐゴシック" pitchFamily="50" charset="-128"/>
              <a:ea typeface="ＭＳ Ｐゴシック" pitchFamily="50" charset="-128"/>
              <a:cs typeface="+mn-cs"/>
            </a:rPr>
            <a:t>年度は対前年比</a:t>
          </a:r>
          <a:r>
            <a:rPr lang="en-US" altLang="ja-JP" sz="1100">
              <a:solidFill>
                <a:schemeClr val="dk1"/>
              </a:solidFill>
              <a:latin typeface="ＭＳ Ｐゴシック" pitchFamily="50" charset="-128"/>
              <a:ea typeface="ＭＳ Ｐゴシック" pitchFamily="50" charset="-128"/>
              <a:cs typeface="+mn-cs"/>
            </a:rPr>
            <a:t>7.9</a:t>
          </a:r>
          <a:r>
            <a:rPr lang="ja-JP" altLang="ja-JP" sz="1100">
              <a:solidFill>
                <a:schemeClr val="dk1"/>
              </a:solidFill>
              <a:latin typeface="ＭＳ Ｐゴシック" pitchFamily="50" charset="-128"/>
              <a:ea typeface="ＭＳ Ｐゴシック" pitchFamily="50" charset="-128"/>
              <a:cs typeface="+mn-cs"/>
            </a:rPr>
            <a:t>ポイント悪化しているが、最も大きな要因は、充当可能財源の減少であり、これは地方創生の推進や市政課題、大規模災害への対応に必要な基金の取り崩しを行ってきたことによるものである。また、将来負担額も増加しており、これは公共用地取得事業による債務負担行為に基づく支出予定額の増加などによるものである。</a:t>
          </a:r>
        </a:p>
        <a:p>
          <a:r>
            <a:rPr lang="ja-JP" altLang="ja-JP" sz="1100">
              <a:solidFill>
                <a:schemeClr val="dk1"/>
              </a:solidFill>
              <a:latin typeface="ＭＳ Ｐゴシック" pitchFamily="50" charset="-128"/>
              <a:ea typeface="ＭＳ Ｐゴシック" pitchFamily="50" charset="-128"/>
              <a:cs typeface="+mn-cs"/>
            </a:rPr>
            <a:t>　今後は、引き続き事業の「選択と集中」、多様な連携や創意工夫により歳出の抑制を図るとともに、新規地方債の発行額を償還額以下に抑えるなど、将来負担額の更なる抑制に努めるとともに、歳入総額を見据えた歳出枠の設定により、基金取り崩し額を最小限に抑えることで、持続可能な財政の健全化を図る。 </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129921</xdr:rowOff>
    </xdr:from>
    <xdr:to>
      <xdr:col>81</xdr:col>
      <xdr:colOff>44450</xdr:colOff>
      <xdr:row>19</xdr:row>
      <xdr:rowOff>22013</xdr:rowOff>
    </xdr:to>
    <xdr:cxnSp macro="">
      <xdr:nvCxnSpPr>
        <xdr:cNvPr id="442" name="直線コネクタ 441"/>
        <xdr:cNvCxnSpPr/>
      </xdr:nvCxnSpPr>
      <xdr:spPr>
        <a:xfrm>
          <a:off x="16179800" y="3216021"/>
          <a:ext cx="8382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99356</xdr:rowOff>
    </xdr:from>
    <xdr:to>
      <xdr:col>77</xdr:col>
      <xdr:colOff>44450</xdr:colOff>
      <xdr:row>18</xdr:row>
      <xdr:rowOff>129921</xdr:rowOff>
    </xdr:to>
    <xdr:cxnSp macro="">
      <xdr:nvCxnSpPr>
        <xdr:cNvPr id="445" name="直線コネクタ 444"/>
        <xdr:cNvCxnSpPr/>
      </xdr:nvCxnSpPr>
      <xdr:spPr>
        <a:xfrm>
          <a:off x="15290800" y="3185456"/>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81661</xdr:rowOff>
    </xdr:from>
    <xdr:to>
      <xdr:col>72</xdr:col>
      <xdr:colOff>203200</xdr:colOff>
      <xdr:row>18</xdr:row>
      <xdr:rowOff>99356</xdr:rowOff>
    </xdr:to>
    <xdr:cxnSp macro="">
      <xdr:nvCxnSpPr>
        <xdr:cNvPr id="448" name="直線コネクタ 447"/>
        <xdr:cNvCxnSpPr/>
      </xdr:nvCxnSpPr>
      <xdr:spPr>
        <a:xfrm>
          <a:off x="14401800" y="3167761"/>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49" name="フローチャート: 判断 448"/>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0" name="テキスト ボックス 449"/>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106722</xdr:rowOff>
    </xdr:from>
    <xdr:to>
      <xdr:col>68</xdr:col>
      <xdr:colOff>152400</xdr:colOff>
      <xdr:row>18</xdr:row>
      <xdr:rowOff>81661</xdr:rowOff>
    </xdr:to>
    <xdr:cxnSp macro="">
      <xdr:nvCxnSpPr>
        <xdr:cNvPr id="451" name="直線コネクタ 450"/>
        <xdr:cNvCxnSpPr/>
      </xdr:nvCxnSpPr>
      <xdr:spPr>
        <a:xfrm>
          <a:off x="13512800" y="3021372"/>
          <a:ext cx="889000" cy="1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3" name="テキスト ボックス 452"/>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5" name="テキスト ボックス 454"/>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142663</xdr:rowOff>
    </xdr:from>
    <xdr:to>
      <xdr:col>81</xdr:col>
      <xdr:colOff>95250</xdr:colOff>
      <xdr:row>19</xdr:row>
      <xdr:rowOff>72813</xdr:rowOff>
    </xdr:to>
    <xdr:sp macro="" textlink="">
      <xdr:nvSpPr>
        <xdr:cNvPr id="461" name="楕円 460"/>
        <xdr:cNvSpPr/>
      </xdr:nvSpPr>
      <xdr:spPr>
        <a:xfrm>
          <a:off x="16967200" y="32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114740</xdr:rowOff>
    </xdr:from>
    <xdr:ext cx="762000" cy="259045"/>
    <xdr:sp macro="" textlink="">
      <xdr:nvSpPr>
        <xdr:cNvPr id="462" name="将来負担の状況該当値テキスト"/>
        <xdr:cNvSpPr txBox="1"/>
      </xdr:nvSpPr>
      <xdr:spPr>
        <a:xfrm>
          <a:off x="17106900" y="320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79121</xdr:rowOff>
    </xdr:from>
    <xdr:to>
      <xdr:col>77</xdr:col>
      <xdr:colOff>95250</xdr:colOff>
      <xdr:row>19</xdr:row>
      <xdr:rowOff>9271</xdr:rowOff>
    </xdr:to>
    <xdr:sp macro="" textlink="">
      <xdr:nvSpPr>
        <xdr:cNvPr id="463" name="楕円 462"/>
        <xdr:cNvSpPr/>
      </xdr:nvSpPr>
      <xdr:spPr>
        <a:xfrm>
          <a:off x="16129000" y="316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165498</xdr:rowOff>
    </xdr:from>
    <xdr:ext cx="736600" cy="259045"/>
    <xdr:sp macro="" textlink="">
      <xdr:nvSpPr>
        <xdr:cNvPr id="464" name="テキスト ボックス 463"/>
        <xdr:cNvSpPr txBox="1"/>
      </xdr:nvSpPr>
      <xdr:spPr>
        <a:xfrm>
          <a:off x="15798800" y="325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48556</xdr:rowOff>
    </xdr:from>
    <xdr:to>
      <xdr:col>73</xdr:col>
      <xdr:colOff>44450</xdr:colOff>
      <xdr:row>18</xdr:row>
      <xdr:rowOff>150156</xdr:rowOff>
    </xdr:to>
    <xdr:sp macro="" textlink="">
      <xdr:nvSpPr>
        <xdr:cNvPr id="465" name="楕円 464"/>
        <xdr:cNvSpPr/>
      </xdr:nvSpPr>
      <xdr:spPr>
        <a:xfrm>
          <a:off x="15240000" y="31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134933</xdr:rowOff>
    </xdr:from>
    <xdr:ext cx="762000" cy="259045"/>
    <xdr:sp macro="" textlink="">
      <xdr:nvSpPr>
        <xdr:cNvPr id="466" name="テキスト ボックス 465"/>
        <xdr:cNvSpPr txBox="1"/>
      </xdr:nvSpPr>
      <xdr:spPr>
        <a:xfrm>
          <a:off x="14909800" y="322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30861</xdr:rowOff>
    </xdr:from>
    <xdr:to>
      <xdr:col>68</xdr:col>
      <xdr:colOff>203200</xdr:colOff>
      <xdr:row>18</xdr:row>
      <xdr:rowOff>132461</xdr:rowOff>
    </xdr:to>
    <xdr:sp macro="" textlink="">
      <xdr:nvSpPr>
        <xdr:cNvPr id="467" name="楕円 466"/>
        <xdr:cNvSpPr/>
      </xdr:nvSpPr>
      <xdr:spPr>
        <a:xfrm>
          <a:off x="14351000" y="311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117238</xdr:rowOff>
    </xdr:from>
    <xdr:ext cx="762000" cy="259045"/>
    <xdr:sp macro="" textlink="">
      <xdr:nvSpPr>
        <xdr:cNvPr id="468" name="テキスト ボックス 467"/>
        <xdr:cNvSpPr txBox="1"/>
      </xdr:nvSpPr>
      <xdr:spPr>
        <a:xfrm>
          <a:off x="14020800" y="320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55922</xdr:rowOff>
    </xdr:from>
    <xdr:to>
      <xdr:col>64</xdr:col>
      <xdr:colOff>152400</xdr:colOff>
      <xdr:row>17</xdr:row>
      <xdr:rowOff>157522</xdr:rowOff>
    </xdr:to>
    <xdr:sp macro="" textlink="">
      <xdr:nvSpPr>
        <xdr:cNvPr id="469" name="楕円 468"/>
        <xdr:cNvSpPr/>
      </xdr:nvSpPr>
      <xdr:spPr>
        <a:xfrm>
          <a:off x="13462000" y="297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142299</xdr:rowOff>
    </xdr:from>
    <xdr:ext cx="762000" cy="259045"/>
    <xdr:sp macro="" textlink="">
      <xdr:nvSpPr>
        <xdr:cNvPr id="470" name="テキスト ボックス 469"/>
        <xdr:cNvSpPr txBox="1"/>
      </xdr:nvSpPr>
      <xdr:spPr>
        <a:xfrm>
          <a:off x="13131800" y="30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83,972
82,979
342.13
35,450,791
35,105,543
83,692
19,185,642
36,598,519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類似団体平均に比べて高い水準となっているが、保育所等の直営施設に係る人件費や新たな任用制度の導入により、物件費にある賃金から人件費へ移行したことが主な要因と考える。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また、前年度比増の主な要因としては、退職手当の増加である。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85090</xdr:rowOff>
    </xdr:from>
    <xdr:to>
      <xdr:col>24</xdr:col>
      <xdr:colOff>25400</xdr:colOff>
      <xdr:row>40</xdr:row>
      <xdr:rowOff>12700</xdr:rowOff>
    </xdr:to>
    <xdr:cxnSp macro="">
      <xdr:nvCxnSpPr>
        <xdr:cNvPr id="66" name="直線コネクタ 65"/>
        <xdr:cNvCxnSpPr/>
      </xdr:nvCxnSpPr>
      <xdr:spPr>
        <a:xfrm>
          <a:off x="3987800" y="67716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1270</xdr:rowOff>
    </xdr:from>
    <xdr:to>
      <xdr:col>19</xdr:col>
      <xdr:colOff>187325</xdr:colOff>
      <xdr:row>39</xdr:row>
      <xdr:rowOff>85090</xdr:rowOff>
    </xdr:to>
    <xdr:cxnSp macro="">
      <xdr:nvCxnSpPr>
        <xdr:cNvPr id="69" name="直線コネクタ 68"/>
        <xdr:cNvCxnSpPr/>
      </xdr:nvCxnSpPr>
      <xdr:spPr>
        <a:xfrm>
          <a:off x="3098800" y="6687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1270</xdr:rowOff>
    </xdr:to>
    <xdr:cxnSp macro="">
      <xdr:nvCxnSpPr>
        <xdr:cNvPr id="72" name="直線コネクタ 71"/>
        <xdr:cNvCxnSpPr/>
      </xdr:nvCxnSpPr>
      <xdr:spPr>
        <a:xfrm>
          <a:off x="2209800" y="6642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38</xdr:row>
      <xdr:rowOff>127000</xdr:rowOff>
    </xdr:to>
    <xdr:cxnSp macro="">
      <xdr:nvCxnSpPr>
        <xdr:cNvPr id="75" name="直線コネクタ 74"/>
        <xdr:cNvCxnSpPr/>
      </xdr:nvCxnSpPr>
      <xdr:spPr>
        <a:xfrm>
          <a:off x="1320800" y="63982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133350</xdr:rowOff>
    </xdr:from>
    <xdr:to>
      <xdr:col>24</xdr:col>
      <xdr:colOff>76200</xdr:colOff>
      <xdr:row>40</xdr:row>
      <xdr:rowOff>63500</xdr:rowOff>
    </xdr:to>
    <xdr:sp macro="" textlink="">
      <xdr:nvSpPr>
        <xdr:cNvPr id="85" name="楕円 84"/>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105427</xdr:rowOff>
    </xdr:from>
    <xdr:ext cx="762000" cy="259045"/>
    <xdr:sp macro="" textlink="">
      <xdr:nvSpPr>
        <xdr:cNvPr id="86" name="人件費該当値テキスト"/>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34290</xdr:rowOff>
    </xdr:from>
    <xdr:to>
      <xdr:col>20</xdr:col>
      <xdr:colOff>38100</xdr:colOff>
      <xdr:row>39</xdr:row>
      <xdr:rowOff>135890</xdr:rowOff>
    </xdr:to>
    <xdr:sp macro="" textlink="">
      <xdr:nvSpPr>
        <xdr:cNvPr id="87" name="楕円 86"/>
        <xdr:cNvSpPr/>
      </xdr:nvSpPr>
      <xdr:spPr>
        <a:xfrm>
          <a:off x="3937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120667</xdr:rowOff>
    </xdr:from>
    <xdr:ext cx="736600" cy="259045"/>
    <xdr:sp macro="" textlink="">
      <xdr:nvSpPr>
        <xdr:cNvPr id="88" name="テキスト ボックス 87"/>
        <xdr:cNvSpPr txBox="1"/>
      </xdr:nvSpPr>
      <xdr:spPr>
        <a:xfrm>
          <a:off x="3606800" y="680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121920</xdr:rowOff>
    </xdr:from>
    <xdr:to>
      <xdr:col>15</xdr:col>
      <xdr:colOff>149225</xdr:colOff>
      <xdr:row>39</xdr:row>
      <xdr:rowOff>52070</xdr:rowOff>
    </xdr:to>
    <xdr:sp macro="" textlink="">
      <xdr:nvSpPr>
        <xdr:cNvPr id="89" name="楕円 88"/>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90" name="テキスト ボックス 89"/>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1" name="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2" name="テキスト ボックス 91"/>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年度から実施している新たな任用制度により、賃金から人件費へ移行したことを主な要因として、類似団体を下回る水準となっている。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年度は、英語指導助手設置経費や公園管理経費の減少があったものの、情報システム管理経費やし尿処理施設管理運営経費などの増加によって、前年度比で増となった。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21844</xdr:rowOff>
    </xdr:from>
    <xdr:to>
      <xdr:col>82</xdr:col>
      <xdr:colOff>107950</xdr:colOff>
      <xdr:row>16</xdr:row>
      <xdr:rowOff>30988</xdr:rowOff>
    </xdr:to>
    <xdr:cxnSp macro="">
      <xdr:nvCxnSpPr>
        <xdr:cNvPr id="125" name="直線コネクタ 124"/>
        <xdr:cNvCxnSpPr/>
      </xdr:nvCxnSpPr>
      <xdr:spPr>
        <a:xfrm>
          <a:off x="15671800" y="27650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21844</xdr:rowOff>
    </xdr:from>
    <xdr:to>
      <xdr:col>78</xdr:col>
      <xdr:colOff>69850</xdr:colOff>
      <xdr:row>16</xdr:row>
      <xdr:rowOff>49276</xdr:rowOff>
    </xdr:to>
    <xdr:cxnSp macro="">
      <xdr:nvCxnSpPr>
        <xdr:cNvPr id="128" name="直線コネクタ 127"/>
        <xdr:cNvCxnSpPr/>
      </xdr:nvCxnSpPr>
      <xdr:spPr>
        <a:xfrm flipV="1">
          <a:off x="14782800" y="2765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49276</xdr:rowOff>
    </xdr:from>
    <xdr:to>
      <xdr:col>73</xdr:col>
      <xdr:colOff>180975</xdr:colOff>
      <xdr:row>16</xdr:row>
      <xdr:rowOff>122428</xdr:rowOff>
    </xdr:to>
    <xdr:cxnSp macro="">
      <xdr:nvCxnSpPr>
        <xdr:cNvPr id="131" name="直線コネクタ 130"/>
        <xdr:cNvCxnSpPr/>
      </xdr:nvCxnSpPr>
      <xdr:spPr>
        <a:xfrm flipV="1">
          <a:off x="13893800" y="27924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2" name="フローチャート: 判断 131"/>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33" name="テキスト ボックス 132"/>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165862</xdr:rowOff>
    </xdr:from>
    <xdr:to>
      <xdr:col>69</xdr:col>
      <xdr:colOff>92075</xdr:colOff>
      <xdr:row>16</xdr:row>
      <xdr:rowOff>122428</xdr:rowOff>
    </xdr:to>
    <xdr:cxnSp macro="">
      <xdr:nvCxnSpPr>
        <xdr:cNvPr id="134" name="直線コネクタ 133"/>
        <xdr:cNvCxnSpPr/>
      </xdr:nvCxnSpPr>
      <xdr:spPr>
        <a:xfrm>
          <a:off x="13004800" y="273761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151638</xdr:rowOff>
    </xdr:from>
    <xdr:to>
      <xdr:col>82</xdr:col>
      <xdr:colOff>158750</xdr:colOff>
      <xdr:row>16</xdr:row>
      <xdr:rowOff>81788</xdr:rowOff>
    </xdr:to>
    <xdr:sp macro="" textlink="">
      <xdr:nvSpPr>
        <xdr:cNvPr id="144" name="楕円 143"/>
        <xdr:cNvSpPr/>
      </xdr:nvSpPr>
      <xdr:spPr>
        <a:xfrm>
          <a:off x="164592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168165</xdr:rowOff>
    </xdr:from>
    <xdr:ext cx="762000" cy="259045"/>
    <xdr:sp macro="" textlink="">
      <xdr:nvSpPr>
        <xdr:cNvPr id="145" name="物件費該当値テキスト"/>
        <xdr:cNvSpPr txBox="1"/>
      </xdr:nvSpPr>
      <xdr:spPr>
        <a:xfrm>
          <a:off x="16598900" y="256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142494</xdr:rowOff>
    </xdr:from>
    <xdr:to>
      <xdr:col>78</xdr:col>
      <xdr:colOff>120650</xdr:colOff>
      <xdr:row>16</xdr:row>
      <xdr:rowOff>72644</xdr:rowOff>
    </xdr:to>
    <xdr:sp macro="" textlink="">
      <xdr:nvSpPr>
        <xdr:cNvPr id="146" name="楕円 145"/>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82821</xdr:rowOff>
    </xdr:from>
    <xdr:ext cx="736600" cy="259045"/>
    <xdr:sp macro="" textlink="">
      <xdr:nvSpPr>
        <xdr:cNvPr id="147" name="テキスト ボックス 146"/>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169926</xdr:rowOff>
    </xdr:from>
    <xdr:to>
      <xdr:col>74</xdr:col>
      <xdr:colOff>31750</xdr:colOff>
      <xdr:row>16</xdr:row>
      <xdr:rowOff>100076</xdr:rowOff>
    </xdr:to>
    <xdr:sp macro="" textlink="">
      <xdr:nvSpPr>
        <xdr:cNvPr id="148" name="楕円 147"/>
        <xdr:cNvSpPr/>
      </xdr:nvSpPr>
      <xdr:spPr>
        <a:xfrm>
          <a:off x="14732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84853</xdr:rowOff>
    </xdr:from>
    <xdr:ext cx="762000" cy="259045"/>
    <xdr:sp macro="" textlink="">
      <xdr:nvSpPr>
        <xdr:cNvPr id="149" name="テキスト ボックス 148"/>
        <xdr:cNvSpPr txBox="1"/>
      </xdr:nvSpPr>
      <xdr:spPr>
        <a:xfrm>
          <a:off x="14401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71628</xdr:rowOff>
    </xdr:from>
    <xdr:to>
      <xdr:col>69</xdr:col>
      <xdr:colOff>142875</xdr:colOff>
      <xdr:row>17</xdr:row>
      <xdr:rowOff>1778</xdr:rowOff>
    </xdr:to>
    <xdr:sp macro="" textlink="">
      <xdr:nvSpPr>
        <xdr:cNvPr id="150" name="楕円 149"/>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51" name="テキスト ボックス 150"/>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115062</xdr:rowOff>
    </xdr:from>
    <xdr:to>
      <xdr:col>65</xdr:col>
      <xdr:colOff>53975</xdr:colOff>
      <xdr:row>16</xdr:row>
      <xdr:rowOff>45212</xdr:rowOff>
    </xdr:to>
    <xdr:sp macro="" textlink="">
      <xdr:nvSpPr>
        <xdr:cNvPr id="152" name="楕円 151"/>
        <xdr:cNvSpPr/>
      </xdr:nvSpPr>
      <xdr:spPr>
        <a:xfrm>
          <a:off x="12954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29989</xdr:rowOff>
    </xdr:from>
    <xdr:ext cx="762000" cy="259045"/>
    <xdr:sp macro="" textlink="">
      <xdr:nvSpPr>
        <xdr:cNvPr id="153" name="テキスト ボックス 152"/>
        <xdr:cNvSpPr txBox="1"/>
      </xdr:nvSpPr>
      <xdr:spPr>
        <a:xfrm>
          <a:off x="12623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乳幼児医療に係る助成費などを主な要因として、類似団体を上回る水準で推移していたが、平成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年度は、生活保護費の減少や児童手当の減少により平均を下回る水準となった。</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78015</xdr:rowOff>
    </xdr:to>
    <xdr:cxnSp macro="">
      <xdr:nvCxnSpPr>
        <xdr:cNvPr id="188" name="直線コネクタ 187"/>
        <xdr:cNvCxnSpPr/>
      </xdr:nvCxnSpPr>
      <xdr:spPr>
        <a:xfrm flipV="1">
          <a:off x="3987800" y="96139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78015</xdr:rowOff>
    </xdr:to>
    <xdr:cxnSp macro="">
      <xdr:nvCxnSpPr>
        <xdr:cNvPr id="191" name="直線コネクタ 190"/>
        <xdr:cNvCxnSpPr/>
      </xdr:nvCxnSpPr>
      <xdr:spPr>
        <a:xfrm>
          <a:off x="3098800" y="95921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110672</xdr:rowOff>
    </xdr:to>
    <xdr:cxnSp macro="">
      <xdr:nvCxnSpPr>
        <xdr:cNvPr id="194" name="直線コネクタ 193"/>
        <xdr:cNvCxnSpPr/>
      </xdr:nvCxnSpPr>
      <xdr:spPr>
        <a:xfrm flipV="1">
          <a:off x="2209800" y="95921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110672</xdr:rowOff>
    </xdr:to>
    <xdr:cxnSp macro="">
      <xdr:nvCxnSpPr>
        <xdr:cNvPr id="197" name="直線コネクタ 196"/>
        <xdr:cNvCxnSpPr/>
      </xdr:nvCxnSpPr>
      <xdr:spPr>
        <a:xfrm>
          <a:off x="1320800" y="95377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9" name="楕円 208"/>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10" name="テキスト ボックス 209"/>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11" name="楕円 210"/>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212" name="テキスト ボックス 211"/>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3" name="楕円 212"/>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4" name="テキスト ボックス 213"/>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5" name="楕円 214"/>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6" name="テキスト ボックス 215"/>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上昇傾向の主な要因としては、下水道事業会計などの特別会計への繰出金と考えられる。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157480</xdr:rowOff>
    </xdr:from>
    <xdr:to>
      <xdr:col>82</xdr:col>
      <xdr:colOff>107950</xdr:colOff>
      <xdr:row>59</xdr:row>
      <xdr:rowOff>16510</xdr:rowOff>
    </xdr:to>
    <xdr:cxnSp macro="">
      <xdr:nvCxnSpPr>
        <xdr:cNvPr id="249" name="直線コネクタ 248"/>
        <xdr:cNvCxnSpPr/>
      </xdr:nvCxnSpPr>
      <xdr:spPr>
        <a:xfrm>
          <a:off x="15671800" y="10101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157480</xdr:rowOff>
    </xdr:to>
    <xdr:cxnSp macro="">
      <xdr:nvCxnSpPr>
        <xdr:cNvPr id="252" name="直線コネクタ 251"/>
        <xdr:cNvCxnSpPr/>
      </xdr:nvCxnSpPr>
      <xdr:spPr>
        <a:xfrm>
          <a:off x="14782800" y="10033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96520</xdr:rowOff>
    </xdr:to>
    <xdr:cxnSp macro="">
      <xdr:nvCxnSpPr>
        <xdr:cNvPr id="255" name="直線コネクタ 254"/>
        <xdr:cNvCxnSpPr/>
      </xdr:nvCxnSpPr>
      <xdr:spPr>
        <a:xfrm flipV="1">
          <a:off x="13893800" y="1003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6" name="フローチャート: 判断 255"/>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7" name="テキスト ボックス 256"/>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96520</xdr:rowOff>
    </xdr:to>
    <xdr:cxnSp macro="">
      <xdr:nvCxnSpPr>
        <xdr:cNvPr id="258" name="直線コネクタ 257"/>
        <xdr:cNvCxnSpPr/>
      </xdr:nvCxnSpPr>
      <xdr:spPr>
        <a:xfrm>
          <a:off x="13004800" y="9956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137160</xdr:rowOff>
    </xdr:from>
    <xdr:to>
      <xdr:col>82</xdr:col>
      <xdr:colOff>158750</xdr:colOff>
      <xdr:row>59</xdr:row>
      <xdr:rowOff>67310</xdr:rowOff>
    </xdr:to>
    <xdr:sp macro="" textlink="">
      <xdr:nvSpPr>
        <xdr:cNvPr id="268" name="楕円 267"/>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109237</xdr:rowOff>
    </xdr:from>
    <xdr:ext cx="762000" cy="259045"/>
    <xdr:sp macro="" textlink="">
      <xdr:nvSpPr>
        <xdr:cNvPr id="269" name="その他該当値テキスト"/>
        <xdr:cNvSpPr txBox="1"/>
      </xdr:nvSpPr>
      <xdr:spPr>
        <a:xfrm>
          <a:off x="16598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106680</xdr:rowOff>
    </xdr:from>
    <xdr:to>
      <xdr:col>78</xdr:col>
      <xdr:colOff>120650</xdr:colOff>
      <xdr:row>59</xdr:row>
      <xdr:rowOff>36830</xdr:rowOff>
    </xdr:to>
    <xdr:sp macro="" textlink="">
      <xdr:nvSpPr>
        <xdr:cNvPr id="270" name="楕円 269"/>
        <xdr:cNvSpPr/>
      </xdr:nvSpPr>
      <xdr:spPr>
        <a:xfrm>
          <a:off x="15621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71" name="テキスト ボックス 270"/>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2" name="楕円 271"/>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3" name="テキスト ボックス 272"/>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4" name="楕円 273"/>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5" name="テキスト ボックス 274"/>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6" name="楕円 275"/>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7" name="テキスト ボックス 276"/>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類似団体平均を大きく下回る水準となっている主な要因としては、加入している一部事務組合が少ないため、これらに対する負担金等が少ないこと等が考えられる。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131572</xdr:rowOff>
    </xdr:from>
    <xdr:to>
      <xdr:col>82</xdr:col>
      <xdr:colOff>107950</xdr:colOff>
      <xdr:row>34</xdr:row>
      <xdr:rowOff>136144</xdr:rowOff>
    </xdr:to>
    <xdr:cxnSp macro="">
      <xdr:nvCxnSpPr>
        <xdr:cNvPr id="307" name="直線コネクタ 306"/>
        <xdr:cNvCxnSpPr/>
      </xdr:nvCxnSpPr>
      <xdr:spPr>
        <a:xfrm flipV="1">
          <a:off x="15671800" y="59608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34</xdr:row>
      <xdr:rowOff>136144</xdr:rowOff>
    </xdr:to>
    <xdr:cxnSp macro="">
      <xdr:nvCxnSpPr>
        <xdr:cNvPr id="310" name="直線コネクタ 309"/>
        <xdr:cNvCxnSpPr/>
      </xdr:nvCxnSpPr>
      <xdr:spPr>
        <a:xfrm>
          <a:off x="14782800" y="59654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154432</xdr:rowOff>
    </xdr:to>
    <xdr:cxnSp macro="">
      <xdr:nvCxnSpPr>
        <xdr:cNvPr id="313" name="直線コネクタ 312"/>
        <xdr:cNvCxnSpPr/>
      </xdr:nvCxnSpPr>
      <xdr:spPr>
        <a:xfrm flipV="1">
          <a:off x="13893800" y="59654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4" name="フローチャート: 判断 313"/>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5" name="テキスト ボックス 314"/>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140716</xdr:rowOff>
    </xdr:from>
    <xdr:to>
      <xdr:col>69</xdr:col>
      <xdr:colOff>92075</xdr:colOff>
      <xdr:row>34</xdr:row>
      <xdr:rowOff>154432</xdr:rowOff>
    </xdr:to>
    <xdr:cxnSp macro="">
      <xdr:nvCxnSpPr>
        <xdr:cNvPr id="316" name="直線コネクタ 315"/>
        <xdr:cNvCxnSpPr/>
      </xdr:nvCxnSpPr>
      <xdr:spPr>
        <a:xfrm>
          <a:off x="13004800" y="59700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18" name="テキスト ボックス 317"/>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0" name="テキスト ボックス 319"/>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80772</xdr:rowOff>
    </xdr:from>
    <xdr:to>
      <xdr:col>82</xdr:col>
      <xdr:colOff>158750</xdr:colOff>
      <xdr:row>35</xdr:row>
      <xdr:rowOff>10922</xdr:rowOff>
    </xdr:to>
    <xdr:sp macro="" textlink="">
      <xdr:nvSpPr>
        <xdr:cNvPr id="326" name="楕円 325"/>
        <xdr:cNvSpPr/>
      </xdr:nvSpPr>
      <xdr:spPr>
        <a:xfrm>
          <a:off x="16459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160799</xdr:rowOff>
    </xdr:from>
    <xdr:ext cx="762000" cy="259045"/>
    <xdr:sp macro="" textlink="">
      <xdr:nvSpPr>
        <xdr:cNvPr id="327" name="補助費等該当値テキスト"/>
        <xdr:cNvSpPr txBox="1"/>
      </xdr:nvSpPr>
      <xdr:spPr>
        <a:xfrm>
          <a:off x="16598900" y="58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85344</xdr:rowOff>
    </xdr:from>
    <xdr:to>
      <xdr:col>78</xdr:col>
      <xdr:colOff>120650</xdr:colOff>
      <xdr:row>35</xdr:row>
      <xdr:rowOff>15494</xdr:rowOff>
    </xdr:to>
    <xdr:sp macro="" textlink="">
      <xdr:nvSpPr>
        <xdr:cNvPr id="328" name="楕円 327"/>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25671</xdr:rowOff>
    </xdr:from>
    <xdr:ext cx="736600" cy="259045"/>
    <xdr:sp macro="" textlink="">
      <xdr:nvSpPr>
        <xdr:cNvPr id="329" name="テキスト ボックス 328"/>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30" name="楕円 329"/>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31" name="テキスト ボックス 330"/>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103632</xdr:rowOff>
    </xdr:from>
    <xdr:to>
      <xdr:col>69</xdr:col>
      <xdr:colOff>142875</xdr:colOff>
      <xdr:row>35</xdr:row>
      <xdr:rowOff>33782</xdr:rowOff>
    </xdr:to>
    <xdr:sp macro="" textlink="">
      <xdr:nvSpPr>
        <xdr:cNvPr id="332" name="楕円 331"/>
        <xdr:cNvSpPr/>
      </xdr:nvSpPr>
      <xdr:spPr>
        <a:xfrm>
          <a:off x="13843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43959</xdr:rowOff>
    </xdr:from>
    <xdr:ext cx="762000" cy="259045"/>
    <xdr:sp macro="" textlink="">
      <xdr:nvSpPr>
        <xdr:cNvPr id="333" name="テキスト ボックス 332"/>
        <xdr:cNvSpPr txBox="1"/>
      </xdr:nvSpPr>
      <xdr:spPr>
        <a:xfrm>
          <a:off x="13512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89916</xdr:rowOff>
    </xdr:from>
    <xdr:to>
      <xdr:col>65</xdr:col>
      <xdr:colOff>53975</xdr:colOff>
      <xdr:row>35</xdr:row>
      <xdr:rowOff>20066</xdr:rowOff>
    </xdr:to>
    <xdr:sp macro="" textlink="">
      <xdr:nvSpPr>
        <xdr:cNvPr id="334" name="楕円 333"/>
        <xdr:cNvSpPr/>
      </xdr:nvSpPr>
      <xdr:spPr>
        <a:xfrm>
          <a:off x="12954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30243</xdr:rowOff>
    </xdr:from>
    <xdr:ext cx="762000" cy="259045"/>
    <xdr:sp macro="" textlink="">
      <xdr:nvSpPr>
        <xdr:cNvPr id="335" name="テキスト ボックス 334"/>
        <xdr:cNvSpPr txBox="1"/>
      </xdr:nvSpPr>
      <xdr:spPr>
        <a:xfrm>
          <a:off x="12623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経常経費におけるその他の経費の減少により、公債費の割合が増加していること及び平成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年度等に実施した大型事業の元金償還が始まったことから、平成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年度は決算額が増加したことで前年度比増となった。</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77</xdr:row>
      <xdr:rowOff>133858</xdr:rowOff>
    </xdr:to>
    <xdr:cxnSp macro="">
      <xdr:nvCxnSpPr>
        <xdr:cNvPr id="365" name="直線コネクタ 364"/>
        <xdr:cNvCxnSpPr/>
      </xdr:nvCxnSpPr>
      <xdr:spPr>
        <a:xfrm>
          <a:off x="3987800" y="133217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97282</xdr:rowOff>
    </xdr:from>
    <xdr:to>
      <xdr:col>19</xdr:col>
      <xdr:colOff>187325</xdr:colOff>
      <xdr:row>77</xdr:row>
      <xdr:rowOff>120142</xdr:rowOff>
    </xdr:to>
    <xdr:cxnSp macro="">
      <xdr:nvCxnSpPr>
        <xdr:cNvPr id="368" name="直線コネクタ 367"/>
        <xdr:cNvCxnSpPr/>
      </xdr:nvCxnSpPr>
      <xdr:spPr>
        <a:xfrm>
          <a:off x="3098800" y="132989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97282</xdr:rowOff>
    </xdr:from>
    <xdr:to>
      <xdr:col>15</xdr:col>
      <xdr:colOff>98425</xdr:colOff>
      <xdr:row>77</xdr:row>
      <xdr:rowOff>147574</xdr:rowOff>
    </xdr:to>
    <xdr:cxnSp macro="">
      <xdr:nvCxnSpPr>
        <xdr:cNvPr id="371" name="直線コネクタ 370"/>
        <xdr:cNvCxnSpPr/>
      </xdr:nvCxnSpPr>
      <xdr:spPr>
        <a:xfrm flipV="1">
          <a:off x="2209800" y="13298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142494</xdr:rowOff>
    </xdr:from>
    <xdr:to>
      <xdr:col>15</xdr:col>
      <xdr:colOff>149225</xdr:colOff>
      <xdr:row>78</xdr:row>
      <xdr:rowOff>72644</xdr:rowOff>
    </xdr:to>
    <xdr:sp macro="" textlink="">
      <xdr:nvSpPr>
        <xdr:cNvPr id="372" name="フローチャート: 判断 371"/>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73" name="テキスト ボックス 372"/>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133858</xdr:rowOff>
    </xdr:from>
    <xdr:to>
      <xdr:col>11</xdr:col>
      <xdr:colOff>9525</xdr:colOff>
      <xdr:row>77</xdr:row>
      <xdr:rowOff>147574</xdr:rowOff>
    </xdr:to>
    <xdr:cxnSp macro="">
      <xdr:nvCxnSpPr>
        <xdr:cNvPr id="374" name="直線コネクタ 373"/>
        <xdr:cNvCxnSpPr/>
      </xdr:nvCxnSpPr>
      <xdr:spPr>
        <a:xfrm>
          <a:off x="1320800" y="13335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84" name="楕円 383"/>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55135</xdr:rowOff>
    </xdr:from>
    <xdr:ext cx="762000" cy="259045"/>
    <xdr:sp macro="" textlink="">
      <xdr:nvSpPr>
        <xdr:cNvPr id="385" name="公債費該当値テキスト"/>
        <xdr:cNvSpPr txBox="1"/>
      </xdr:nvSpPr>
      <xdr:spPr>
        <a:xfrm>
          <a:off x="4914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69342</xdr:rowOff>
    </xdr:from>
    <xdr:to>
      <xdr:col>20</xdr:col>
      <xdr:colOff>38100</xdr:colOff>
      <xdr:row>77</xdr:row>
      <xdr:rowOff>170942</xdr:rowOff>
    </xdr:to>
    <xdr:sp macro="" textlink="">
      <xdr:nvSpPr>
        <xdr:cNvPr id="386" name="楕円 385"/>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87" name="テキスト ボックス 386"/>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46482</xdr:rowOff>
    </xdr:from>
    <xdr:to>
      <xdr:col>15</xdr:col>
      <xdr:colOff>149225</xdr:colOff>
      <xdr:row>77</xdr:row>
      <xdr:rowOff>148082</xdr:rowOff>
    </xdr:to>
    <xdr:sp macro="" textlink="">
      <xdr:nvSpPr>
        <xdr:cNvPr id="388" name="楕円 387"/>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89" name="テキスト ボックス 388"/>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96774</xdr:rowOff>
    </xdr:from>
    <xdr:to>
      <xdr:col>11</xdr:col>
      <xdr:colOff>60325</xdr:colOff>
      <xdr:row>78</xdr:row>
      <xdr:rowOff>26924</xdr:rowOff>
    </xdr:to>
    <xdr:sp macro="" textlink="">
      <xdr:nvSpPr>
        <xdr:cNvPr id="390" name="楕円 389"/>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37101</xdr:rowOff>
    </xdr:from>
    <xdr:ext cx="762000" cy="259045"/>
    <xdr:sp macro="" textlink="">
      <xdr:nvSpPr>
        <xdr:cNvPr id="391" name="テキスト ボックス 390"/>
        <xdr:cNvSpPr txBox="1"/>
      </xdr:nvSpPr>
      <xdr:spPr>
        <a:xfrm>
          <a:off x="1828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92" name="楕円 391"/>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93" name="テキスト ボックス 392"/>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物件費及び補助費等は低い水準となっているが、人件費や繰出金が高い水準であること、また、歳入一般財源の減少割合に比べて、歳出一般財源がほぼ同水準であることが、類似団体平均を上回る水準であることの主な要因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85089</xdr:rowOff>
    </xdr:from>
    <xdr:to>
      <xdr:col>82</xdr:col>
      <xdr:colOff>107950</xdr:colOff>
      <xdr:row>77</xdr:row>
      <xdr:rowOff>127000</xdr:rowOff>
    </xdr:to>
    <xdr:cxnSp macro="">
      <xdr:nvCxnSpPr>
        <xdr:cNvPr id="426" name="直線コネクタ 425"/>
        <xdr:cNvCxnSpPr/>
      </xdr:nvCxnSpPr>
      <xdr:spPr>
        <a:xfrm>
          <a:off x="15671800" y="132867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161289</xdr:rowOff>
    </xdr:from>
    <xdr:to>
      <xdr:col>78</xdr:col>
      <xdr:colOff>69850</xdr:colOff>
      <xdr:row>77</xdr:row>
      <xdr:rowOff>85089</xdr:rowOff>
    </xdr:to>
    <xdr:cxnSp macro="">
      <xdr:nvCxnSpPr>
        <xdr:cNvPr id="429" name="直線コネクタ 428"/>
        <xdr:cNvCxnSpPr/>
      </xdr:nvCxnSpPr>
      <xdr:spPr>
        <a:xfrm>
          <a:off x="14782800" y="1319148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161289</xdr:rowOff>
    </xdr:from>
    <xdr:to>
      <xdr:col>73</xdr:col>
      <xdr:colOff>180975</xdr:colOff>
      <xdr:row>77</xdr:row>
      <xdr:rowOff>58420</xdr:rowOff>
    </xdr:to>
    <xdr:cxnSp macro="">
      <xdr:nvCxnSpPr>
        <xdr:cNvPr id="432" name="直線コネクタ 431"/>
        <xdr:cNvCxnSpPr/>
      </xdr:nvCxnSpPr>
      <xdr:spPr>
        <a:xfrm flipV="1">
          <a:off x="13893800" y="1319148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19050</xdr:rowOff>
    </xdr:from>
    <xdr:to>
      <xdr:col>74</xdr:col>
      <xdr:colOff>31750</xdr:colOff>
      <xdr:row>75</xdr:row>
      <xdr:rowOff>120650</xdr:rowOff>
    </xdr:to>
    <xdr:sp macro="" textlink="">
      <xdr:nvSpPr>
        <xdr:cNvPr id="433" name="フローチャート: 判断 432"/>
        <xdr:cNvSpPr/>
      </xdr:nvSpPr>
      <xdr:spPr>
        <a:xfrm>
          <a:off x="14732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34" name="テキスト ボックス 433"/>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111760</xdr:rowOff>
    </xdr:from>
    <xdr:to>
      <xdr:col>69</xdr:col>
      <xdr:colOff>92075</xdr:colOff>
      <xdr:row>77</xdr:row>
      <xdr:rowOff>58420</xdr:rowOff>
    </xdr:to>
    <xdr:cxnSp macro="">
      <xdr:nvCxnSpPr>
        <xdr:cNvPr id="435" name="直線コネクタ 434"/>
        <xdr:cNvCxnSpPr/>
      </xdr:nvCxnSpPr>
      <xdr:spPr>
        <a:xfrm>
          <a:off x="13004800" y="1297051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45" name="楕円 444"/>
        <xdr:cNvSpPr/>
      </xdr:nvSpPr>
      <xdr:spPr>
        <a:xfrm>
          <a:off x="16459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48277</xdr:rowOff>
    </xdr:from>
    <xdr:ext cx="762000" cy="259045"/>
    <xdr:sp macro="" textlink="">
      <xdr:nvSpPr>
        <xdr:cNvPr id="446" name="公債費以外該当値テキスト"/>
        <xdr:cNvSpPr txBox="1"/>
      </xdr:nvSpPr>
      <xdr:spPr>
        <a:xfrm>
          <a:off x="16598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34289</xdr:rowOff>
    </xdr:from>
    <xdr:to>
      <xdr:col>78</xdr:col>
      <xdr:colOff>120650</xdr:colOff>
      <xdr:row>77</xdr:row>
      <xdr:rowOff>135889</xdr:rowOff>
    </xdr:to>
    <xdr:sp macro="" textlink="">
      <xdr:nvSpPr>
        <xdr:cNvPr id="447" name="楕円 446"/>
        <xdr:cNvSpPr/>
      </xdr:nvSpPr>
      <xdr:spPr>
        <a:xfrm>
          <a:off x="15621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120666</xdr:rowOff>
    </xdr:from>
    <xdr:ext cx="736600" cy="259045"/>
    <xdr:sp macro="" textlink="">
      <xdr:nvSpPr>
        <xdr:cNvPr id="448" name="テキスト ボックス 447"/>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110489</xdr:rowOff>
    </xdr:from>
    <xdr:to>
      <xdr:col>74</xdr:col>
      <xdr:colOff>31750</xdr:colOff>
      <xdr:row>77</xdr:row>
      <xdr:rowOff>40639</xdr:rowOff>
    </xdr:to>
    <xdr:sp macro="" textlink="">
      <xdr:nvSpPr>
        <xdr:cNvPr id="449" name="楕円 448"/>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25416</xdr:rowOff>
    </xdr:from>
    <xdr:ext cx="762000" cy="259045"/>
    <xdr:sp macro="" textlink="">
      <xdr:nvSpPr>
        <xdr:cNvPr id="450" name="テキスト ボックス 449"/>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7620</xdr:rowOff>
    </xdr:from>
    <xdr:to>
      <xdr:col>69</xdr:col>
      <xdr:colOff>142875</xdr:colOff>
      <xdr:row>77</xdr:row>
      <xdr:rowOff>109220</xdr:rowOff>
    </xdr:to>
    <xdr:sp macro="" textlink="">
      <xdr:nvSpPr>
        <xdr:cNvPr id="451" name="楕円 450"/>
        <xdr:cNvSpPr/>
      </xdr:nvSpPr>
      <xdr:spPr>
        <a:xfrm>
          <a:off x="13843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93997</xdr:rowOff>
    </xdr:from>
    <xdr:ext cx="762000" cy="259045"/>
    <xdr:sp macro="" textlink="">
      <xdr:nvSpPr>
        <xdr:cNvPr id="452" name="テキスト ボックス 451"/>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60960</xdr:rowOff>
    </xdr:from>
    <xdr:to>
      <xdr:col>65</xdr:col>
      <xdr:colOff>53975</xdr:colOff>
      <xdr:row>75</xdr:row>
      <xdr:rowOff>162561</xdr:rowOff>
    </xdr:to>
    <xdr:sp macro="" textlink="">
      <xdr:nvSpPr>
        <xdr:cNvPr id="453" name="楕円 452"/>
        <xdr:cNvSpPr/>
      </xdr:nvSpPr>
      <xdr:spPr>
        <a:xfrm>
          <a:off x="12954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147338</xdr:rowOff>
    </xdr:from>
    <xdr:ext cx="762000" cy="259045"/>
    <xdr:sp macro="" textlink="">
      <xdr:nvSpPr>
        <xdr:cNvPr id="454" name="テキスト ボックス 453"/>
        <xdr:cNvSpPr txBox="1"/>
      </xdr:nvSpPr>
      <xdr:spPr>
        <a:xfrm>
          <a:off x="12623800" y="130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73241</xdr:rowOff>
    </xdr:from>
    <xdr:to>
      <xdr:col>29</xdr:col>
      <xdr:colOff>127000</xdr:colOff>
      <xdr:row>15</xdr:row>
      <xdr:rowOff>139173</xdr:rowOff>
    </xdr:to>
    <xdr:cxnSp macro="">
      <xdr:nvCxnSpPr>
        <xdr:cNvPr id="50" name="直線コネクタ 49"/>
        <xdr:cNvCxnSpPr/>
      </xdr:nvCxnSpPr>
      <xdr:spPr bwMode="auto">
        <a:xfrm flipV="1">
          <a:off x="5003800" y="2692616"/>
          <a:ext cx="647700" cy="65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139173</xdr:rowOff>
    </xdr:from>
    <xdr:to>
      <xdr:col>26</xdr:col>
      <xdr:colOff>50800</xdr:colOff>
      <xdr:row>15</xdr:row>
      <xdr:rowOff>143612</xdr:rowOff>
    </xdr:to>
    <xdr:cxnSp macro="">
      <xdr:nvCxnSpPr>
        <xdr:cNvPr id="53" name="直線コネクタ 52"/>
        <xdr:cNvCxnSpPr/>
      </xdr:nvCxnSpPr>
      <xdr:spPr bwMode="auto">
        <a:xfrm flipV="1">
          <a:off x="4305300" y="2758548"/>
          <a:ext cx="698500" cy="4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143612</xdr:rowOff>
    </xdr:from>
    <xdr:to>
      <xdr:col>22</xdr:col>
      <xdr:colOff>114300</xdr:colOff>
      <xdr:row>15</xdr:row>
      <xdr:rowOff>158852</xdr:rowOff>
    </xdr:to>
    <xdr:cxnSp macro="">
      <xdr:nvCxnSpPr>
        <xdr:cNvPr id="56" name="直線コネクタ 55"/>
        <xdr:cNvCxnSpPr/>
      </xdr:nvCxnSpPr>
      <xdr:spPr bwMode="auto">
        <a:xfrm flipV="1">
          <a:off x="3606800" y="2762987"/>
          <a:ext cx="698500" cy="15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93288</xdr:rowOff>
    </xdr:from>
    <xdr:to>
      <xdr:col>22</xdr:col>
      <xdr:colOff>165100</xdr:colOff>
      <xdr:row>16</xdr:row>
      <xdr:rowOff>23438</xdr:rowOff>
    </xdr:to>
    <xdr:sp macro="" textlink="">
      <xdr:nvSpPr>
        <xdr:cNvPr id="57" name="フローチャート: 判断 56"/>
        <xdr:cNvSpPr/>
      </xdr:nvSpPr>
      <xdr:spPr bwMode="auto">
        <a:xfrm>
          <a:off x="42545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8215</xdr:rowOff>
    </xdr:from>
    <xdr:ext cx="762000" cy="259045"/>
    <xdr:sp macro="" textlink="">
      <xdr:nvSpPr>
        <xdr:cNvPr id="58" name="テキスト ボックス 57"/>
        <xdr:cNvSpPr txBox="1"/>
      </xdr:nvSpPr>
      <xdr:spPr>
        <a:xfrm>
          <a:off x="3924300" y="279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158852</xdr:rowOff>
    </xdr:from>
    <xdr:to>
      <xdr:col>18</xdr:col>
      <xdr:colOff>177800</xdr:colOff>
      <xdr:row>16</xdr:row>
      <xdr:rowOff>87909</xdr:rowOff>
    </xdr:to>
    <xdr:cxnSp macro="">
      <xdr:nvCxnSpPr>
        <xdr:cNvPr id="59" name="直線コネクタ 58"/>
        <xdr:cNvCxnSpPr/>
      </xdr:nvCxnSpPr>
      <xdr:spPr bwMode="auto">
        <a:xfrm flipV="1">
          <a:off x="2908300" y="2778227"/>
          <a:ext cx="698500" cy="100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22441</xdr:rowOff>
    </xdr:from>
    <xdr:to>
      <xdr:col>29</xdr:col>
      <xdr:colOff>177800</xdr:colOff>
      <xdr:row>15</xdr:row>
      <xdr:rowOff>124041</xdr:rowOff>
    </xdr:to>
    <xdr:sp macro="" textlink="">
      <xdr:nvSpPr>
        <xdr:cNvPr id="69" name="楕円 68"/>
        <xdr:cNvSpPr/>
      </xdr:nvSpPr>
      <xdr:spPr bwMode="auto">
        <a:xfrm>
          <a:off x="5600700" y="2641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38968</xdr:rowOff>
    </xdr:from>
    <xdr:ext cx="762000" cy="259045"/>
    <xdr:sp macro="" textlink="">
      <xdr:nvSpPr>
        <xdr:cNvPr id="70" name="人口1人当たり決算額の推移該当値テキスト130"/>
        <xdr:cNvSpPr txBox="1"/>
      </xdr:nvSpPr>
      <xdr:spPr>
        <a:xfrm>
          <a:off x="5740400" y="248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88373</xdr:rowOff>
    </xdr:from>
    <xdr:to>
      <xdr:col>26</xdr:col>
      <xdr:colOff>101600</xdr:colOff>
      <xdr:row>16</xdr:row>
      <xdr:rowOff>18523</xdr:rowOff>
    </xdr:to>
    <xdr:sp macro="" textlink="">
      <xdr:nvSpPr>
        <xdr:cNvPr id="71" name="楕円 70"/>
        <xdr:cNvSpPr/>
      </xdr:nvSpPr>
      <xdr:spPr bwMode="auto">
        <a:xfrm>
          <a:off x="4953000" y="2707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28700</xdr:rowOff>
    </xdr:from>
    <xdr:ext cx="736600" cy="259045"/>
    <xdr:sp macro="" textlink="">
      <xdr:nvSpPr>
        <xdr:cNvPr id="72" name="テキスト ボックス 71"/>
        <xdr:cNvSpPr txBox="1"/>
      </xdr:nvSpPr>
      <xdr:spPr>
        <a:xfrm>
          <a:off x="4622800" y="2476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92812</xdr:rowOff>
    </xdr:from>
    <xdr:to>
      <xdr:col>22</xdr:col>
      <xdr:colOff>165100</xdr:colOff>
      <xdr:row>16</xdr:row>
      <xdr:rowOff>22962</xdr:rowOff>
    </xdr:to>
    <xdr:sp macro="" textlink="">
      <xdr:nvSpPr>
        <xdr:cNvPr id="73" name="楕円 72"/>
        <xdr:cNvSpPr/>
      </xdr:nvSpPr>
      <xdr:spPr bwMode="auto">
        <a:xfrm>
          <a:off x="4254500" y="2712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33139</xdr:rowOff>
    </xdr:from>
    <xdr:ext cx="762000" cy="259045"/>
    <xdr:sp macro="" textlink="">
      <xdr:nvSpPr>
        <xdr:cNvPr id="74" name="テキスト ボックス 73"/>
        <xdr:cNvSpPr txBox="1"/>
      </xdr:nvSpPr>
      <xdr:spPr>
        <a:xfrm>
          <a:off x="3924300" y="248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108052</xdr:rowOff>
    </xdr:from>
    <xdr:to>
      <xdr:col>19</xdr:col>
      <xdr:colOff>38100</xdr:colOff>
      <xdr:row>16</xdr:row>
      <xdr:rowOff>38202</xdr:rowOff>
    </xdr:to>
    <xdr:sp macro="" textlink="">
      <xdr:nvSpPr>
        <xdr:cNvPr id="75" name="楕円 74"/>
        <xdr:cNvSpPr/>
      </xdr:nvSpPr>
      <xdr:spPr bwMode="auto">
        <a:xfrm>
          <a:off x="3556000" y="2727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48379</xdr:rowOff>
    </xdr:from>
    <xdr:ext cx="762000" cy="259045"/>
    <xdr:sp macro="" textlink="">
      <xdr:nvSpPr>
        <xdr:cNvPr id="76" name="テキスト ボックス 75"/>
        <xdr:cNvSpPr txBox="1"/>
      </xdr:nvSpPr>
      <xdr:spPr>
        <a:xfrm>
          <a:off x="3225800" y="249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37109</xdr:rowOff>
    </xdr:from>
    <xdr:to>
      <xdr:col>15</xdr:col>
      <xdr:colOff>101600</xdr:colOff>
      <xdr:row>16</xdr:row>
      <xdr:rowOff>138709</xdr:rowOff>
    </xdr:to>
    <xdr:sp macro="" textlink="">
      <xdr:nvSpPr>
        <xdr:cNvPr id="77" name="楕円 76"/>
        <xdr:cNvSpPr/>
      </xdr:nvSpPr>
      <xdr:spPr bwMode="auto">
        <a:xfrm>
          <a:off x="2857500" y="2827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148886</xdr:rowOff>
    </xdr:from>
    <xdr:ext cx="762000" cy="259045"/>
    <xdr:sp macro="" textlink="">
      <xdr:nvSpPr>
        <xdr:cNvPr id="78" name="テキスト ボックス 77"/>
        <xdr:cNvSpPr txBox="1"/>
      </xdr:nvSpPr>
      <xdr:spPr>
        <a:xfrm>
          <a:off x="2527300" y="25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292245</xdr:rowOff>
    </xdr:from>
    <xdr:to>
      <xdr:col>29</xdr:col>
      <xdr:colOff>127000</xdr:colOff>
      <xdr:row>35</xdr:row>
      <xdr:rowOff>16292</xdr:rowOff>
    </xdr:to>
    <xdr:cxnSp macro="">
      <xdr:nvCxnSpPr>
        <xdr:cNvPr id="113" name="直線コネクタ 112"/>
        <xdr:cNvCxnSpPr/>
      </xdr:nvCxnSpPr>
      <xdr:spPr bwMode="auto">
        <a:xfrm flipV="1">
          <a:off x="5003800" y="6559695"/>
          <a:ext cx="647700" cy="66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16292</xdr:rowOff>
    </xdr:from>
    <xdr:to>
      <xdr:col>26</xdr:col>
      <xdr:colOff>50800</xdr:colOff>
      <xdr:row>35</xdr:row>
      <xdr:rowOff>44083</xdr:rowOff>
    </xdr:to>
    <xdr:cxnSp macro="">
      <xdr:nvCxnSpPr>
        <xdr:cNvPr id="116" name="直線コネクタ 115"/>
        <xdr:cNvCxnSpPr/>
      </xdr:nvCxnSpPr>
      <xdr:spPr bwMode="auto">
        <a:xfrm flipV="1">
          <a:off x="4305300" y="6626642"/>
          <a:ext cx="698500" cy="27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43431</xdr:rowOff>
    </xdr:from>
    <xdr:to>
      <xdr:col>22</xdr:col>
      <xdr:colOff>114300</xdr:colOff>
      <xdr:row>35</xdr:row>
      <xdr:rowOff>44083</xdr:rowOff>
    </xdr:to>
    <xdr:cxnSp macro="">
      <xdr:nvCxnSpPr>
        <xdr:cNvPr id="119" name="直線コネクタ 118"/>
        <xdr:cNvCxnSpPr/>
      </xdr:nvCxnSpPr>
      <xdr:spPr bwMode="auto">
        <a:xfrm>
          <a:off x="3606800" y="6653781"/>
          <a:ext cx="698500" cy="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335726</xdr:rowOff>
    </xdr:from>
    <xdr:to>
      <xdr:col>22</xdr:col>
      <xdr:colOff>165100</xdr:colOff>
      <xdr:row>35</xdr:row>
      <xdr:rowOff>94426</xdr:rowOff>
    </xdr:to>
    <xdr:sp macro="" textlink="">
      <xdr:nvSpPr>
        <xdr:cNvPr id="120" name="フローチャート: 判断 119"/>
        <xdr:cNvSpPr/>
      </xdr:nvSpPr>
      <xdr:spPr bwMode="auto">
        <a:xfrm>
          <a:off x="42545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104603</xdr:rowOff>
    </xdr:from>
    <xdr:ext cx="762000" cy="259045"/>
    <xdr:sp macro="" textlink="">
      <xdr:nvSpPr>
        <xdr:cNvPr id="121" name="テキスト ボックス 120"/>
        <xdr:cNvSpPr txBox="1"/>
      </xdr:nvSpPr>
      <xdr:spPr>
        <a:xfrm>
          <a:off x="3924300" y="637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28408</xdr:rowOff>
    </xdr:from>
    <xdr:to>
      <xdr:col>18</xdr:col>
      <xdr:colOff>177800</xdr:colOff>
      <xdr:row>35</xdr:row>
      <xdr:rowOff>43431</xdr:rowOff>
    </xdr:to>
    <xdr:cxnSp macro="">
      <xdr:nvCxnSpPr>
        <xdr:cNvPr id="122" name="直線コネクタ 121"/>
        <xdr:cNvCxnSpPr/>
      </xdr:nvCxnSpPr>
      <xdr:spPr bwMode="auto">
        <a:xfrm>
          <a:off x="2908300" y="6638758"/>
          <a:ext cx="698500" cy="15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241445</xdr:rowOff>
    </xdr:from>
    <xdr:to>
      <xdr:col>29</xdr:col>
      <xdr:colOff>177800</xdr:colOff>
      <xdr:row>35</xdr:row>
      <xdr:rowOff>145</xdr:rowOff>
    </xdr:to>
    <xdr:sp macro="" textlink="">
      <xdr:nvSpPr>
        <xdr:cNvPr id="132" name="楕円 131"/>
        <xdr:cNvSpPr/>
      </xdr:nvSpPr>
      <xdr:spPr bwMode="auto">
        <a:xfrm>
          <a:off x="5600700" y="6508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86522</xdr:rowOff>
    </xdr:from>
    <xdr:ext cx="762000" cy="259045"/>
    <xdr:sp macro="" textlink="">
      <xdr:nvSpPr>
        <xdr:cNvPr id="133" name="人口1人当たり決算額の推移該当値テキスト445"/>
        <xdr:cNvSpPr txBox="1"/>
      </xdr:nvSpPr>
      <xdr:spPr>
        <a:xfrm>
          <a:off x="5740400" y="635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308392</xdr:rowOff>
    </xdr:from>
    <xdr:to>
      <xdr:col>26</xdr:col>
      <xdr:colOff>101600</xdr:colOff>
      <xdr:row>35</xdr:row>
      <xdr:rowOff>67092</xdr:rowOff>
    </xdr:to>
    <xdr:sp macro="" textlink="">
      <xdr:nvSpPr>
        <xdr:cNvPr id="134" name="楕円 133"/>
        <xdr:cNvSpPr/>
      </xdr:nvSpPr>
      <xdr:spPr bwMode="auto">
        <a:xfrm>
          <a:off x="4953000" y="6575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77269</xdr:rowOff>
    </xdr:from>
    <xdr:ext cx="736600" cy="259045"/>
    <xdr:sp macro="" textlink="">
      <xdr:nvSpPr>
        <xdr:cNvPr id="135" name="テキスト ボックス 134"/>
        <xdr:cNvSpPr txBox="1"/>
      </xdr:nvSpPr>
      <xdr:spPr>
        <a:xfrm>
          <a:off x="4622800" y="6344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336183</xdr:rowOff>
    </xdr:from>
    <xdr:to>
      <xdr:col>22</xdr:col>
      <xdr:colOff>165100</xdr:colOff>
      <xdr:row>35</xdr:row>
      <xdr:rowOff>94883</xdr:rowOff>
    </xdr:to>
    <xdr:sp macro="" textlink="">
      <xdr:nvSpPr>
        <xdr:cNvPr id="136" name="楕円 135"/>
        <xdr:cNvSpPr/>
      </xdr:nvSpPr>
      <xdr:spPr bwMode="auto">
        <a:xfrm>
          <a:off x="4254500" y="6603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79660</xdr:rowOff>
    </xdr:from>
    <xdr:ext cx="762000" cy="259045"/>
    <xdr:sp macro="" textlink="">
      <xdr:nvSpPr>
        <xdr:cNvPr id="137" name="テキスト ボックス 136"/>
        <xdr:cNvSpPr txBox="1"/>
      </xdr:nvSpPr>
      <xdr:spPr>
        <a:xfrm>
          <a:off x="3924300" y="669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335531</xdr:rowOff>
    </xdr:from>
    <xdr:to>
      <xdr:col>19</xdr:col>
      <xdr:colOff>38100</xdr:colOff>
      <xdr:row>35</xdr:row>
      <xdr:rowOff>94231</xdr:rowOff>
    </xdr:to>
    <xdr:sp macro="" textlink="">
      <xdr:nvSpPr>
        <xdr:cNvPr id="138" name="楕円 137"/>
        <xdr:cNvSpPr/>
      </xdr:nvSpPr>
      <xdr:spPr bwMode="auto">
        <a:xfrm>
          <a:off x="3556000" y="6602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104407</xdr:rowOff>
    </xdr:from>
    <xdr:ext cx="762000" cy="259045"/>
    <xdr:sp macro="" textlink="">
      <xdr:nvSpPr>
        <xdr:cNvPr id="139" name="テキスト ボックス 138"/>
        <xdr:cNvSpPr txBox="1"/>
      </xdr:nvSpPr>
      <xdr:spPr>
        <a:xfrm>
          <a:off x="3225800" y="6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320508</xdr:rowOff>
    </xdr:from>
    <xdr:to>
      <xdr:col>15</xdr:col>
      <xdr:colOff>101600</xdr:colOff>
      <xdr:row>35</xdr:row>
      <xdr:rowOff>79208</xdr:rowOff>
    </xdr:to>
    <xdr:sp macro="" textlink="">
      <xdr:nvSpPr>
        <xdr:cNvPr id="140" name="楕円 139"/>
        <xdr:cNvSpPr/>
      </xdr:nvSpPr>
      <xdr:spPr bwMode="auto">
        <a:xfrm>
          <a:off x="2857500" y="6587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89385</xdr:rowOff>
    </xdr:from>
    <xdr:ext cx="762000" cy="259045"/>
    <xdr:sp macro="" textlink="">
      <xdr:nvSpPr>
        <xdr:cNvPr id="141" name="テキスト ボックス 140"/>
        <xdr:cNvSpPr txBox="1"/>
      </xdr:nvSpPr>
      <xdr:spPr>
        <a:xfrm>
          <a:off x="2527300" y="635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83,972
82,979
342.13
35,450,791
35,105,543
83,692
19,185,642
36,598,519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83598</xdr:rowOff>
    </xdr:from>
    <xdr:to>
      <xdr:col>24</xdr:col>
      <xdr:colOff>63500</xdr:colOff>
      <xdr:row>34</xdr:row>
      <xdr:rowOff>169971</xdr:rowOff>
    </xdr:to>
    <xdr:cxnSp macro="">
      <xdr:nvCxnSpPr>
        <xdr:cNvPr id="61" name="直線コネクタ 60"/>
        <xdr:cNvCxnSpPr/>
      </xdr:nvCxnSpPr>
      <xdr:spPr>
        <a:xfrm flipV="1">
          <a:off x="3797300" y="5912898"/>
          <a:ext cx="838200" cy="8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169971</xdr:rowOff>
    </xdr:from>
    <xdr:to>
      <xdr:col>19</xdr:col>
      <xdr:colOff>177800</xdr:colOff>
      <xdr:row>35</xdr:row>
      <xdr:rowOff>5359</xdr:rowOff>
    </xdr:to>
    <xdr:cxnSp macro="">
      <xdr:nvCxnSpPr>
        <xdr:cNvPr id="64" name="直線コネクタ 63"/>
        <xdr:cNvCxnSpPr/>
      </xdr:nvCxnSpPr>
      <xdr:spPr>
        <a:xfrm flipV="1">
          <a:off x="2908300" y="5999271"/>
          <a:ext cx="889000" cy="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5359</xdr:rowOff>
    </xdr:from>
    <xdr:to>
      <xdr:col>15</xdr:col>
      <xdr:colOff>50800</xdr:colOff>
      <xdr:row>35</xdr:row>
      <xdr:rowOff>69005</xdr:rowOff>
    </xdr:to>
    <xdr:cxnSp macro="">
      <xdr:nvCxnSpPr>
        <xdr:cNvPr id="67" name="直線コネクタ 66"/>
        <xdr:cNvCxnSpPr/>
      </xdr:nvCxnSpPr>
      <xdr:spPr>
        <a:xfrm flipV="1">
          <a:off x="2019300" y="6006109"/>
          <a:ext cx="889000" cy="6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64154</xdr:rowOff>
    </xdr:from>
    <xdr:to>
      <xdr:col>15</xdr:col>
      <xdr:colOff>101600</xdr:colOff>
      <xdr:row>35</xdr:row>
      <xdr:rowOff>165754</xdr:rowOff>
    </xdr:to>
    <xdr:sp macro="" textlink="">
      <xdr:nvSpPr>
        <xdr:cNvPr id="68" name="フローチャート: 判断 67"/>
        <xdr:cNvSpPr/>
      </xdr:nvSpPr>
      <xdr:spPr>
        <a:xfrm>
          <a:off x="2857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156881</xdr:rowOff>
    </xdr:from>
    <xdr:ext cx="534377" cy="259045"/>
    <xdr:sp macro="" textlink="">
      <xdr:nvSpPr>
        <xdr:cNvPr id="69" name="テキスト ボックス 68"/>
        <xdr:cNvSpPr txBox="1"/>
      </xdr:nvSpPr>
      <xdr:spPr>
        <a:xfrm>
          <a:off x="2641111" y="61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69005</xdr:rowOff>
    </xdr:from>
    <xdr:to>
      <xdr:col>10</xdr:col>
      <xdr:colOff>114300</xdr:colOff>
      <xdr:row>36</xdr:row>
      <xdr:rowOff>49860</xdr:rowOff>
    </xdr:to>
    <xdr:cxnSp macro="">
      <xdr:nvCxnSpPr>
        <xdr:cNvPr id="70" name="直線コネクタ 69"/>
        <xdr:cNvCxnSpPr/>
      </xdr:nvCxnSpPr>
      <xdr:spPr>
        <a:xfrm flipV="1">
          <a:off x="1130300" y="6069755"/>
          <a:ext cx="889000" cy="15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122305</xdr:rowOff>
    </xdr:from>
    <xdr:ext cx="534377" cy="259045"/>
    <xdr:sp macro="" textlink="">
      <xdr:nvSpPr>
        <xdr:cNvPr id="72" name="テキスト ボックス 71"/>
        <xdr:cNvSpPr txBox="1"/>
      </xdr:nvSpPr>
      <xdr:spPr>
        <a:xfrm>
          <a:off x="1752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129487</xdr:rowOff>
    </xdr:from>
    <xdr:ext cx="534377" cy="259045"/>
    <xdr:sp macro="" textlink="">
      <xdr:nvSpPr>
        <xdr:cNvPr id="74" name="テキスト ボックス 73"/>
        <xdr:cNvSpPr txBox="1"/>
      </xdr:nvSpPr>
      <xdr:spPr>
        <a:xfrm>
          <a:off x="863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32798</xdr:rowOff>
    </xdr:from>
    <xdr:to>
      <xdr:col>24</xdr:col>
      <xdr:colOff>114300</xdr:colOff>
      <xdr:row>34</xdr:row>
      <xdr:rowOff>134398</xdr:rowOff>
    </xdr:to>
    <xdr:sp macro="" textlink="">
      <xdr:nvSpPr>
        <xdr:cNvPr id="80" name="楕円 79"/>
        <xdr:cNvSpPr/>
      </xdr:nvSpPr>
      <xdr:spPr>
        <a:xfrm>
          <a:off x="4584700" y="586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55675</xdr:rowOff>
    </xdr:from>
    <xdr:ext cx="534377" cy="259045"/>
    <xdr:sp macro="" textlink="">
      <xdr:nvSpPr>
        <xdr:cNvPr id="81" name="人件費該当値テキスト"/>
        <xdr:cNvSpPr txBox="1"/>
      </xdr:nvSpPr>
      <xdr:spPr>
        <a:xfrm>
          <a:off x="4686300" y="571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119171</xdr:rowOff>
    </xdr:from>
    <xdr:to>
      <xdr:col>20</xdr:col>
      <xdr:colOff>38100</xdr:colOff>
      <xdr:row>35</xdr:row>
      <xdr:rowOff>49321</xdr:rowOff>
    </xdr:to>
    <xdr:sp macro="" textlink="">
      <xdr:nvSpPr>
        <xdr:cNvPr id="82" name="楕円 81"/>
        <xdr:cNvSpPr/>
      </xdr:nvSpPr>
      <xdr:spPr>
        <a:xfrm>
          <a:off x="3746500" y="594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65848</xdr:rowOff>
    </xdr:from>
    <xdr:ext cx="534377" cy="259045"/>
    <xdr:sp macro="" textlink="">
      <xdr:nvSpPr>
        <xdr:cNvPr id="83" name="テキスト ボックス 82"/>
        <xdr:cNvSpPr txBox="1"/>
      </xdr:nvSpPr>
      <xdr:spPr>
        <a:xfrm>
          <a:off x="3530111" y="572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126009</xdr:rowOff>
    </xdr:from>
    <xdr:to>
      <xdr:col>15</xdr:col>
      <xdr:colOff>101600</xdr:colOff>
      <xdr:row>35</xdr:row>
      <xdr:rowOff>56159</xdr:rowOff>
    </xdr:to>
    <xdr:sp macro="" textlink="">
      <xdr:nvSpPr>
        <xdr:cNvPr id="84" name="楕円 83"/>
        <xdr:cNvSpPr/>
      </xdr:nvSpPr>
      <xdr:spPr>
        <a:xfrm>
          <a:off x="2857500" y="595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72686</xdr:rowOff>
    </xdr:from>
    <xdr:ext cx="534377" cy="259045"/>
    <xdr:sp macro="" textlink="">
      <xdr:nvSpPr>
        <xdr:cNvPr id="85" name="テキスト ボックス 84"/>
        <xdr:cNvSpPr txBox="1"/>
      </xdr:nvSpPr>
      <xdr:spPr>
        <a:xfrm>
          <a:off x="2641111" y="573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18205</xdr:rowOff>
    </xdr:from>
    <xdr:to>
      <xdr:col>10</xdr:col>
      <xdr:colOff>165100</xdr:colOff>
      <xdr:row>35</xdr:row>
      <xdr:rowOff>119805</xdr:rowOff>
    </xdr:to>
    <xdr:sp macro="" textlink="">
      <xdr:nvSpPr>
        <xdr:cNvPr id="86" name="楕円 85"/>
        <xdr:cNvSpPr/>
      </xdr:nvSpPr>
      <xdr:spPr>
        <a:xfrm>
          <a:off x="1968500" y="601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136332</xdr:rowOff>
    </xdr:from>
    <xdr:ext cx="534377" cy="259045"/>
    <xdr:sp macro="" textlink="">
      <xdr:nvSpPr>
        <xdr:cNvPr id="87" name="テキスト ボックス 86"/>
        <xdr:cNvSpPr txBox="1"/>
      </xdr:nvSpPr>
      <xdr:spPr>
        <a:xfrm>
          <a:off x="1752111" y="579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170510</xdr:rowOff>
    </xdr:from>
    <xdr:to>
      <xdr:col>6</xdr:col>
      <xdr:colOff>38100</xdr:colOff>
      <xdr:row>36</xdr:row>
      <xdr:rowOff>100660</xdr:rowOff>
    </xdr:to>
    <xdr:sp macro="" textlink="">
      <xdr:nvSpPr>
        <xdr:cNvPr id="88" name="楕円 87"/>
        <xdr:cNvSpPr/>
      </xdr:nvSpPr>
      <xdr:spPr>
        <a:xfrm>
          <a:off x="1079500" y="61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117187</xdr:rowOff>
    </xdr:from>
    <xdr:ext cx="534377" cy="259045"/>
    <xdr:sp macro="" textlink="">
      <xdr:nvSpPr>
        <xdr:cNvPr id="89" name="テキスト ボックス 88"/>
        <xdr:cNvSpPr txBox="1"/>
      </xdr:nvSpPr>
      <xdr:spPr>
        <a:xfrm>
          <a:off x="863111" y="594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67070</xdr:rowOff>
    </xdr:from>
    <xdr:to>
      <xdr:col>24</xdr:col>
      <xdr:colOff>63500</xdr:colOff>
      <xdr:row>55</xdr:row>
      <xdr:rowOff>142215</xdr:rowOff>
    </xdr:to>
    <xdr:cxnSp macro="">
      <xdr:nvCxnSpPr>
        <xdr:cNvPr id="121" name="直線コネクタ 120"/>
        <xdr:cNvCxnSpPr/>
      </xdr:nvCxnSpPr>
      <xdr:spPr>
        <a:xfrm flipV="1">
          <a:off x="3797300" y="9496820"/>
          <a:ext cx="838200" cy="7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89964</xdr:rowOff>
    </xdr:from>
    <xdr:to>
      <xdr:col>19</xdr:col>
      <xdr:colOff>177800</xdr:colOff>
      <xdr:row>55</xdr:row>
      <xdr:rowOff>142215</xdr:rowOff>
    </xdr:to>
    <xdr:cxnSp macro="">
      <xdr:nvCxnSpPr>
        <xdr:cNvPr id="124" name="直線コネクタ 123"/>
        <xdr:cNvCxnSpPr/>
      </xdr:nvCxnSpPr>
      <xdr:spPr>
        <a:xfrm>
          <a:off x="2908300" y="951971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11031</xdr:rowOff>
    </xdr:from>
    <xdr:to>
      <xdr:col>15</xdr:col>
      <xdr:colOff>50800</xdr:colOff>
      <xdr:row>55</xdr:row>
      <xdr:rowOff>89964</xdr:rowOff>
    </xdr:to>
    <xdr:cxnSp macro="">
      <xdr:nvCxnSpPr>
        <xdr:cNvPr id="127" name="直線コネクタ 126"/>
        <xdr:cNvCxnSpPr/>
      </xdr:nvCxnSpPr>
      <xdr:spPr>
        <a:xfrm>
          <a:off x="2019300" y="9440781"/>
          <a:ext cx="889000" cy="7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16597</xdr:rowOff>
    </xdr:from>
    <xdr:to>
      <xdr:col>15</xdr:col>
      <xdr:colOff>101600</xdr:colOff>
      <xdr:row>51</xdr:row>
      <xdr:rowOff>118197</xdr:rowOff>
    </xdr:to>
    <xdr:sp macro="" textlink="">
      <xdr:nvSpPr>
        <xdr:cNvPr id="128" name="フローチャート: 判断 127"/>
        <xdr:cNvSpPr/>
      </xdr:nvSpPr>
      <xdr:spPr>
        <a:xfrm>
          <a:off x="2857500" y="876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134724</xdr:rowOff>
    </xdr:from>
    <xdr:ext cx="534377" cy="259045"/>
    <xdr:sp macro="" textlink="">
      <xdr:nvSpPr>
        <xdr:cNvPr id="129" name="テキスト ボックス 128"/>
        <xdr:cNvSpPr txBox="1"/>
      </xdr:nvSpPr>
      <xdr:spPr>
        <a:xfrm>
          <a:off x="2641111" y="853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11031</xdr:rowOff>
    </xdr:from>
    <xdr:to>
      <xdr:col>10</xdr:col>
      <xdr:colOff>114300</xdr:colOff>
      <xdr:row>55</xdr:row>
      <xdr:rowOff>13023</xdr:rowOff>
    </xdr:to>
    <xdr:cxnSp macro="">
      <xdr:nvCxnSpPr>
        <xdr:cNvPr id="130" name="直線コネクタ 129"/>
        <xdr:cNvCxnSpPr/>
      </xdr:nvCxnSpPr>
      <xdr:spPr>
        <a:xfrm flipV="1">
          <a:off x="1130300" y="9440781"/>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16270</xdr:rowOff>
    </xdr:from>
    <xdr:to>
      <xdr:col>24</xdr:col>
      <xdr:colOff>114300</xdr:colOff>
      <xdr:row>55</xdr:row>
      <xdr:rowOff>117870</xdr:rowOff>
    </xdr:to>
    <xdr:sp macro="" textlink="">
      <xdr:nvSpPr>
        <xdr:cNvPr id="140" name="楕円 139"/>
        <xdr:cNvSpPr/>
      </xdr:nvSpPr>
      <xdr:spPr>
        <a:xfrm>
          <a:off x="4584700" y="9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39147</xdr:rowOff>
    </xdr:from>
    <xdr:ext cx="534377" cy="259045"/>
    <xdr:sp macro="" textlink="">
      <xdr:nvSpPr>
        <xdr:cNvPr id="141" name="物件費該当値テキスト"/>
        <xdr:cNvSpPr txBox="1"/>
      </xdr:nvSpPr>
      <xdr:spPr>
        <a:xfrm>
          <a:off x="4686300" y="929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91415</xdr:rowOff>
    </xdr:from>
    <xdr:to>
      <xdr:col>20</xdr:col>
      <xdr:colOff>38100</xdr:colOff>
      <xdr:row>56</xdr:row>
      <xdr:rowOff>21565</xdr:rowOff>
    </xdr:to>
    <xdr:sp macro="" textlink="">
      <xdr:nvSpPr>
        <xdr:cNvPr id="142" name="楕円 141"/>
        <xdr:cNvSpPr/>
      </xdr:nvSpPr>
      <xdr:spPr>
        <a:xfrm>
          <a:off x="3746500" y="952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12692</xdr:rowOff>
    </xdr:from>
    <xdr:ext cx="534377" cy="259045"/>
    <xdr:sp macro="" textlink="">
      <xdr:nvSpPr>
        <xdr:cNvPr id="143" name="テキスト ボックス 142"/>
        <xdr:cNvSpPr txBox="1"/>
      </xdr:nvSpPr>
      <xdr:spPr>
        <a:xfrm>
          <a:off x="3530111" y="961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39164</xdr:rowOff>
    </xdr:from>
    <xdr:to>
      <xdr:col>15</xdr:col>
      <xdr:colOff>101600</xdr:colOff>
      <xdr:row>55</xdr:row>
      <xdr:rowOff>140764</xdr:rowOff>
    </xdr:to>
    <xdr:sp macro="" textlink="">
      <xdr:nvSpPr>
        <xdr:cNvPr id="144" name="楕円 143"/>
        <xdr:cNvSpPr/>
      </xdr:nvSpPr>
      <xdr:spPr>
        <a:xfrm>
          <a:off x="2857500" y="946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131891</xdr:rowOff>
    </xdr:from>
    <xdr:ext cx="534377" cy="259045"/>
    <xdr:sp macro="" textlink="">
      <xdr:nvSpPr>
        <xdr:cNvPr id="145" name="テキスト ボックス 144"/>
        <xdr:cNvSpPr txBox="1"/>
      </xdr:nvSpPr>
      <xdr:spPr>
        <a:xfrm>
          <a:off x="2641111" y="95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131681</xdr:rowOff>
    </xdr:from>
    <xdr:to>
      <xdr:col>10</xdr:col>
      <xdr:colOff>165100</xdr:colOff>
      <xdr:row>55</xdr:row>
      <xdr:rowOff>61831</xdr:rowOff>
    </xdr:to>
    <xdr:sp macro="" textlink="">
      <xdr:nvSpPr>
        <xdr:cNvPr id="146" name="楕円 145"/>
        <xdr:cNvSpPr/>
      </xdr:nvSpPr>
      <xdr:spPr>
        <a:xfrm>
          <a:off x="1968500" y="93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52958</xdr:rowOff>
    </xdr:from>
    <xdr:ext cx="534377" cy="259045"/>
    <xdr:sp macro="" textlink="">
      <xdr:nvSpPr>
        <xdr:cNvPr id="147" name="テキスト ボックス 146"/>
        <xdr:cNvSpPr txBox="1"/>
      </xdr:nvSpPr>
      <xdr:spPr>
        <a:xfrm>
          <a:off x="1752111" y="948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133673</xdr:rowOff>
    </xdr:from>
    <xdr:to>
      <xdr:col>6</xdr:col>
      <xdr:colOff>38100</xdr:colOff>
      <xdr:row>55</xdr:row>
      <xdr:rowOff>63823</xdr:rowOff>
    </xdr:to>
    <xdr:sp macro="" textlink="">
      <xdr:nvSpPr>
        <xdr:cNvPr id="148" name="楕円 147"/>
        <xdr:cNvSpPr/>
      </xdr:nvSpPr>
      <xdr:spPr>
        <a:xfrm>
          <a:off x="1079500" y="939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54950</xdr:rowOff>
    </xdr:from>
    <xdr:ext cx="534377" cy="259045"/>
    <xdr:sp macro="" textlink="">
      <xdr:nvSpPr>
        <xdr:cNvPr id="149" name="テキスト ボックス 148"/>
        <xdr:cNvSpPr txBox="1"/>
      </xdr:nvSpPr>
      <xdr:spPr>
        <a:xfrm>
          <a:off x="863111" y="94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18314</xdr:rowOff>
    </xdr:from>
    <xdr:to>
      <xdr:col>24</xdr:col>
      <xdr:colOff>63500</xdr:colOff>
      <xdr:row>78</xdr:row>
      <xdr:rowOff>38202</xdr:rowOff>
    </xdr:to>
    <xdr:cxnSp macro="">
      <xdr:nvCxnSpPr>
        <xdr:cNvPr id="176" name="直線コネクタ 175"/>
        <xdr:cNvCxnSpPr/>
      </xdr:nvCxnSpPr>
      <xdr:spPr>
        <a:xfrm>
          <a:off x="3797300" y="13391414"/>
          <a:ext cx="8382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18314</xdr:rowOff>
    </xdr:from>
    <xdr:to>
      <xdr:col>19</xdr:col>
      <xdr:colOff>177800</xdr:colOff>
      <xdr:row>78</xdr:row>
      <xdr:rowOff>22017</xdr:rowOff>
    </xdr:to>
    <xdr:cxnSp macro="">
      <xdr:nvCxnSpPr>
        <xdr:cNvPr id="179" name="直線コネクタ 178"/>
        <xdr:cNvCxnSpPr/>
      </xdr:nvCxnSpPr>
      <xdr:spPr>
        <a:xfrm flipV="1">
          <a:off x="2908300" y="13391414"/>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22017</xdr:rowOff>
    </xdr:from>
    <xdr:to>
      <xdr:col>15</xdr:col>
      <xdr:colOff>50800</xdr:colOff>
      <xdr:row>78</xdr:row>
      <xdr:rowOff>24257</xdr:rowOff>
    </xdr:to>
    <xdr:cxnSp macro="">
      <xdr:nvCxnSpPr>
        <xdr:cNvPr id="182" name="直線コネクタ 181"/>
        <xdr:cNvCxnSpPr/>
      </xdr:nvCxnSpPr>
      <xdr:spPr>
        <a:xfrm flipV="1">
          <a:off x="2019300" y="13395117"/>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4226</xdr:rowOff>
    </xdr:from>
    <xdr:to>
      <xdr:col>15</xdr:col>
      <xdr:colOff>101600</xdr:colOff>
      <xdr:row>77</xdr:row>
      <xdr:rowOff>105826</xdr:rowOff>
    </xdr:to>
    <xdr:sp macro="" textlink="">
      <xdr:nvSpPr>
        <xdr:cNvPr id="183" name="フローチャート: 判断 182"/>
        <xdr:cNvSpPr/>
      </xdr:nvSpPr>
      <xdr:spPr>
        <a:xfrm>
          <a:off x="2857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122353</xdr:rowOff>
    </xdr:from>
    <xdr:ext cx="469744" cy="259045"/>
    <xdr:sp macro="" textlink="">
      <xdr:nvSpPr>
        <xdr:cNvPr id="184" name="テキスト ボックス 183"/>
        <xdr:cNvSpPr txBox="1"/>
      </xdr:nvSpPr>
      <xdr:spPr>
        <a:xfrm>
          <a:off x="2673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17901</xdr:rowOff>
    </xdr:from>
    <xdr:to>
      <xdr:col>10</xdr:col>
      <xdr:colOff>114300</xdr:colOff>
      <xdr:row>78</xdr:row>
      <xdr:rowOff>24257</xdr:rowOff>
    </xdr:to>
    <xdr:cxnSp macro="">
      <xdr:nvCxnSpPr>
        <xdr:cNvPr id="185" name="直線コネクタ 184"/>
        <xdr:cNvCxnSpPr/>
      </xdr:nvCxnSpPr>
      <xdr:spPr>
        <a:xfrm>
          <a:off x="1130300" y="13391001"/>
          <a:ext cx="8890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158852</xdr:rowOff>
    </xdr:from>
    <xdr:to>
      <xdr:col>24</xdr:col>
      <xdr:colOff>114300</xdr:colOff>
      <xdr:row>78</xdr:row>
      <xdr:rowOff>89002</xdr:rowOff>
    </xdr:to>
    <xdr:sp macro="" textlink="">
      <xdr:nvSpPr>
        <xdr:cNvPr id="195" name="楕円 194"/>
        <xdr:cNvSpPr/>
      </xdr:nvSpPr>
      <xdr:spPr>
        <a:xfrm>
          <a:off x="4584700" y="133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73779</xdr:rowOff>
    </xdr:from>
    <xdr:ext cx="469744" cy="259045"/>
    <xdr:sp macro="" textlink="">
      <xdr:nvSpPr>
        <xdr:cNvPr id="196" name="維持補修費該当値テキスト"/>
        <xdr:cNvSpPr txBox="1"/>
      </xdr:nvSpPr>
      <xdr:spPr>
        <a:xfrm>
          <a:off x="4686300" y="1327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138964</xdr:rowOff>
    </xdr:from>
    <xdr:to>
      <xdr:col>20</xdr:col>
      <xdr:colOff>38100</xdr:colOff>
      <xdr:row>78</xdr:row>
      <xdr:rowOff>69114</xdr:rowOff>
    </xdr:to>
    <xdr:sp macro="" textlink="">
      <xdr:nvSpPr>
        <xdr:cNvPr id="197" name="楕円 196"/>
        <xdr:cNvSpPr/>
      </xdr:nvSpPr>
      <xdr:spPr>
        <a:xfrm>
          <a:off x="3746500" y="133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60241</xdr:rowOff>
    </xdr:from>
    <xdr:ext cx="469744" cy="259045"/>
    <xdr:sp macro="" textlink="">
      <xdr:nvSpPr>
        <xdr:cNvPr id="198" name="テキスト ボックス 197"/>
        <xdr:cNvSpPr txBox="1"/>
      </xdr:nvSpPr>
      <xdr:spPr>
        <a:xfrm>
          <a:off x="3562428" y="1343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142667</xdr:rowOff>
    </xdr:from>
    <xdr:to>
      <xdr:col>15</xdr:col>
      <xdr:colOff>101600</xdr:colOff>
      <xdr:row>78</xdr:row>
      <xdr:rowOff>72817</xdr:rowOff>
    </xdr:to>
    <xdr:sp macro="" textlink="">
      <xdr:nvSpPr>
        <xdr:cNvPr id="199" name="楕円 198"/>
        <xdr:cNvSpPr/>
      </xdr:nvSpPr>
      <xdr:spPr>
        <a:xfrm>
          <a:off x="2857500" y="133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63944</xdr:rowOff>
    </xdr:from>
    <xdr:ext cx="469744" cy="259045"/>
    <xdr:sp macro="" textlink="">
      <xdr:nvSpPr>
        <xdr:cNvPr id="200" name="テキスト ボックス 199"/>
        <xdr:cNvSpPr txBox="1"/>
      </xdr:nvSpPr>
      <xdr:spPr>
        <a:xfrm>
          <a:off x="2673428" y="1343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144907</xdr:rowOff>
    </xdr:from>
    <xdr:to>
      <xdr:col>10</xdr:col>
      <xdr:colOff>165100</xdr:colOff>
      <xdr:row>78</xdr:row>
      <xdr:rowOff>75057</xdr:rowOff>
    </xdr:to>
    <xdr:sp macro="" textlink="">
      <xdr:nvSpPr>
        <xdr:cNvPr id="201" name="楕円 200"/>
        <xdr:cNvSpPr/>
      </xdr:nvSpPr>
      <xdr:spPr>
        <a:xfrm>
          <a:off x="1968500" y="1334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66184</xdr:rowOff>
    </xdr:from>
    <xdr:ext cx="469744" cy="259045"/>
    <xdr:sp macro="" textlink="">
      <xdr:nvSpPr>
        <xdr:cNvPr id="202" name="テキスト ボックス 201"/>
        <xdr:cNvSpPr txBox="1"/>
      </xdr:nvSpPr>
      <xdr:spPr>
        <a:xfrm>
          <a:off x="1784428" y="1343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138551</xdr:rowOff>
    </xdr:from>
    <xdr:to>
      <xdr:col>6</xdr:col>
      <xdr:colOff>38100</xdr:colOff>
      <xdr:row>78</xdr:row>
      <xdr:rowOff>68701</xdr:rowOff>
    </xdr:to>
    <xdr:sp macro="" textlink="">
      <xdr:nvSpPr>
        <xdr:cNvPr id="203" name="楕円 202"/>
        <xdr:cNvSpPr/>
      </xdr:nvSpPr>
      <xdr:spPr>
        <a:xfrm>
          <a:off x="1079500" y="133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59828</xdr:rowOff>
    </xdr:from>
    <xdr:ext cx="469744" cy="259045"/>
    <xdr:sp macro="" textlink="">
      <xdr:nvSpPr>
        <xdr:cNvPr id="204" name="テキスト ボックス 203"/>
        <xdr:cNvSpPr txBox="1"/>
      </xdr:nvSpPr>
      <xdr:spPr>
        <a:xfrm>
          <a:off x="895428" y="1343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107254</xdr:rowOff>
    </xdr:from>
    <xdr:to>
      <xdr:col>24</xdr:col>
      <xdr:colOff>63500</xdr:colOff>
      <xdr:row>95</xdr:row>
      <xdr:rowOff>108214</xdr:rowOff>
    </xdr:to>
    <xdr:cxnSp macro="">
      <xdr:nvCxnSpPr>
        <xdr:cNvPr id="232" name="直線コネクタ 231"/>
        <xdr:cNvCxnSpPr/>
      </xdr:nvCxnSpPr>
      <xdr:spPr>
        <a:xfrm flipV="1">
          <a:off x="3797300" y="16395004"/>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107286</xdr:rowOff>
    </xdr:from>
    <xdr:ext cx="534377" cy="259045"/>
    <xdr:sp macro="" textlink="">
      <xdr:nvSpPr>
        <xdr:cNvPr id="233" name="扶助費平均値テキスト"/>
        <xdr:cNvSpPr txBox="1"/>
      </xdr:nvSpPr>
      <xdr:spPr>
        <a:xfrm>
          <a:off x="4686300" y="16395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108214</xdr:rowOff>
    </xdr:from>
    <xdr:to>
      <xdr:col>19</xdr:col>
      <xdr:colOff>177800</xdr:colOff>
      <xdr:row>95</xdr:row>
      <xdr:rowOff>166004</xdr:rowOff>
    </xdr:to>
    <xdr:cxnSp macro="">
      <xdr:nvCxnSpPr>
        <xdr:cNvPr id="235" name="直線コネクタ 234"/>
        <xdr:cNvCxnSpPr/>
      </xdr:nvCxnSpPr>
      <xdr:spPr>
        <a:xfrm flipV="1">
          <a:off x="2908300" y="16395964"/>
          <a:ext cx="889000" cy="5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86011</xdr:rowOff>
    </xdr:from>
    <xdr:ext cx="534377" cy="259045"/>
    <xdr:sp macro="" textlink="">
      <xdr:nvSpPr>
        <xdr:cNvPr id="237" name="テキスト ボックス 236"/>
        <xdr:cNvSpPr txBox="1"/>
      </xdr:nvSpPr>
      <xdr:spPr>
        <a:xfrm>
          <a:off x="3530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145492</xdr:rowOff>
    </xdr:from>
    <xdr:to>
      <xdr:col>15</xdr:col>
      <xdr:colOff>50800</xdr:colOff>
      <xdr:row>95</xdr:row>
      <xdr:rowOff>166004</xdr:rowOff>
    </xdr:to>
    <xdr:cxnSp macro="">
      <xdr:nvCxnSpPr>
        <xdr:cNvPr id="238" name="直線コネクタ 237"/>
        <xdr:cNvCxnSpPr/>
      </xdr:nvCxnSpPr>
      <xdr:spPr>
        <a:xfrm>
          <a:off x="2019300" y="16433242"/>
          <a:ext cx="889000" cy="2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10444</xdr:rowOff>
    </xdr:from>
    <xdr:to>
      <xdr:col>15</xdr:col>
      <xdr:colOff>101600</xdr:colOff>
      <xdr:row>96</xdr:row>
      <xdr:rowOff>112044</xdr:rowOff>
    </xdr:to>
    <xdr:sp macro="" textlink="">
      <xdr:nvSpPr>
        <xdr:cNvPr id="239" name="フローチャート: 判断 238"/>
        <xdr:cNvSpPr/>
      </xdr:nvSpPr>
      <xdr:spPr>
        <a:xfrm>
          <a:off x="2857500" y="164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103171</xdr:rowOff>
    </xdr:from>
    <xdr:ext cx="534377" cy="259045"/>
    <xdr:sp macro="" textlink="">
      <xdr:nvSpPr>
        <xdr:cNvPr id="240" name="テキスト ボックス 239"/>
        <xdr:cNvSpPr txBox="1"/>
      </xdr:nvSpPr>
      <xdr:spPr>
        <a:xfrm>
          <a:off x="2641111" y="1656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145492</xdr:rowOff>
    </xdr:from>
    <xdr:to>
      <xdr:col>10</xdr:col>
      <xdr:colOff>114300</xdr:colOff>
      <xdr:row>96</xdr:row>
      <xdr:rowOff>71441</xdr:rowOff>
    </xdr:to>
    <xdr:cxnSp macro="">
      <xdr:nvCxnSpPr>
        <xdr:cNvPr id="241" name="直線コネクタ 240"/>
        <xdr:cNvCxnSpPr/>
      </xdr:nvCxnSpPr>
      <xdr:spPr>
        <a:xfrm flipV="1">
          <a:off x="1130300" y="16433242"/>
          <a:ext cx="889000" cy="9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23618</xdr:rowOff>
    </xdr:from>
    <xdr:ext cx="534377" cy="259045"/>
    <xdr:sp macro="" textlink="">
      <xdr:nvSpPr>
        <xdr:cNvPr id="243" name="テキスト ボックス 242"/>
        <xdr:cNvSpPr txBox="1"/>
      </xdr:nvSpPr>
      <xdr:spPr>
        <a:xfrm>
          <a:off x="1752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116978</xdr:rowOff>
    </xdr:from>
    <xdr:ext cx="534377" cy="259045"/>
    <xdr:sp macro="" textlink="">
      <xdr:nvSpPr>
        <xdr:cNvPr id="245" name="テキスト ボックス 244"/>
        <xdr:cNvSpPr txBox="1"/>
      </xdr:nvSpPr>
      <xdr:spPr>
        <a:xfrm>
          <a:off x="863111" y="167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56454</xdr:rowOff>
    </xdr:from>
    <xdr:to>
      <xdr:col>24</xdr:col>
      <xdr:colOff>114300</xdr:colOff>
      <xdr:row>95</xdr:row>
      <xdr:rowOff>158054</xdr:rowOff>
    </xdr:to>
    <xdr:sp macro="" textlink="">
      <xdr:nvSpPr>
        <xdr:cNvPr id="251" name="楕円 250"/>
        <xdr:cNvSpPr/>
      </xdr:nvSpPr>
      <xdr:spPr>
        <a:xfrm>
          <a:off x="4584700" y="1634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79331</xdr:rowOff>
    </xdr:from>
    <xdr:ext cx="534377" cy="259045"/>
    <xdr:sp macro="" textlink="">
      <xdr:nvSpPr>
        <xdr:cNvPr id="252" name="扶助費該当値テキスト"/>
        <xdr:cNvSpPr txBox="1"/>
      </xdr:nvSpPr>
      <xdr:spPr>
        <a:xfrm>
          <a:off x="4686300" y="1619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57414</xdr:rowOff>
    </xdr:from>
    <xdr:to>
      <xdr:col>20</xdr:col>
      <xdr:colOff>38100</xdr:colOff>
      <xdr:row>95</xdr:row>
      <xdr:rowOff>159014</xdr:rowOff>
    </xdr:to>
    <xdr:sp macro="" textlink="">
      <xdr:nvSpPr>
        <xdr:cNvPr id="253" name="楕円 252"/>
        <xdr:cNvSpPr/>
      </xdr:nvSpPr>
      <xdr:spPr>
        <a:xfrm>
          <a:off x="3746500" y="1634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4091</xdr:rowOff>
    </xdr:from>
    <xdr:ext cx="534377" cy="259045"/>
    <xdr:sp macro="" textlink="">
      <xdr:nvSpPr>
        <xdr:cNvPr id="254" name="テキスト ボックス 253"/>
        <xdr:cNvSpPr txBox="1"/>
      </xdr:nvSpPr>
      <xdr:spPr>
        <a:xfrm>
          <a:off x="3530111" y="161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115204</xdr:rowOff>
    </xdr:from>
    <xdr:to>
      <xdr:col>15</xdr:col>
      <xdr:colOff>101600</xdr:colOff>
      <xdr:row>96</xdr:row>
      <xdr:rowOff>45354</xdr:rowOff>
    </xdr:to>
    <xdr:sp macro="" textlink="">
      <xdr:nvSpPr>
        <xdr:cNvPr id="255" name="楕円 254"/>
        <xdr:cNvSpPr/>
      </xdr:nvSpPr>
      <xdr:spPr>
        <a:xfrm>
          <a:off x="2857500" y="1640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61881</xdr:rowOff>
    </xdr:from>
    <xdr:ext cx="534377" cy="259045"/>
    <xdr:sp macro="" textlink="">
      <xdr:nvSpPr>
        <xdr:cNvPr id="256" name="テキスト ボックス 255"/>
        <xdr:cNvSpPr txBox="1"/>
      </xdr:nvSpPr>
      <xdr:spPr>
        <a:xfrm>
          <a:off x="2641111" y="1617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94692</xdr:rowOff>
    </xdr:from>
    <xdr:to>
      <xdr:col>10</xdr:col>
      <xdr:colOff>165100</xdr:colOff>
      <xdr:row>96</xdr:row>
      <xdr:rowOff>24842</xdr:rowOff>
    </xdr:to>
    <xdr:sp macro="" textlink="">
      <xdr:nvSpPr>
        <xdr:cNvPr id="257" name="楕円 256"/>
        <xdr:cNvSpPr/>
      </xdr:nvSpPr>
      <xdr:spPr>
        <a:xfrm>
          <a:off x="1968500" y="163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41369</xdr:rowOff>
    </xdr:from>
    <xdr:ext cx="534377" cy="259045"/>
    <xdr:sp macro="" textlink="">
      <xdr:nvSpPr>
        <xdr:cNvPr id="258" name="テキスト ボックス 257"/>
        <xdr:cNvSpPr txBox="1"/>
      </xdr:nvSpPr>
      <xdr:spPr>
        <a:xfrm>
          <a:off x="1752111" y="16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20641</xdr:rowOff>
    </xdr:from>
    <xdr:to>
      <xdr:col>6</xdr:col>
      <xdr:colOff>38100</xdr:colOff>
      <xdr:row>96</xdr:row>
      <xdr:rowOff>122241</xdr:rowOff>
    </xdr:to>
    <xdr:sp macro="" textlink="">
      <xdr:nvSpPr>
        <xdr:cNvPr id="259" name="楕円 258"/>
        <xdr:cNvSpPr/>
      </xdr:nvSpPr>
      <xdr:spPr>
        <a:xfrm>
          <a:off x="1079500" y="164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138768</xdr:rowOff>
    </xdr:from>
    <xdr:ext cx="534377" cy="259045"/>
    <xdr:sp macro="" textlink="">
      <xdr:nvSpPr>
        <xdr:cNvPr id="260" name="テキスト ボックス 259"/>
        <xdr:cNvSpPr txBox="1"/>
      </xdr:nvSpPr>
      <xdr:spPr>
        <a:xfrm>
          <a:off x="863111" y="1625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47930</xdr:rowOff>
    </xdr:from>
    <xdr:to>
      <xdr:col>55</xdr:col>
      <xdr:colOff>0</xdr:colOff>
      <xdr:row>37</xdr:row>
      <xdr:rowOff>62306</xdr:rowOff>
    </xdr:to>
    <xdr:cxnSp macro="">
      <xdr:nvCxnSpPr>
        <xdr:cNvPr id="289" name="直線コネクタ 288"/>
        <xdr:cNvCxnSpPr/>
      </xdr:nvCxnSpPr>
      <xdr:spPr>
        <a:xfrm>
          <a:off x="9639300" y="6391580"/>
          <a:ext cx="838200" cy="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47930</xdr:rowOff>
    </xdr:from>
    <xdr:to>
      <xdr:col>50</xdr:col>
      <xdr:colOff>114300</xdr:colOff>
      <xdr:row>37</xdr:row>
      <xdr:rowOff>48539</xdr:rowOff>
    </xdr:to>
    <xdr:cxnSp macro="">
      <xdr:nvCxnSpPr>
        <xdr:cNvPr id="292" name="直線コネクタ 291"/>
        <xdr:cNvCxnSpPr/>
      </xdr:nvCxnSpPr>
      <xdr:spPr>
        <a:xfrm flipV="1">
          <a:off x="8750300" y="6391580"/>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158343</xdr:rowOff>
    </xdr:from>
    <xdr:to>
      <xdr:col>45</xdr:col>
      <xdr:colOff>177800</xdr:colOff>
      <xdr:row>37</xdr:row>
      <xdr:rowOff>48539</xdr:rowOff>
    </xdr:to>
    <xdr:cxnSp macro="">
      <xdr:nvCxnSpPr>
        <xdr:cNvPr id="295" name="直線コネクタ 294"/>
        <xdr:cNvCxnSpPr/>
      </xdr:nvCxnSpPr>
      <xdr:spPr>
        <a:xfrm>
          <a:off x="7861300" y="6330543"/>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46711</xdr:rowOff>
    </xdr:from>
    <xdr:to>
      <xdr:col>46</xdr:col>
      <xdr:colOff>38100</xdr:colOff>
      <xdr:row>35</xdr:row>
      <xdr:rowOff>148311</xdr:rowOff>
    </xdr:to>
    <xdr:sp macro="" textlink="">
      <xdr:nvSpPr>
        <xdr:cNvPr id="296" name="フローチャート: 判断 295"/>
        <xdr:cNvSpPr/>
      </xdr:nvSpPr>
      <xdr:spPr>
        <a:xfrm>
          <a:off x="8699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164838</xdr:rowOff>
    </xdr:from>
    <xdr:ext cx="534377" cy="259045"/>
    <xdr:sp macro="" textlink="">
      <xdr:nvSpPr>
        <xdr:cNvPr id="297" name="テキスト ボックス 296"/>
        <xdr:cNvSpPr txBox="1"/>
      </xdr:nvSpPr>
      <xdr:spPr>
        <a:xfrm>
          <a:off x="8483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158343</xdr:rowOff>
    </xdr:from>
    <xdr:to>
      <xdr:col>41</xdr:col>
      <xdr:colOff>50800</xdr:colOff>
      <xdr:row>37</xdr:row>
      <xdr:rowOff>1016</xdr:rowOff>
    </xdr:to>
    <xdr:cxnSp macro="">
      <xdr:nvCxnSpPr>
        <xdr:cNvPr id="298" name="直線コネクタ 297"/>
        <xdr:cNvCxnSpPr/>
      </xdr:nvCxnSpPr>
      <xdr:spPr>
        <a:xfrm flipV="1">
          <a:off x="6972300" y="6330543"/>
          <a:ext cx="889000" cy="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11506</xdr:rowOff>
    </xdr:from>
    <xdr:to>
      <xdr:col>55</xdr:col>
      <xdr:colOff>50800</xdr:colOff>
      <xdr:row>37</xdr:row>
      <xdr:rowOff>113106</xdr:rowOff>
    </xdr:to>
    <xdr:sp macro="" textlink="">
      <xdr:nvSpPr>
        <xdr:cNvPr id="308" name="楕円 307"/>
        <xdr:cNvSpPr/>
      </xdr:nvSpPr>
      <xdr:spPr>
        <a:xfrm>
          <a:off x="10426700" y="63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161383</xdr:rowOff>
    </xdr:from>
    <xdr:ext cx="534377" cy="259045"/>
    <xdr:sp macro="" textlink="">
      <xdr:nvSpPr>
        <xdr:cNvPr id="309" name="補助費等該当値テキスト"/>
        <xdr:cNvSpPr txBox="1"/>
      </xdr:nvSpPr>
      <xdr:spPr>
        <a:xfrm>
          <a:off x="10528300" y="633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168580</xdr:rowOff>
    </xdr:from>
    <xdr:to>
      <xdr:col>50</xdr:col>
      <xdr:colOff>165100</xdr:colOff>
      <xdr:row>37</xdr:row>
      <xdr:rowOff>98730</xdr:rowOff>
    </xdr:to>
    <xdr:sp macro="" textlink="">
      <xdr:nvSpPr>
        <xdr:cNvPr id="310" name="楕円 309"/>
        <xdr:cNvSpPr/>
      </xdr:nvSpPr>
      <xdr:spPr>
        <a:xfrm>
          <a:off x="9588500" y="63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89857</xdr:rowOff>
    </xdr:from>
    <xdr:ext cx="534377" cy="259045"/>
    <xdr:sp macro="" textlink="">
      <xdr:nvSpPr>
        <xdr:cNvPr id="311" name="テキスト ボックス 310"/>
        <xdr:cNvSpPr txBox="1"/>
      </xdr:nvSpPr>
      <xdr:spPr>
        <a:xfrm>
          <a:off x="9372111" y="64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169189</xdr:rowOff>
    </xdr:from>
    <xdr:to>
      <xdr:col>46</xdr:col>
      <xdr:colOff>38100</xdr:colOff>
      <xdr:row>37</xdr:row>
      <xdr:rowOff>99339</xdr:rowOff>
    </xdr:to>
    <xdr:sp macro="" textlink="">
      <xdr:nvSpPr>
        <xdr:cNvPr id="312" name="楕円 311"/>
        <xdr:cNvSpPr/>
      </xdr:nvSpPr>
      <xdr:spPr>
        <a:xfrm>
          <a:off x="8699500" y="634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90466</xdr:rowOff>
    </xdr:from>
    <xdr:ext cx="534377" cy="259045"/>
    <xdr:sp macro="" textlink="">
      <xdr:nvSpPr>
        <xdr:cNvPr id="313" name="テキスト ボックス 312"/>
        <xdr:cNvSpPr txBox="1"/>
      </xdr:nvSpPr>
      <xdr:spPr>
        <a:xfrm>
          <a:off x="8483111" y="643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107543</xdr:rowOff>
    </xdr:from>
    <xdr:to>
      <xdr:col>41</xdr:col>
      <xdr:colOff>101600</xdr:colOff>
      <xdr:row>37</xdr:row>
      <xdr:rowOff>37693</xdr:rowOff>
    </xdr:to>
    <xdr:sp macro="" textlink="">
      <xdr:nvSpPr>
        <xdr:cNvPr id="314" name="楕円 313"/>
        <xdr:cNvSpPr/>
      </xdr:nvSpPr>
      <xdr:spPr>
        <a:xfrm>
          <a:off x="7810500" y="62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28820</xdr:rowOff>
    </xdr:from>
    <xdr:ext cx="534377" cy="259045"/>
    <xdr:sp macro="" textlink="">
      <xdr:nvSpPr>
        <xdr:cNvPr id="315" name="テキスト ボックス 314"/>
        <xdr:cNvSpPr txBox="1"/>
      </xdr:nvSpPr>
      <xdr:spPr>
        <a:xfrm>
          <a:off x="7594111" y="63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121666</xdr:rowOff>
    </xdr:from>
    <xdr:to>
      <xdr:col>36</xdr:col>
      <xdr:colOff>165100</xdr:colOff>
      <xdr:row>37</xdr:row>
      <xdr:rowOff>51816</xdr:rowOff>
    </xdr:to>
    <xdr:sp macro="" textlink="">
      <xdr:nvSpPr>
        <xdr:cNvPr id="316" name="楕円 315"/>
        <xdr:cNvSpPr/>
      </xdr:nvSpPr>
      <xdr:spPr>
        <a:xfrm>
          <a:off x="6921500" y="629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42943</xdr:rowOff>
    </xdr:from>
    <xdr:ext cx="534377" cy="259045"/>
    <xdr:sp macro="" textlink="">
      <xdr:nvSpPr>
        <xdr:cNvPr id="317" name="テキスト ボックス 316"/>
        <xdr:cNvSpPr txBox="1"/>
      </xdr:nvSpPr>
      <xdr:spPr>
        <a:xfrm>
          <a:off x="6705111" y="638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47922</xdr:rowOff>
    </xdr:from>
    <xdr:to>
      <xdr:col>55</xdr:col>
      <xdr:colOff>0</xdr:colOff>
      <xdr:row>57</xdr:row>
      <xdr:rowOff>90126</xdr:rowOff>
    </xdr:to>
    <xdr:cxnSp macro="">
      <xdr:nvCxnSpPr>
        <xdr:cNvPr id="344" name="直線コネクタ 343"/>
        <xdr:cNvCxnSpPr/>
      </xdr:nvCxnSpPr>
      <xdr:spPr>
        <a:xfrm>
          <a:off x="9639300" y="9820572"/>
          <a:ext cx="838200" cy="4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20144</xdr:rowOff>
    </xdr:from>
    <xdr:ext cx="534377" cy="259045"/>
    <xdr:sp macro="" textlink="">
      <xdr:nvSpPr>
        <xdr:cNvPr id="345" name="普通建設事業費平均値テキスト"/>
        <xdr:cNvSpPr txBox="1"/>
      </xdr:nvSpPr>
      <xdr:spPr>
        <a:xfrm>
          <a:off x="10528300" y="979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47922</xdr:rowOff>
    </xdr:from>
    <xdr:to>
      <xdr:col>50</xdr:col>
      <xdr:colOff>114300</xdr:colOff>
      <xdr:row>57</xdr:row>
      <xdr:rowOff>73886</xdr:rowOff>
    </xdr:to>
    <xdr:cxnSp macro="">
      <xdr:nvCxnSpPr>
        <xdr:cNvPr id="347" name="直線コネクタ 346"/>
        <xdr:cNvCxnSpPr/>
      </xdr:nvCxnSpPr>
      <xdr:spPr>
        <a:xfrm flipV="1">
          <a:off x="8750300" y="9820572"/>
          <a:ext cx="889000" cy="2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149605</xdr:rowOff>
    </xdr:from>
    <xdr:ext cx="534377" cy="259045"/>
    <xdr:sp macro="" textlink="">
      <xdr:nvSpPr>
        <xdr:cNvPr id="349" name="テキスト ボックス 348"/>
        <xdr:cNvSpPr txBox="1"/>
      </xdr:nvSpPr>
      <xdr:spPr>
        <a:xfrm>
          <a:off x="9372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151002</xdr:rowOff>
    </xdr:from>
    <xdr:to>
      <xdr:col>45</xdr:col>
      <xdr:colOff>177800</xdr:colOff>
      <xdr:row>57</xdr:row>
      <xdr:rowOff>73886</xdr:rowOff>
    </xdr:to>
    <xdr:cxnSp macro="">
      <xdr:nvCxnSpPr>
        <xdr:cNvPr id="350" name="直線コネクタ 349"/>
        <xdr:cNvCxnSpPr/>
      </xdr:nvCxnSpPr>
      <xdr:spPr>
        <a:xfrm>
          <a:off x="7861300" y="9752202"/>
          <a:ext cx="889000" cy="9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10047</xdr:rowOff>
    </xdr:from>
    <xdr:to>
      <xdr:col>46</xdr:col>
      <xdr:colOff>38100</xdr:colOff>
      <xdr:row>56</xdr:row>
      <xdr:rowOff>111647</xdr:rowOff>
    </xdr:to>
    <xdr:sp macro="" textlink="">
      <xdr:nvSpPr>
        <xdr:cNvPr id="351" name="フローチャート: 判断 350"/>
        <xdr:cNvSpPr/>
      </xdr:nvSpPr>
      <xdr:spPr>
        <a:xfrm>
          <a:off x="8699500" y="961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128174</xdr:rowOff>
    </xdr:from>
    <xdr:ext cx="534377" cy="259045"/>
    <xdr:sp macro="" textlink="">
      <xdr:nvSpPr>
        <xdr:cNvPr id="352" name="テキスト ボックス 351"/>
        <xdr:cNvSpPr txBox="1"/>
      </xdr:nvSpPr>
      <xdr:spPr>
        <a:xfrm>
          <a:off x="8483111" y="938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151002</xdr:rowOff>
    </xdr:from>
    <xdr:to>
      <xdr:col>41</xdr:col>
      <xdr:colOff>50800</xdr:colOff>
      <xdr:row>57</xdr:row>
      <xdr:rowOff>70782</xdr:rowOff>
    </xdr:to>
    <xdr:cxnSp macro="">
      <xdr:nvCxnSpPr>
        <xdr:cNvPr id="353" name="直線コネクタ 352"/>
        <xdr:cNvCxnSpPr/>
      </xdr:nvCxnSpPr>
      <xdr:spPr>
        <a:xfrm flipV="1">
          <a:off x="6972300" y="9752202"/>
          <a:ext cx="889000" cy="9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50159</xdr:rowOff>
    </xdr:from>
    <xdr:ext cx="534377" cy="259045"/>
    <xdr:sp macro="" textlink="">
      <xdr:nvSpPr>
        <xdr:cNvPr id="355" name="テキスト ボックス 354"/>
        <xdr:cNvSpPr txBox="1"/>
      </xdr:nvSpPr>
      <xdr:spPr>
        <a:xfrm>
          <a:off x="7594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39326</xdr:rowOff>
    </xdr:from>
    <xdr:to>
      <xdr:col>55</xdr:col>
      <xdr:colOff>50800</xdr:colOff>
      <xdr:row>57</xdr:row>
      <xdr:rowOff>140926</xdr:rowOff>
    </xdr:to>
    <xdr:sp macro="" textlink="">
      <xdr:nvSpPr>
        <xdr:cNvPr id="363" name="楕円 362"/>
        <xdr:cNvSpPr/>
      </xdr:nvSpPr>
      <xdr:spPr>
        <a:xfrm>
          <a:off x="10426700" y="98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62203</xdr:rowOff>
    </xdr:from>
    <xdr:ext cx="534377" cy="259045"/>
    <xdr:sp macro="" textlink="">
      <xdr:nvSpPr>
        <xdr:cNvPr id="364" name="普通建設事業費該当値テキスト"/>
        <xdr:cNvSpPr txBox="1"/>
      </xdr:nvSpPr>
      <xdr:spPr>
        <a:xfrm>
          <a:off x="10528300" y="966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168572</xdr:rowOff>
    </xdr:from>
    <xdr:to>
      <xdr:col>50</xdr:col>
      <xdr:colOff>165100</xdr:colOff>
      <xdr:row>57</xdr:row>
      <xdr:rowOff>98722</xdr:rowOff>
    </xdr:to>
    <xdr:sp macro="" textlink="">
      <xdr:nvSpPr>
        <xdr:cNvPr id="365" name="楕円 364"/>
        <xdr:cNvSpPr/>
      </xdr:nvSpPr>
      <xdr:spPr>
        <a:xfrm>
          <a:off x="9588500" y="97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115249</xdr:rowOff>
    </xdr:from>
    <xdr:ext cx="534377" cy="259045"/>
    <xdr:sp macro="" textlink="">
      <xdr:nvSpPr>
        <xdr:cNvPr id="366" name="テキスト ボックス 365"/>
        <xdr:cNvSpPr txBox="1"/>
      </xdr:nvSpPr>
      <xdr:spPr>
        <a:xfrm>
          <a:off x="9372111" y="954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23086</xdr:rowOff>
    </xdr:from>
    <xdr:to>
      <xdr:col>46</xdr:col>
      <xdr:colOff>38100</xdr:colOff>
      <xdr:row>57</xdr:row>
      <xdr:rowOff>124686</xdr:rowOff>
    </xdr:to>
    <xdr:sp macro="" textlink="">
      <xdr:nvSpPr>
        <xdr:cNvPr id="367" name="楕円 366"/>
        <xdr:cNvSpPr/>
      </xdr:nvSpPr>
      <xdr:spPr>
        <a:xfrm>
          <a:off x="8699500" y="979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115813</xdr:rowOff>
    </xdr:from>
    <xdr:ext cx="534377" cy="259045"/>
    <xdr:sp macro="" textlink="">
      <xdr:nvSpPr>
        <xdr:cNvPr id="368" name="テキスト ボックス 367"/>
        <xdr:cNvSpPr txBox="1"/>
      </xdr:nvSpPr>
      <xdr:spPr>
        <a:xfrm>
          <a:off x="8483111" y="988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100202</xdr:rowOff>
    </xdr:from>
    <xdr:to>
      <xdr:col>41</xdr:col>
      <xdr:colOff>101600</xdr:colOff>
      <xdr:row>57</xdr:row>
      <xdr:rowOff>30352</xdr:rowOff>
    </xdr:to>
    <xdr:sp macro="" textlink="">
      <xdr:nvSpPr>
        <xdr:cNvPr id="369" name="楕円 368"/>
        <xdr:cNvSpPr/>
      </xdr:nvSpPr>
      <xdr:spPr>
        <a:xfrm>
          <a:off x="7810500" y="970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46879</xdr:rowOff>
    </xdr:from>
    <xdr:ext cx="534377" cy="259045"/>
    <xdr:sp macro="" textlink="">
      <xdr:nvSpPr>
        <xdr:cNvPr id="370" name="テキスト ボックス 369"/>
        <xdr:cNvSpPr txBox="1"/>
      </xdr:nvSpPr>
      <xdr:spPr>
        <a:xfrm>
          <a:off x="7594111" y="947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19982</xdr:rowOff>
    </xdr:from>
    <xdr:to>
      <xdr:col>36</xdr:col>
      <xdr:colOff>165100</xdr:colOff>
      <xdr:row>57</xdr:row>
      <xdr:rowOff>121582</xdr:rowOff>
    </xdr:to>
    <xdr:sp macro="" textlink="">
      <xdr:nvSpPr>
        <xdr:cNvPr id="371" name="楕円 370"/>
        <xdr:cNvSpPr/>
      </xdr:nvSpPr>
      <xdr:spPr>
        <a:xfrm>
          <a:off x="6921500" y="97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112709</xdr:rowOff>
    </xdr:from>
    <xdr:ext cx="534377" cy="259045"/>
    <xdr:sp macro="" textlink="">
      <xdr:nvSpPr>
        <xdr:cNvPr id="372" name="テキスト ボックス 371"/>
        <xdr:cNvSpPr txBox="1"/>
      </xdr:nvSpPr>
      <xdr:spPr>
        <a:xfrm>
          <a:off x="6705111" y="988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161948</xdr:rowOff>
    </xdr:from>
    <xdr:to>
      <xdr:col>55</xdr:col>
      <xdr:colOff>0</xdr:colOff>
      <xdr:row>78</xdr:row>
      <xdr:rowOff>1048</xdr:rowOff>
    </xdr:to>
    <xdr:cxnSp macro="">
      <xdr:nvCxnSpPr>
        <xdr:cNvPr id="397" name="直線コネクタ 396"/>
        <xdr:cNvCxnSpPr/>
      </xdr:nvCxnSpPr>
      <xdr:spPr>
        <a:xfrm flipV="1">
          <a:off x="9639300" y="13363598"/>
          <a:ext cx="838200" cy="1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72755</xdr:rowOff>
    </xdr:from>
    <xdr:to>
      <xdr:col>50</xdr:col>
      <xdr:colOff>114300</xdr:colOff>
      <xdr:row>78</xdr:row>
      <xdr:rowOff>1048</xdr:rowOff>
    </xdr:to>
    <xdr:cxnSp macro="">
      <xdr:nvCxnSpPr>
        <xdr:cNvPr id="400" name="直線コネクタ 399"/>
        <xdr:cNvCxnSpPr/>
      </xdr:nvCxnSpPr>
      <xdr:spPr>
        <a:xfrm>
          <a:off x="8750300" y="13274405"/>
          <a:ext cx="889000" cy="9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154051</xdr:rowOff>
    </xdr:from>
    <xdr:to>
      <xdr:col>45</xdr:col>
      <xdr:colOff>177800</xdr:colOff>
      <xdr:row>77</xdr:row>
      <xdr:rowOff>72755</xdr:rowOff>
    </xdr:to>
    <xdr:cxnSp macro="">
      <xdr:nvCxnSpPr>
        <xdr:cNvPr id="403" name="直線コネクタ 402"/>
        <xdr:cNvCxnSpPr/>
      </xdr:nvCxnSpPr>
      <xdr:spPr>
        <a:xfrm>
          <a:off x="7861300" y="13184251"/>
          <a:ext cx="889000" cy="9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51078</xdr:rowOff>
    </xdr:from>
    <xdr:to>
      <xdr:col>46</xdr:col>
      <xdr:colOff>38100</xdr:colOff>
      <xdr:row>76</xdr:row>
      <xdr:rowOff>152678</xdr:rowOff>
    </xdr:to>
    <xdr:sp macro="" textlink="">
      <xdr:nvSpPr>
        <xdr:cNvPr id="404" name="フローチャート: 判断 403"/>
        <xdr:cNvSpPr/>
      </xdr:nvSpPr>
      <xdr:spPr>
        <a:xfrm>
          <a:off x="8699500" y="1308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169205</xdr:rowOff>
    </xdr:from>
    <xdr:ext cx="534377" cy="259045"/>
    <xdr:sp macro="" textlink="">
      <xdr:nvSpPr>
        <xdr:cNvPr id="405" name="テキスト ボックス 404"/>
        <xdr:cNvSpPr txBox="1"/>
      </xdr:nvSpPr>
      <xdr:spPr>
        <a:xfrm>
          <a:off x="8483111" y="1285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78585</xdr:rowOff>
    </xdr:from>
    <xdr:ext cx="534377" cy="259045"/>
    <xdr:sp macro="" textlink="">
      <xdr:nvSpPr>
        <xdr:cNvPr id="407" name="テキスト ボックス 406"/>
        <xdr:cNvSpPr txBox="1"/>
      </xdr:nvSpPr>
      <xdr:spPr>
        <a:xfrm>
          <a:off x="7594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111148</xdr:rowOff>
    </xdr:from>
    <xdr:to>
      <xdr:col>55</xdr:col>
      <xdr:colOff>50800</xdr:colOff>
      <xdr:row>78</xdr:row>
      <xdr:rowOff>41298</xdr:rowOff>
    </xdr:to>
    <xdr:sp macro="" textlink="">
      <xdr:nvSpPr>
        <xdr:cNvPr id="413" name="楕円 412"/>
        <xdr:cNvSpPr/>
      </xdr:nvSpPr>
      <xdr:spPr>
        <a:xfrm>
          <a:off x="10426700" y="133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50519</xdr:rowOff>
    </xdr:from>
    <xdr:ext cx="469744" cy="259045"/>
    <xdr:sp macro="" textlink="">
      <xdr:nvSpPr>
        <xdr:cNvPr id="414" name="普通建設事業費 （ うち新規整備　）該当値テキスト"/>
        <xdr:cNvSpPr txBox="1"/>
      </xdr:nvSpPr>
      <xdr:spPr>
        <a:xfrm>
          <a:off x="10528300" y="1325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121698</xdr:rowOff>
    </xdr:from>
    <xdr:to>
      <xdr:col>50</xdr:col>
      <xdr:colOff>165100</xdr:colOff>
      <xdr:row>78</xdr:row>
      <xdr:rowOff>51848</xdr:rowOff>
    </xdr:to>
    <xdr:sp macro="" textlink="">
      <xdr:nvSpPr>
        <xdr:cNvPr id="415" name="楕円 414"/>
        <xdr:cNvSpPr/>
      </xdr:nvSpPr>
      <xdr:spPr>
        <a:xfrm>
          <a:off x="9588500" y="1332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42975</xdr:rowOff>
    </xdr:from>
    <xdr:ext cx="469744" cy="259045"/>
    <xdr:sp macro="" textlink="">
      <xdr:nvSpPr>
        <xdr:cNvPr id="416" name="テキスト ボックス 415"/>
        <xdr:cNvSpPr txBox="1"/>
      </xdr:nvSpPr>
      <xdr:spPr>
        <a:xfrm>
          <a:off x="9404428" y="1341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21955</xdr:rowOff>
    </xdr:from>
    <xdr:to>
      <xdr:col>46</xdr:col>
      <xdr:colOff>38100</xdr:colOff>
      <xdr:row>77</xdr:row>
      <xdr:rowOff>123555</xdr:rowOff>
    </xdr:to>
    <xdr:sp macro="" textlink="">
      <xdr:nvSpPr>
        <xdr:cNvPr id="417" name="楕円 416"/>
        <xdr:cNvSpPr/>
      </xdr:nvSpPr>
      <xdr:spPr>
        <a:xfrm>
          <a:off x="8699500" y="1322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114682</xdr:rowOff>
    </xdr:from>
    <xdr:ext cx="534377" cy="259045"/>
    <xdr:sp macro="" textlink="">
      <xdr:nvSpPr>
        <xdr:cNvPr id="418" name="テキスト ボックス 417"/>
        <xdr:cNvSpPr txBox="1"/>
      </xdr:nvSpPr>
      <xdr:spPr>
        <a:xfrm>
          <a:off x="8483111" y="1331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103251</xdr:rowOff>
    </xdr:from>
    <xdr:to>
      <xdr:col>41</xdr:col>
      <xdr:colOff>101600</xdr:colOff>
      <xdr:row>77</xdr:row>
      <xdr:rowOff>33401</xdr:rowOff>
    </xdr:to>
    <xdr:sp macro="" textlink="">
      <xdr:nvSpPr>
        <xdr:cNvPr id="419" name="楕円 418"/>
        <xdr:cNvSpPr/>
      </xdr:nvSpPr>
      <xdr:spPr>
        <a:xfrm>
          <a:off x="7810500" y="1313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49927</xdr:rowOff>
    </xdr:from>
    <xdr:ext cx="534377" cy="259045"/>
    <xdr:sp macro="" textlink="">
      <xdr:nvSpPr>
        <xdr:cNvPr id="420" name="テキスト ボックス 419"/>
        <xdr:cNvSpPr txBox="1"/>
      </xdr:nvSpPr>
      <xdr:spPr>
        <a:xfrm>
          <a:off x="7594111" y="1290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104969</xdr:rowOff>
    </xdr:from>
    <xdr:to>
      <xdr:col>55</xdr:col>
      <xdr:colOff>0</xdr:colOff>
      <xdr:row>96</xdr:row>
      <xdr:rowOff>45614</xdr:rowOff>
    </xdr:to>
    <xdr:cxnSp macro="">
      <xdr:nvCxnSpPr>
        <xdr:cNvPr id="451" name="直線コネクタ 450"/>
        <xdr:cNvCxnSpPr/>
      </xdr:nvCxnSpPr>
      <xdr:spPr>
        <a:xfrm>
          <a:off x="9639300" y="16392719"/>
          <a:ext cx="838200" cy="11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122485</xdr:rowOff>
    </xdr:from>
    <xdr:ext cx="534377" cy="259045"/>
    <xdr:sp macro="" textlink="">
      <xdr:nvSpPr>
        <xdr:cNvPr id="452" name="普通建設事業費 （ うち更新整備　）平均値テキスト"/>
        <xdr:cNvSpPr txBox="1"/>
      </xdr:nvSpPr>
      <xdr:spPr>
        <a:xfrm>
          <a:off x="10528300" y="16581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104969</xdr:rowOff>
    </xdr:from>
    <xdr:to>
      <xdr:col>50</xdr:col>
      <xdr:colOff>114300</xdr:colOff>
      <xdr:row>97</xdr:row>
      <xdr:rowOff>61029</xdr:rowOff>
    </xdr:to>
    <xdr:cxnSp macro="">
      <xdr:nvCxnSpPr>
        <xdr:cNvPr id="454" name="直線コネクタ 453"/>
        <xdr:cNvCxnSpPr/>
      </xdr:nvCxnSpPr>
      <xdr:spPr>
        <a:xfrm flipV="1">
          <a:off x="8750300" y="16392719"/>
          <a:ext cx="889000" cy="29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114647</xdr:rowOff>
    </xdr:from>
    <xdr:ext cx="534377" cy="259045"/>
    <xdr:sp macro="" textlink="">
      <xdr:nvSpPr>
        <xdr:cNvPr id="456" name="テキスト ボックス 455"/>
        <xdr:cNvSpPr txBox="1"/>
      </xdr:nvSpPr>
      <xdr:spPr>
        <a:xfrm>
          <a:off x="9372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160927</xdr:rowOff>
    </xdr:from>
    <xdr:to>
      <xdr:col>45</xdr:col>
      <xdr:colOff>177800</xdr:colOff>
      <xdr:row>97</xdr:row>
      <xdr:rowOff>61029</xdr:rowOff>
    </xdr:to>
    <xdr:cxnSp macro="">
      <xdr:nvCxnSpPr>
        <xdr:cNvPr id="457" name="直線コネクタ 456"/>
        <xdr:cNvCxnSpPr/>
      </xdr:nvCxnSpPr>
      <xdr:spPr>
        <a:xfrm>
          <a:off x="7861300" y="16620127"/>
          <a:ext cx="8890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118357</xdr:rowOff>
    </xdr:from>
    <xdr:to>
      <xdr:col>46</xdr:col>
      <xdr:colOff>38100</xdr:colOff>
      <xdr:row>97</xdr:row>
      <xdr:rowOff>48507</xdr:rowOff>
    </xdr:to>
    <xdr:sp macro="" textlink="">
      <xdr:nvSpPr>
        <xdr:cNvPr id="458" name="フローチャート: 判断 457"/>
        <xdr:cNvSpPr/>
      </xdr:nvSpPr>
      <xdr:spPr>
        <a:xfrm>
          <a:off x="8699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65034</xdr:rowOff>
    </xdr:from>
    <xdr:ext cx="534377" cy="259045"/>
    <xdr:sp macro="" textlink="">
      <xdr:nvSpPr>
        <xdr:cNvPr id="459" name="テキスト ボックス 458"/>
        <xdr:cNvSpPr txBox="1"/>
      </xdr:nvSpPr>
      <xdr:spPr>
        <a:xfrm>
          <a:off x="8483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62690</xdr:rowOff>
    </xdr:from>
    <xdr:ext cx="534377" cy="259045"/>
    <xdr:sp macro="" textlink="">
      <xdr:nvSpPr>
        <xdr:cNvPr id="461" name="テキスト ボックス 460"/>
        <xdr:cNvSpPr txBox="1"/>
      </xdr:nvSpPr>
      <xdr:spPr>
        <a:xfrm>
          <a:off x="7594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166264</xdr:rowOff>
    </xdr:from>
    <xdr:to>
      <xdr:col>55</xdr:col>
      <xdr:colOff>50800</xdr:colOff>
      <xdr:row>96</xdr:row>
      <xdr:rowOff>96414</xdr:rowOff>
    </xdr:to>
    <xdr:sp macro="" textlink="">
      <xdr:nvSpPr>
        <xdr:cNvPr id="467" name="楕円 466"/>
        <xdr:cNvSpPr/>
      </xdr:nvSpPr>
      <xdr:spPr>
        <a:xfrm>
          <a:off x="10426700" y="164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17691</xdr:rowOff>
    </xdr:from>
    <xdr:ext cx="534377" cy="259045"/>
    <xdr:sp macro="" textlink="">
      <xdr:nvSpPr>
        <xdr:cNvPr id="468" name="普通建設事業費 （ うち更新整備　）該当値テキスト"/>
        <xdr:cNvSpPr txBox="1"/>
      </xdr:nvSpPr>
      <xdr:spPr>
        <a:xfrm>
          <a:off x="10528300" y="1630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54169</xdr:rowOff>
    </xdr:from>
    <xdr:to>
      <xdr:col>50</xdr:col>
      <xdr:colOff>165100</xdr:colOff>
      <xdr:row>95</xdr:row>
      <xdr:rowOff>155769</xdr:rowOff>
    </xdr:to>
    <xdr:sp macro="" textlink="">
      <xdr:nvSpPr>
        <xdr:cNvPr id="469" name="楕円 468"/>
        <xdr:cNvSpPr/>
      </xdr:nvSpPr>
      <xdr:spPr>
        <a:xfrm>
          <a:off x="9588500" y="1634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846</xdr:rowOff>
    </xdr:from>
    <xdr:ext cx="534377" cy="259045"/>
    <xdr:sp macro="" textlink="">
      <xdr:nvSpPr>
        <xdr:cNvPr id="470" name="テキスト ボックス 469"/>
        <xdr:cNvSpPr txBox="1"/>
      </xdr:nvSpPr>
      <xdr:spPr>
        <a:xfrm>
          <a:off x="9372111" y="1611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10229</xdr:rowOff>
    </xdr:from>
    <xdr:to>
      <xdr:col>46</xdr:col>
      <xdr:colOff>38100</xdr:colOff>
      <xdr:row>97</xdr:row>
      <xdr:rowOff>111829</xdr:rowOff>
    </xdr:to>
    <xdr:sp macro="" textlink="">
      <xdr:nvSpPr>
        <xdr:cNvPr id="471" name="楕円 470"/>
        <xdr:cNvSpPr/>
      </xdr:nvSpPr>
      <xdr:spPr>
        <a:xfrm>
          <a:off x="8699500" y="1664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102956</xdr:rowOff>
    </xdr:from>
    <xdr:ext cx="534377" cy="259045"/>
    <xdr:sp macro="" textlink="">
      <xdr:nvSpPr>
        <xdr:cNvPr id="472" name="テキスト ボックス 471"/>
        <xdr:cNvSpPr txBox="1"/>
      </xdr:nvSpPr>
      <xdr:spPr>
        <a:xfrm>
          <a:off x="8483111" y="1673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110127</xdr:rowOff>
    </xdr:from>
    <xdr:to>
      <xdr:col>41</xdr:col>
      <xdr:colOff>101600</xdr:colOff>
      <xdr:row>97</xdr:row>
      <xdr:rowOff>40277</xdr:rowOff>
    </xdr:to>
    <xdr:sp macro="" textlink="">
      <xdr:nvSpPr>
        <xdr:cNvPr id="473" name="楕円 472"/>
        <xdr:cNvSpPr/>
      </xdr:nvSpPr>
      <xdr:spPr>
        <a:xfrm>
          <a:off x="7810500" y="1656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56804</xdr:rowOff>
    </xdr:from>
    <xdr:ext cx="534377" cy="259045"/>
    <xdr:sp macro="" textlink="">
      <xdr:nvSpPr>
        <xdr:cNvPr id="474" name="テキスト ボックス 473"/>
        <xdr:cNvSpPr txBox="1"/>
      </xdr:nvSpPr>
      <xdr:spPr>
        <a:xfrm>
          <a:off x="7594111" y="1634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141202</xdr:rowOff>
    </xdr:from>
    <xdr:to>
      <xdr:col>85</xdr:col>
      <xdr:colOff>127000</xdr:colOff>
      <xdr:row>39</xdr:row>
      <xdr:rowOff>90812</xdr:rowOff>
    </xdr:to>
    <xdr:cxnSp macro="">
      <xdr:nvCxnSpPr>
        <xdr:cNvPr id="505" name="直線コネクタ 504"/>
        <xdr:cNvCxnSpPr/>
      </xdr:nvCxnSpPr>
      <xdr:spPr>
        <a:xfrm flipV="1">
          <a:off x="15481300" y="6656302"/>
          <a:ext cx="838200" cy="12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6585</xdr:rowOff>
    </xdr:from>
    <xdr:ext cx="378565" cy="259045"/>
    <xdr:sp macro="" textlink="">
      <xdr:nvSpPr>
        <xdr:cNvPr id="506" name="災害復旧事業費平均値テキスト"/>
        <xdr:cNvSpPr txBox="1"/>
      </xdr:nvSpPr>
      <xdr:spPr>
        <a:xfrm>
          <a:off x="16370300" y="6693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90812</xdr:rowOff>
    </xdr:from>
    <xdr:to>
      <xdr:col>81</xdr:col>
      <xdr:colOff>50800</xdr:colOff>
      <xdr:row>39</xdr:row>
      <xdr:rowOff>92511</xdr:rowOff>
    </xdr:to>
    <xdr:cxnSp macro="">
      <xdr:nvCxnSpPr>
        <xdr:cNvPr id="508" name="直線コネクタ 507"/>
        <xdr:cNvCxnSpPr/>
      </xdr:nvCxnSpPr>
      <xdr:spPr>
        <a:xfrm flipV="1">
          <a:off x="14592300" y="6777362"/>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27784</xdr:rowOff>
    </xdr:from>
    <xdr:to>
      <xdr:col>76</xdr:col>
      <xdr:colOff>114300</xdr:colOff>
      <xdr:row>39</xdr:row>
      <xdr:rowOff>92511</xdr:rowOff>
    </xdr:to>
    <xdr:cxnSp macro="">
      <xdr:nvCxnSpPr>
        <xdr:cNvPr id="511" name="直線コネクタ 510"/>
        <xdr:cNvCxnSpPr/>
      </xdr:nvCxnSpPr>
      <xdr:spPr>
        <a:xfrm>
          <a:off x="13703300" y="6714334"/>
          <a:ext cx="889000" cy="6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18491</xdr:rowOff>
    </xdr:from>
    <xdr:to>
      <xdr:col>76</xdr:col>
      <xdr:colOff>165100</xdr:colOff>
      <xdr:row>38</xdr:row>
      <xdr:rowOff>120091</xdr:rowOff>
    </xdr:to>
    <xdr:sp macro="" textlink="">
      <xdr:nvSpPr>
        <xdr:cNvPr id="512" name="フローチャート: 判断 511"/>
        <xdr:cNvSpPr/>
      </xdr:nvSpPr>
      <xdr:spPr>
        <a:xfrm>
          <a:off x="14541500" y="653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136618</xdr:rowOff>
    </xdr:from>
    <xdr:ext cx="469744" cy="259045"/>
    <xdr:sp macro="" textlink="">
      <xdr:nvSpPr>
        <xdr:cNvPr id="513" name="テキスト ボックス 512"/>
        <xdr:cNvSpPr txBox="1"/>
      </xdr:nvSpPr>
      <xdr:spPr>
        <a:xfrm>
          <a:off x="14357428" y="630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140876</xdr:rowOff>
    </xdr:from>
    <xdr:to>
      <xdr:col>71</xdr:col>
      <xdr:colOff>177800</xdr:colOff>
      <xdr:row>39</xdr:row>
      <xdr:rowOff>27784</xdr:rowOff>
    </xdr:to>
    <xdr:cxnSp macro="">
      <xdr:nvCxnSpPr>
        <xdr:cNvPr id="514" name="直線コネクタ 513"/>
        <xdr:cNvCxnSpPr/>
      </xdr:nvCxnSpPr>
      <xdr:spPr>
        <a:xfrm>
          <a:off x="12814300" y="6655976"/>
          <a:ext cx="889000" cy="5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90402</xdr:rowOff>
    </xdr:from>
    <xdr:to>
      <xdr:col>85</xdr:col>
      <xdr:colOff>177800</xdr:colOff>
      <xdr:row>39</xdr:row>
      <xdr:rowOff>20552</xdr:rowOff>
    </xdr:to>
    <xdr:sp macro="" textlink="">
      <xdr:nvSpPr>
        <xdr:cNvPr id="524" name="楕円 523"/>
        <xdr:cNvSpPr/>
      </xdr:nvSpPr>
      <xdr:spPr>
        <a:xfrm>
          <a:off x="16268700" y="660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113279</xdr:rowOff>
    </xdr:from>
    <xdr:ext cx="469744" cy="259045"/>
    <xdr:sp macro="" textlink="">
      <xdr:nvSpPr>
        <xdr:cNvPr id="525" name="災害復旧事業費該当値テキスト"/>
        <xdr:cNvSpPr txBox="1"/>
      </xdr:nvSpPr>
      <xdr:spPr>
        <a:xfrm>
          <a:off x="16370300" y="645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40012</xdr:rowOff>
    </xdr:from>
    <xdr:to>
      <xdr:col>81</xdr:col>
      <xdr:colOff>101600</xdr:colOff>
      <xdr:row>39</xdr:row>
      <xdr:rowOff>141612</xdr:rowOff>
    </xdr:to>
    <xdr:sp macro="" textlink="">
      <xdr:nvSpPr>
        <xdr:cNvPr id="526" name="楕円 525"/>
        <xdr:cNvSpPr/>
      </xdr:nvSpPr>
      <xdr:spPr>
        <a:xfrm>
          <a:off x="15430500" y="672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132739</xdr:rowOff>
    </xdr:from>
    <xdr:ext cx="378565" cy="259045"/>
    <xdr:sp macro="" textlink="">
      <xdr:nvSpPr>
        <xdr:cNvPr id="527" name="テキスト ボックス 526"/>
        <xdr:cNvSpPr txBox="1"/>
      </xdr:nvSpPr>
      <xdr:spPr>
        <a:xfrm>
          <a:off x="15292017" y="6819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41711</xdr:rowOff>
    </xdr:from>
    <xdr:to>
      <xdr:col>76</xdr:col>
      <xdr:colOff>165100</xdr:colOff>
      <xdr:row>39</xdr:row>
      <xdr:rowOff>143311</xdr:rowOff>
    </xdr:to>
    <xdr:sp macro="" textlink="">
      <xdr:nvSpPr>
        <xdr:cNvPr id="528" name="楕円 527"/>
        <xdr:cNvSpPr/>
      </xdr:nvSpPr>
      <xdr:spPr>
        <a:xfrm>
          <a:off x="14541500" y="6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134438</xdr:rowOff>
    </xdr:from>
    <xdr:ext cx="378565" cy="259045"/>
    <xdr:sp macro="" textlink="">
      <xdr:nvSpPr>
        <xdr:cNvPr id="529" name="テキスト ボックス 528"/>
        <xdr:cNvSpPr txBox="1"/>
      </xdr:nvSpPr>
      <xdr:spPr>
        <a:xfrm>
          <a:off x="14403017" y="6820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148434</xdr:rowOff>
    </xdr:from>
    <xdr:to>
      <xdr:col>72</xdr:col>
      <xdr:colOff>38100</xdr:colOff>
      <xdr:row>39</xdr:row>
      <xdr:rowOff>78584</xdr:rowOff>
    </xdr:to>
    <xdr:sp macro="" textlink="">
      <xdr:nvSpPr>
        <xdr:cNvPr id="530" name="楕円 529"/>
        <xdr:cNvSpPr/>
      </xdr:nvSpPr>
      <xdr:spPr>
        <a:xfrm>
          <a:off x="13652500" y="666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69711</xdr:rowOff>
    </xdr:from>
    <xdr:ext cx="469744" cy="259045"/>
    <xdr:sp macro="" textlink="">
      <xdr:nvSpPr>
        <xdr:cNvPr id="531" name="テキスト ボックス 530"/>
        <xdr:cNvSpPr txBox="1"/>
      </xdr:nvSpPr>
      <xdr:spPr>
        <a:xfrm>
          <a:off x="13468428" y="675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90076</xdr:rowOff>
    </xdr:from>
    <xdr:to>
      <xdr:col>67</xdr:col>
      <xdr:colOff>101600</xdr:colOff>
      <xdr:row>39</xdr:row>
      <xdr:rowOff>20226</xdr:rowOff>
    </xdr:to>
    <xdr:sp macro="" textlink="">
      <xdr:nvSpPr>
        <xdr:cNvPr id="532" name="楕円 531"/>
        <xdr:cNvSpPr/>
      </xdr:nvSpPr>
      <xdr:spPr>
        <a:xfrm>
          <a:off x="12763500" y="66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11353</xdr:rowOff>
    </xdr:from>
    <xdr:ext cx="469744" cy="259045"/>
    <xdr:sp macro="" textlink="">
      <xdr:nvSpPr>
        <xdr:cNvPr id="533" name="テキスト ボックス 532"/>
        <xdr:cNvSpPr txBox="1"/>
      </xdr:nvSpPr>
      <xdr:spPr>
        <a:xfrm>
          <a:off x="12579428" y="669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39345</xdr:rowOff>
    </xdr:from>
    <xdr:to>
      <xdr:col>85</xdr:col>
      <xdr:colOff>127000</xdr:colOff>
      <xdr:row>76</xdr:row>
      <xdr:rowOff>55575</xdr:rowOff>
    </xdr:to>
    <xdr:cxnSp macro="">
      <xdr:nvCxnSpPr>
        <xdr:cNvPr id="611" name="直線コネクタ 610"/>
        <xdr:cNvCxnSpPr/>
      </xdr:nvCxnSpPr>
      <xdr:spPr>
        <a:xfrm flipV="1">
          <a:off x="15481300" y="13069545"/>
          <a:ext cx="8382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2"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55575</xdr:rowOff>
    </xdr:from>
    <xdr:to>
      <xdr:col>81</xdr:col>
      <xdr:colOff>50800</xdr:colOff>
      <xdr:row>76</xdr:row>
      <xdr:rowOff>57150</xdr:rowOff>
    </xdr:to>
    <xdr:cxnSp macro="">
      <xdr:nvCxnSpPr>
        <xdr:cNvPr id="614" name="直線コネクタ 613"/>
        <xdr:cNvCxnSpPr/>
      </xdr:nvCxnSpPr>
      <xdr:spPr>
        <a:xfrm flipV="1">
          <a:off x="14592300" y="13085775"/>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6" name="テキスト ボックス 615"/>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37312</xdr:rowOff>
    </xdr:from>
    <xdr:to>
      <xdr:col>76</xdr:col>
      <xdr:colOff>114300</xdr:colOff>
      <xdr:row>76</xdr:row>
      <xdr:rowOff>57150</xdr:rowOff>
    </xdr:to>
    <xdr:cxnSp macro="">
      <xdr:nvCxnSpPr>
        <xdr:cNvPr id="617" name="直線コネクタ 616"/>
        <xdr:cNvCxnSpPr/>
      </xdr:nvCxnSpPr>
      <xdr:spPr>
        <a:xfrm>
          <a:off x="13703300" y="13067512"/>
          <a:ext cx="889000" cy="1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18" name="フローチャート: 判断 617"/>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19" name="テキスト ボックス 618"/>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37312</xdr:rowOff>
    </xdr:from>
    <xdr:to>
      <xdr:col>71</xdr:col>
      <xdr:colOff>177800</xdr:colOff>
      <xdr:row>76</xdr:row>
      <xdr:rowOff>45886</xdr:rowOff>
    </xdr:to>
    <xdr:cxnSp macro="">
      <xdr:nvCxnSpPr>
        <xdr:cNvPr id="620" name="直線コネクタ 619"/>
        <xdr:cNvCxnSpPr/>
      </xdr:nvCxnSpPr>
      <xdr:spPr>
        <a:xfrm flipV="1">
          <a:off x="12814300" y="13067512"/>
          <a:ext cx="889000" cy="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159995</xdr:rowOff>
    </xdr:from>
    <xdr:to>
      <xdr:col>85</xdr:col>
      <xdr:colOff>177800</xdr:colOff>
      <xdr:row>76</xdr:row>
      <xdr:rowOff>90145</xdr:rowOff>
    </xdr:to>
    <xdr:sp macro="" textlink="">
      <xdr:nvSpPr>
        <xdr:cNvPr id="630" name="楕円 629"/>
        <xdr:cNvSpPr/>
      </xdr:nvSpPr>
      <xdr:spPr>
        <a:xfrm>
          <a:off x="16268700" y="130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11422</xdr:rowOff>
    </xdr:from>
    <xdr:ext cx="534377" cy="259045"/>
    <xdr:sp macro="" textlink="">
      <xdr:nvSpPr>
        <xdr:cNvPr id="631" name="公債費該当値テキスト"/>
        <xdr:cNvSpPr txBox="1"/>
      </xdr:nvSpPr>
      <xdr:spPr>
        <a:xfrm>
          <a:off x="16370300" y="128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4775</xdr:rowOff>
    </xdr:from>
    <xdr:to>
      <xdr:col>81</xdr:col>
      <xdr:colOff>101600</xdr:colOff>
      <xdr:row>76</xdr:row>
      <xdr:rowOff>106375</xdr:rowOff>
    </xdr:to>
    <xdr:sp macro="" textlink="">
      <xdr:nvSpPr>
        <xdr:cNvPr id="632" name="楕円 631"/>
        <xdr:cNvSpPr/>
      </xdr:nvSpPr>
      <xdr:spPr>
        <a:xfrm>
          <a:off x="15430500" y="130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122902</xdr:rowOff>
    </xdr:from>
    <xdr:ext cx="534377" cy="259045"/>
    <xdr:sp macro="" textlink="">
      <xdr:nvSpPr>
        <xdr:cNvPr id="633" name="テキスト ボックス 632"/>
        <xdr:cNvSpPr txBox="1"/>
      </xdr:nvSpPr>
      <xdr:spPr>
        <a:xfrm>
          <a:off x="15214111" y="1281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6350</xdr:rowOff>
    </xdr:from>
    <xdr:to>
      <xdr:col>76</xdr:col>
      <xdr:colOff>165100</xdr:colOff>
      <xdr:row>76</xdr:row>
      <xdr:rowOff>107950</xdr:rowOff>
    </xdr:to>
    <xdr:sp macro="" textlink="">
      <xdr:nvSpPr>
        <xdr:cNvPr id="634" name="楕円 633"/>
        <xdr:cNvSpPr/>
      </xdr:nvSpPr>
      <xdr:spPr>
        <a:xfrm>
          <a:off x="14541500" y="130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99077</xdr:rowOff>
    </xdr:from>
    <xdr:ext cx="534377" cy="259045"/>
    <xdr:sp macro="" textlink="">
      <xdr:nvSpPr>
        <xdr:cNvPr id="635" name="テキスト ボックス 634"/>
        <xdr:cNvSpPr txBox="1"/>
      </xdr:nvSpPr>
      <xdr:spPr>
        <a:xfrm>
          <a:off x="14325111" y="1312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157962</xdr:rowOff>
    </xdr:from>
    <xdr:to>
      <xdr:col>72</xdr:col>
      <xdr:colOff>38100</xdr:colOff>
      <xdr:row>76</xdr:row>
      <xdr:rowOff>88112</xdr:rowOff>
    </xdr:to>
    <xdr:sp macro="" textlink="">
      <xdr:nvSpPr>
        <xdr:cNvPr id="636" name="楕円 635"/>
        <xdr:cNvSpPr/>
      </xdr:nvSpPr>
      <xdr:spPr>
        <a:xfrm>
          <a:off x="13652500" y="1301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79239</xdr:rowOff>
    </xdr:from>
    <xdr:ext cx="534377" cy="259045"/>
    <xdr:sp macro="" textlink="">
      <xdr:nvSpPr>
        <xdr:cNvPr id="637" name="テキスト ボックス 636"/>
        <xdr:cNvSpPr txBox="1"/>
      </xdr:nvSpPr>
      <xdr:spPr>
        <a:xfrm>
          <a:off x="13436111" y="1310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166536</xdr:rowOff>
    </xdr:from>
    <xdr:to>
      <xdr:col>67</xdr:col>
      <xdr:colOff>101600</xdr:colOff>
      <xdr:row>76</xdr:row>
      <xdr:rowOff>96686</xdr:rowOff>
    </xdr:to>
    <xdr:sp macro="" textlink="">
      <xdr:nvSpPr>
        <xdr:cNvPr id="638" name="楕円 637"/>
        <xdr:cNvSpPr/>
      </xdr:nvSpPr>
      <xdr:spPr>
        <a:xfrm>
          <a:off x="12763500" y="130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87813</xdr:rowOff>
    </xdr:from>
    <xdr:ext cx="534377" cy="259045"/>
    <xdr:sp macro="" textlink="">
      <xdr:nvSpPr>
        <xdr:cNvPr id="639" name="テキスト ボックス 638"/>
        <xdr:cNvSpPr txBox="1"/>
      </xdr:nvSpPr>
      <xdr:spPr>
        <a:xfrm>
          <a:off x="12547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70549</xdr:rowOff>
    </xdr:from>
    <xdr:to>
      <xdr:col>85</xdr:col>
      <xdr:colOff>127000</xdr:colOff>
      <xdr:row>99</xdr:row>
      <xdr:rowOff>78271</xdr:rowOff>
    </xdr:to>
    <xdr:cxnSp macro="">
      <xdr:nvCxnSpPr>
        <xdr:cNvPr id="670" name="直線コネクタ 669"/>
        <xdr:cNvCxnSpPr/>
      </xdr:nvCxnSpPr>
      <xdr:spPr>
        <a:xfrm>
          <a:off x="15481300" y="17044099"/>
          <a:ext cx="8382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70549</xdr:rowOff>
    </xdr:from>
    <xdr:to>
      <xdr:col>81</xdr:col>
      <xdr:colOff>50800</xdr:colOff>
      <xdr:row>99</xdr:row>
      <xdr:rowOff>81555</xdr:rowOff>
    </xdr:to>
    <xdr:cxnSp macro="">
      <xdr:nvCxnSpPr>
        <xdr:cNvPr id="673" name="直線コネクタ 672"/>
        <xdr:cNvCxnSpPr/>
      </xdr:nvCxnSpPr>
      <xdr:spPr>
        <a:xfrm flipV="1">
          <a:off x="14592300" y="17044099"/>
          <a:ext cx="88900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62171</xdr:rowOff>
    </xdr:from>
    <xdr:to>
      <xdr:col>76</xdr:col>
      <xdr:colOff>114300</xdr:colOff>
      <xdr:row>99</xdr:row>
      <xdr:rowOff>81555</xdr:rowOff>
    </xdr:to>
    <xdr:cxnSp macro="">
      <xdr:nvCxnSpPr>
        <xdr:cNvPr id="676" name="直線コネクタ 675"/>
        <xdr:cNvCxnSpPr/>
      </xdr:nvCxnSpPr>
      <xdr:spPr>
        <a:xfrm>
          <a:off x="13703300" y="17035721"/>
          <a:ext cx="889000" cy="1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23651</xdr:rowOff>
    </xdr:from>
    <xdr:to>
      <xdr:col>76</xdr:col>
      <xdr:colOff>165100</xdr:colOff>
      <xdr:row>97</xdr:row>
      <xdr:rowOff>125251</xdr:rowOff>
    </xdr:to>
    <xdr:sp macro="" textlink="">
      <xdr:nvSpPr>
        <xdr:cNvPr id="677" name="フローチャート: 判断 676"/>
        <xdr:cNvSpPr/>
      </xdr:nvSpPr>
      <xdr:spPr>
        <a:xfrm>
          <a:off x="14541500" y="1665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141778</xdr:rowOff>
    </xdr:from>
    <xdr:ext cx="534377" cy="259045"/>
    <xdr:sp macro="" textlink="">
      <xdr:nvSpPr>
        <xdr:cNvPr id="678" name="テキスト ボックス 677"/>
        <xdr:cNvSpPr txBox="1"/>
      </xdr:nvSpPr>
      <xdr:spPr>
        <a:xfrm>
          <a:off x="14325111" y="1642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95352</xdr:rowOff>
    </xdr:from>
    <xdr:to>
      <xdr:col>71</xdr:col>
      <xdr:colOff>177800</xdr:colOff>
      <xdr:row>99</xdr:row>
      <xdr:rowOff>62171</xdr:rowOff>
    </xdr:to>
    <xdr:cxnSp macro="">
      <xdr:nvCxnSpPr>
        <xdr:cNvPr id="679" name="直線コネクタ 678"/>
        <xdr:cNvCxnSpPr/>
      </xdr:nvCxnSpPr>
      <xdr:spPr>
        <a:xfrm>
          <a:off x="12814300" y="16897452"/>
          <a:ext cx="889000" cy="13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27471</xdr:rowOff>
    </xdr:from>
    <xdr:to>
      <xdr:col>85</xdr:col>
      <xdr:colOff>177800</xdr:colOff>
      <xdr:row>99</xdr:row>
      <xdr:rowOff>129071</xdr:rowOff>
    </xdr:to>
    <xdr:sp macro="" textlink="">
      <xdr:nvSpPr>
        <xdr:cNvPr id="689" name="楕円 688"/>
        <xdr:cNvSpPr/>
      </xdr:nvSpPr>
      <xdr:spPr>
        <a:xfrm>
          <a:off x="16268700" y="1700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113848</xdr:rowOff>
    </xdr:from>
    <xdr:ext cx="469744" cy="259045"/>
    <xdr:sp macro="" textlink="">
      <xdr:nvSpPr>
        <xdr:cNvPr id="690" name="積立金該当値テキスト"/>
        <xdr:cNvSpPr txBox="1"/>
      </xdr:nvSpPr>
      <xdr:spPr>
        <a:xfrm>
          <a:off x="16370300" y="1691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19749</xdr:rowOff>
    </xdr:from>
    <xdr:to>
      <xdr:col>81</xdr:col>
      <xdr:colOff>101600</xdr:colOff>
      <xdr:row>99</xdr:row>
      <xdr:rowOff>121349</xdr:rowOff>
    </xdr:to>
    <xdr:sp macro="" textlink="">
      <xdr:nvSpPr>
        <xdr:cNvPr id="691" name="楕円 690"/>
        <xdr:cNvSpPr/>
      </xdr:nvSpPr>
      <xdr:spPr>
        <a:xfrm>
          <a:off x="15430500" y="1699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112476</xdr:rowOff>
    </xdr:from>
    <xdr:ext cx="469744" cy="259045"/>
    <xdr:sp macro="" textlink="">
      <xdr:nvSpPr>
        <xdr:cNvPr id="692" name="テキスト ボックス 691"/>
        <xdr:cNvSpPr txBox="1"/>
      </xdr:nvSpPr>
      <xdr:spPr>
        <a:xfrm>
          <a:off x="15246428" y="1708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30755</xdr:rowOff>
    </xdr:from>
    <xdr:to>
      <xdr:col>76</xdr:col>
      <xdr:colOff>165100</xdr:colOff>
      <xdr:row>99</xdr:row>
      <xdr:rowOff>132355</xdr:rowOff>
    </xdr:to>
    <xdr:sp macro="" textlink="">
      <xdr:nvSpPr>
        <xdr:cNvPr id="693" name="楕円 692"/>
        <xdr:cNvSpPr/>
      </xdr:nvSpPr>
      <xdr:spPr>
        <a:xfrm>
          <a:off x="14541500" y="170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123482</xdr:rowOff>
    </xdr:from>
    <xdr:ext cx="469744" cy="259045"/>
    <xdr:sp macro="" textlink="">
      <xdr:nvSpPr>
        <xdr:cNvPr id="694" name="テキスト ボックス 693"/>
        <xdr:cNvSpPr txBox="1"/>
      </xdr:nvSpPr>
      <xdr:spPr>
        <a:xfrm>
          <a:off x="14357428" y="170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11371</xdr:rowOff>
    </xdr:from>
    <xdr:to>
      <xdr:col>72</xdr:col>
      <xdr:colOff>38100</xdr:colOff>
      <xdr:row>99</xdr:row>
      <xdr:rowOff>112971</xdr:rowOff>
    </xdr:to>
    <xdr:sp macro="" textlink="">
      <xdr:nvSpPr>
        <xdr:cNvPr id="695" name="楕円 694"/>
        <xdr:cNvSpPr/>
      </xdr:nvSpPr>
      <xdr:spPr>
        <a:xfrm>
          <a:off x="13652500" y="1698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104098</xdr:rowOff>
    </xdr:from>
    <xdr:ext cx="469744" cy="259045"/>
    <xdr:sp macro="" textlink="">
      <xdr:nvSpPr>
        <xdr:cNvPr id="696" name="テキスト ボックス 695"/>
        <xdr:cNvSpPr txBox="1"/>
      </xdr:nvSpPr>
      <xdr:spPr>
        <a:xfrm>
          <a:off x="13468428" y="1707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44552</xdr:rowOff>
    </xdr:from>
    <xdr:to>
      <xdr:col>67</xdr:col>
      <xdr:colOff>101600</xdr:colOff>
      <xdr:row>98</xdr:row>
      <xdr:rowOff>146152</xdr:rowOff>
    </xdr:to>
    <xdr:sp macro="" textlink="">
      <xdr:nvSpPr>
        <xdr:cNvPr id="697" name="楕円 696"/>
        <xdr:cNvSpPr/>
      </xdr:nvSpPr>
      <xdr:spPr>
        <a:xfrm>
          <a:off x="12763500" y="1684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137279</xdr:rowOff>
    </xdr:from>
    <xdr:ext cx="534377" cy="259045"/>
    <xdr:sp macro="" textlink="">
      <xdr:nvSpPr>
        <xdr:cNvPr id="698" name="テキスト ボックス 697"/>
        <xdr:cNvSpPr txBox="1"/>
      </xdr:nvSpPr>
      <xdr:spPr>
        <a:xfrm>
          <a:off x="12547111" y="169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19558</xdr:rowOff>
    </xdr:from>
    <xdr:to>
      <xdr:col>107</xdr:col>
      <xdr:colOff>101600</xdr:colOff>
      <xdr:row>38</xdr:row>
      <xdr:rowOff>121158</xdr:rowOff>
    </xdr:to>
    <xdr:sp macro="" textlink="">
      <xdr:nvSpPr>
        <xdr:cNvPr id="736" name="フローチャート: 判断 735"/>
        <xdr:cNvSpPr/>
      </xdr:nvSpPr>
      <xdr:spPr>
        <a:xfrm>
          <a:off x="20383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137685</xdr:rowOff>
    </xdr:from>
    <xdr:ext cx="469744" cy="259045"/>
    <xdr:sp macro="" textlink="">
      <xdr:nvSpPr>
        <xdr:cNvPr id="737" name="テキスト ボックス 736"/>
        <xdr:cNvSpPr txBox="1"/>
      </xdr:nvSpPr>
      <xdr:spPr>
        <a:xfrm>
          <a:off x="20199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131645</xdr:rowOff>
    </xdr:from>
    <xdr:to>
      <xdr:col>102</xdr:col>
      <xdr:colOff>114300</xdr:colOff>
      <xdr:row>39</xdr:row>
      <xdr:rowOff>98878</xdr:rowOff>
    </xdr:to>
    <xdr:cxnSp macro="">
      <xdr:nvCxnSpPr>
        <xdr:cNvPr id="738" name="直線コネクタ 737"/>
        <xdr:cNvCxnSpPr/>
      </xdr:nvCxnSpPr>
      <xdr:spPr>
        <a:xfrm>
          <a:off x="18656300" y="6303845"/>
          <a:ext cx="889000" cy="48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128831</xdr:rowOff>
    </xdr:from>
    <xdr:ext cx="469744" cy="259045"/>
    <xdr:sp macro="" textlink="">
      <xdr:nvSpPr>
        <xdr:cNvPr id="742" name="テキスト ボックス 741"/>
        <xdr:cNvSpPr txBox="1"/>
      </xdr:nvSpPr>
      <xdr:spPr>
        <a:xfrm>
          <a:off x="18421428" y="66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80845</xdr:rowOff>
    </xdr:from>
    <xdr:to>
      <xdr:col>98</xdr:col>
      <xdr:colOff>38100</xdr:colOff>
      <xdr:row>37</xdr:row>
      <xdr:rowOff>10995</xdr:rowOff>
    </xdr:to>
    <xdr:sp macro="" textlink="">
      <xdr:nvSpPr>
        <xdr:cNvPr id="756" name="楕円 755"/>
        <xdr:cNvSpPr/>
      </xdr:nvSpPr>
      <xdr:spPr>
        <a:xfrm>
          <a:off x="18605500" y="625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27522</xdr:rowOff>
    </xdr:from>
    <xdr:ext cx="469744" cy="259045"/>
    <xdr:sp macro="" textlink="">
      <xdr:nvSpPr>
        <xdr:cNvPr id="757" name="テキスト ボックス 756"/>
        <xdr:cNvSpPr txBox="1"/>
      </xdr:nvSpPr>
      <xdr:spPr>
        <a:xfrm>
          <a:off x="18421428" y="602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83373</xdr:rowOff>
    </xdr:from>
    <xdr:to>
      <xdr:col>116</xdr:col>
      <xdr:colOff>63500</xdr:colOff>
      <xdr:row>56</xdr:row>
      <xdr:rowOff>87762</xdr:rowOff>
    </xdr:to>
    <xdr:cxnSp macro="">
      <xdr:nvCxnSpPr>
        <xdr:cNvPr id="784" name="直線コネクタ 783"/>
        <xdr:cNvCxnSpPr/>
      </xdr:nvCxnSpPr>
      <xdr:spPr>
        <a:xfrm>
          <a:off x="21323300" y="9684573"/>
          <a:ext cx="8382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131060</xdr:rowOff>
    </xdr:from>
    <xdr:ext cx="469744" cy="259045"/>
    <xdr:sp macro="" textlink="">
      <xdr:nvSpPr>
        <xdr:cNvPr id="785" name="貸付金平均値テキスト"/>
        <xdr:cNvSpPr txBox="1"/>
      </xdr:nvSpPr>
      <xdr:spPr>
        <a:xfrm>
          <a:off x="22212300" y="9903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78024</xdr:rowOff>
    </xdr:from>
    <xdr:to>
      <xdr:col>111</xdr:col>
      <xdr:colOff>177800</xdr:colOff>
      <xdr:row>56</xdr:row>
      <xdr:rowOff>83373</xdr:rowOff>
    </xdr:to>
    <xdr:cxnSp macro="">
      <xdr:nvCxnSpPr>
        <xdr:cNvPr id="787" name="直線コネクタ 786"/>
        <xdr:cNvCxnSpPr/>
      </xdr:nvCxnSpPr>
      <xdr:spPr>
        <a:xfrm>
          <a:off x="20434300" y="9679224"/>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49085</xdr:rowOff>
    </xdr:from>
    <xdr:ext cx="469744" cy="259045"/>
    <xdr:sp macro="" textlink="">
      <xdr:nvSpPr>
        <xdr:cNvPr id="789" name="テキスト ボックス 788"/>
        <xdr:cNvSpPr txBox="1"/>
      </xdr:nvSpPr>
      <xdr:spPr>
        <a:xfrm>
          <a:off x="21088428" y="999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78024</xdr:rowOff>
    </xdr:from>
    <xdr:to>
      <xdr:col>107</xdr:col>
      <xdr:colOff>50800</xdr:colOff>
      <xdr:row>56</xdr:row>
      <xdr:rowOff>93111</xdr:rowOff>
    </xdr:to>
    <xdr:cxnSp macro="">
      <xdr:nvCxnSpPr>
        <xdr:cNvPr id="790" name="直線コネクタ 789"/>
        <xdr:cNvCxnSpPr/>
      </xdr:nvCxnSpPr>
      <xdr:spPr>
        <a:xfrm flipV="1">
          <a:off x="19545300" y="9679224"/>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132928</xdr:rowOff>
    </xdr:from>
    <xdr:to>
      <xdr:col>107</xdr:col>
      <xdr:colOff>101600</xdr:colOff>
      <xdr:row>57</xdr:row>
      <xdr:rowOff>63078</xdr:rowOff>
    </xdr:to>
    <xdr:sp macro="" textlink="">
      <xdr:nvSpPr>
        <xdr:cNvPr id="791" name="フローチャート: 判断 790"/>
        <xdr:cNvSpPr/>
      </xdr:nvSpPr>
      <xdr:spPr>
        <a:xfrm>
          <a:off x="20383500" y="973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54205</xdr:rowOff>
    </xdr:from>
    <xdr:ext cx="469744" cy="259045"/>
    <xdr:sp macro="" textlink="">
      <xdr:nvSpPr>
        <xdr:cNvPr id="792" name="テキスト ボックス 791"/>
        <xdr:cNvSpPr txBox="1"/>
      </xdr:nvSpPr>
      <xdr:spPr>
        <a:xfrm>
          <a:off x="20199428" y="982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69931</xdr:rowOff>
    </xdr:from>
    <xdr:to>
      <xdr:col>102</xdr:col>
      <xdr:colOff>114300</xdr:colOff>
      <xdr:row>56</xdr:row>
      <xdr:rowOff>93111</xdr:rowOff>
    </xdr:to>
    <xdr:cxnSp macro="">
      <xdr:nvCxnSpPr>
        <xdr:cNvPr id="793" name="直線コネクタ 792"/>
        <xdr:cNvCxnSpPr/>
      </xdr:nvCxnSpPr>
      <xdr:spPr>
        <a:xfrm>
          <a:off x="18656300" y="9671131"/>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143725</xdr:rowOff>
    </xdr:from>
    <xdr:ext cx="469744" cy="259045"/>
    <xdr:sp macro="" textlink="">
      <xdr:nvSpPr>
        <xdr:cNvPr id="795" name="テキスト ボックス 794"/>
        <xdr:cNvSpPr txBox="1"/>
      </xdr:nvSpPr>
      <xdr:spPr>
        <a:xfrm>
          <a:off x="19310428" y="991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58869</xdr:rowOff>
    </xdr:from>
    <xdr:ext cx="469744" cy="259045"/>
    <xdr:sp macro="" textlink="">
      <xdr:nvSpPr>
        <xdr:cNvPr id="797" name="テキスト ボックス 796"/>
        <xdr:cNvSpPr txBox="1"/>
      </xdr:nvSpPr>
      <xdr:spPr>
        <a:xfrm>
          <a:off x="18421428" y="98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36962</xdr:rowOff>
    </xdr:from>
    <xdr:to>
      <xdr:col>116</xdr:col>
      <xdr:colOff>114300</xdr:colOff>
      <xdr:row>56</xdr:row>
      <xdr:rowOff>138562</xdr:rowOff>
    </xdr:to>
    <xdr:sp macro="" textlink="">
      <xdr:nvSpPr>
        <xdr:cNvPr id="803" name="楕円 802"/>
        <xdr:cNvSpPr/>
      </xdr:nvSpPr>
      <xdr:spPr>
        <a:xfrm>
          <a:off x="22110700" y="963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59839</xdr:rowOff>
    </xdr:from>
    <xdr:ext cx="469744" cy="259045"/>
    <xdr:sp macro="" textlink="">
      <xdr:nvSpPr>
        <xdr:cNvPr id="804" name="貸付金該当値テキスト"/>
        <xdr:cNvSpPr txBox="1"/>
      </xdr:nvSpPr>
      <xdr:spPr>
        <a:xfrm>
          <a:off x="22212300" y="948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32573</xdr:rowOff>
    </xdr:from>
    <xdr:to>
      <xdr:col>112</xdr:col>
      <xdr:colOff>38100</xdr:colOff>
      <xdr:row>56</xdr:row>
      <xdr:rowOff>134173</xdr:rowOff>
    </xdr:to>
    <xdr:sp macro="" textlink="">
      <xdr:nvSpPr>
        <xdr:cNvPr id="805" name="楕円 804"/>
        <xdr:cNvSpPr/>
      </xdr:nvSpPr>
      <xdr:spPr>
        <a:xfrm>
          <a:off x="21272500" y="963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150700</xdr:rowOff>
    </xdr:from>
    <xdr:ext cx="469744" cy="259045"/>
    <xdr:sp macro="" textlink="">
      <xdr:nvSpPr>
        <xdr:cNvPr id="806" name="テキスト ボックス 805"/>
        <xdr:cNvSpPr txBox="1"/>
      </xdr:nvSpPr>
      <xdr:spPr>
        <a:xfrm>
          <a:off x="21088428" y="940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27224</xdr:rowOff>
    </xdr:from>
    <xdr:to>
      <xdr:col>107</xdr:col>
      <xdr:colOff>101600</xdr:colOff>
      <xdr:row>56</xdr:row>
      <xdr:rowOff>128824</xdr:rowOff>
    </xdr:to>
    <xdr:sp macro="" textlink="">
      <xdr:nvSpPr>
        <xdr:cNvPr id="807" name="楕円 806"/>
        <xdr:cNvSpPr/>
      </xdr:nvSpPr>
      <xdr:spPr>
        <a:xfrm>
          <a:off x="20383500" y="962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145351</xdr:rowOff>
    </xdr:from>
    <xdr:ext cx="469744" cy="259045"/>
    <xdr:sp macro="" textlink="">
      <xdr:nvSpPr>
        <xdr:cNvPr id="808" name="テキスト ボックス 807"/>
        <xdr:cNvSpPr txBox="1"/>
      </xdr:nvSpPr>
      <xdr:spPr>
        <a:xfrm>
          <a:off x="20199428" y="940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42311</xdr:rowOff>
    </xdr:from>
    <xdr:to>
      <xdr:col>102</xdr:col>
      <xdr:colOff>165100</xdr:colOff>
      <xdr:row>56</xdr:row>
      <xdr:rowOff>143911</xdr:rowOff>
    </xdr:to>
    <xdr:sp macro="" textlink="">
      <xdr:nvSpPr>
        <xdr:cNvPr id="809" name="楕円 808"/>
        <xdr:cNvSpPr/>
      </xdr:nvSpPr>
      <xdr:spPr>
        <a:xfrm>
          <a:off x="19494500" y="964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160438</xdr:rowOff>
    </xdr:from>
    <xdr:ext cx="469744" cy="259045"/>
    <xdr:sp macro="" textlink="">
      <xdr:nvSpPr>
        <xdr:cNvPr id="810" name="テキスト ボックス 809"/>
        <xdr:cNvSpPr txBox="1"/>
      </xdr:nvSpPr>
      <xdr:spPr>
        <a:xfrm>
          <a:off x="19310428" y="94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19131</xdr:rowOff>
    </xdr:from>
    <xdr:to>
      <xdr:col>98</xdr:col>
      <xdr:colOff>38100</xdr:colOff>
      <xdr:row>56</xdr:row>
      <xdr:rowOff>120731</xdr:rowOff>
    </xdr:to>
    <xdr:sp macro="" textlink="">
      <xdr:nvSpPr>
        <xdr:cNvPr id="811" name="楕円 810"/>
        <xdr:cNvSpPr/>
      </xdr:nvSpPr>
      <xdr:spPr>
        <a:xfrm>
          <a:off x="18605500" y="962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137258</xdr:rowOff>
    </xdr:from>
    <xdr:ext cx="469744" cy="259045"/>
    <xdr:sp macro="" textlink="">
      <xdr:nvSpPr>
        <xdr:cNvPr id="812" name="テキスト ボックス 811"/>
        <xdr:cNvSpPr txBox="1"/>
      </xdr:nvSpPr>
      <xdr:spPr>
        <a:xfrm>
          <a:off x="18421428" y="939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165898</xdr:rowOff>
    </xdr:from>
    <xdr:to>
      <xdr:col>116</xdr:col>
      <xdr:colOff>63500</xdr:colOff>
      <xdr:row>74</xdr:row>
      <xdr:rowOff>57952</xdr:rowOff>
    </xdr:to>
    <xdr:cxnSp macro="">
      <xdr:nvCxnSpPr>
        <xdr:cNvPr id="840" name="直線コネクタ 839"/>
        <xdr:cNvCxnSpPr/>
      </xdr:nvCxnSpPr>
      <xdr:spPr>
        <a:xfrm flipV="1">
          <a:off x="21323300" y="12681748"/>
          <a:ext cx="838200" cy="6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57952</xdr:rowOff>
    </xdr:from>
    <xdr:to>
      <xdr:col>111</xdr:col>
      <xdr:colOff>177800</xdr:colOff>
      <xdr:row>74</xdr:row>
      <xdr:rowOff>88036</xdr:rowOff>
    </xdr:to>
    <xdr:cxnSp macro="">
      <xdr:nvCxnSpPr>
        <xdr:cNvPr id="843" name="直線コネクタ 842"/>
        <xdr:cNvCxnSpPr/>
      </xdr:nvCxnSpPr>
      <xdr:spPr>
        <a:xfrm flipV="1">
          <a:off x="20434300" y="12745252"/>
          <a:ext cx="889000" cy="3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88036</xdr:rowOff>
    </xdr:from>
    <xdr:to>
      <xdr:col>107</xdr:col>
      <xdr:colOff>50800</xdr:colOff>
      <xdr:row>74</xdr:row>
      <xdr:rowOff>134031</xdr:rowOff>
    </xdr:to>
    <xdr:cxnSp macro="">
      <xdr:nvCxnSpPr>
        <xdr:cNvPr id="846" name="直線コネクタ 845"/>
        <xdr:cNvCxnSpPr/>
      </xdr:nvCxnSpPr>
      <xdr:spPr>
        <a:xfrm flipV="1">
          <a:off x="19545300" y="12775336"/>
          <a:ext cx="889000" cy="4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53307</xdr:rowOff>
    </xdr:from>
    <xdr:to>
      <xdr:col>107</xdr:col>
      <xdr:colOff>101600</xdr:colOff>
      <xdr:row>74</xdr:row>
      <xdr:rowOff>154907</xdr:rowOff>
    </xdr:to>
    <xdr:sp macro="" textlink="">
      <xdr:nvSpPr>
        <xdr:cNvPr id="847" name="フローチャート: 判断 846"/>
        <xdr:cNvSpPr/>
      </xdr:nvSpPr>
      <xdr:spPr>
        <a:xfrm>
          <a:off x="20383500" y="127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146034</xdr:rowOff>
    </xdr:from>
    <xdr:ext cx="534377" cy="259045"/>
    <xdr:sp macro="" textlink="">
      <xdr:nvSpPr>
        <xdr:cNvPr id="848" name="テキスト ボックス 847"/>
        <xdr:cNvSpPr txBox="1"/>
      </xdr:nvSpPr>
      <xdr:spPr>
        <a:xfrm>
          <a:off x="20167111" y="128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134031</xdr:rowOff>
    </xdr:from>
    <xdr:to>
      <xdr:col>102</xdr:col>
      <xdr:colOff>114300</xdr:colOff>
      <xdr:row>75</xdr:row>
      <xdr:rowOff>16599</xdr:rowOff>
    </xdr:to>
    <xdr:cxnSp macro="">
      <xdr:nvCxnSpPr>
        <xdr:cNvPr id="849" name="直線コネクタ 848"/>
        <xdr:cNvCxnSpPr/>
      </xdr:nvCxnSpPr>
      <xdr:spPr>
        <a:xfrm flipV="1">
          <a:off x="18656300" y="12821331"/>
          <a:ext cx="889000" cy="5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5033</xdr:rowOff>
    </xdr:from>
    <xdr:ext cx="534377" cy="259045"/>
    <xdr:sp macro="" textlink="">
      <xdr:nvSpPr>
        <xdr:cNvPr id="851" name="テキスト ボックス 850"/>
        <xdr:cNvSpPr txBox="1"/>
      </xdr:nvSpPr>
      <xdr:spPr>
        <a:xfrm>
          <a:off x="19278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36763</xdr:rowOff>
    </xdr:from>
    <xdr:ext cx="534377" cy="259045"/>
    <xdr:sp macro="" textlink="">
      <xdr:nvSpPr>
        <xdr:cNvPr id="853" name="テキスト ボックス 852"/>
        <xdr:cNvSpPr txBox="1"/>
      </xdr:nvSpPr>
      <xdr:spPr>
        <a:xfrm>
          <a:off x="18389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115098</xdr:rowOff>
    </xdr:from>
    <xdr:to>
      <xdr:col>116</xdr:col>
      <xdr:colOff>114300</xdr:colOff>
      <xdr:row>74</xdr:row>
      <xdr:rowOff>45248</xdr:rowOff>
    </xdr:to>
    <xdr:sp macro="" textlink="">
      <xdr:nvSpPr>
        <xdr:cNvPr id="859" name="楕円 858"/>
        <xdr:cNvSpPr/>
      </xdr:nvSpPr>
      <xdr:spPr>
        <a:xfrm>
          <a:off x="22110700" y="1263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137975</xdr:rowOff>
    </xdr:from>
    <xdr:ext cx="534377" cy="259045"/>
    <xdr:sp macro="" textlink="">
      <xdr:nvSpPr>
        <xdr:cNvPr id="860" name="繰出金該当値テキスト"/>
        <xdr:cNvSpPr txBox="1"/>
      </xdr:nvSpPr>
      <xdr:spPr>
        <a:xfrm>
          <a:off x="22212300" y="1248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7152</xdr:rowOff>
    </xdr:from>
    <xdr:to>
      <xdr:col>112</xdr:col>
      <xdr:colOff>38100</xdr:colOff>
      <xdr:row>74</xdr:row>
      <xdr:rowOff>108752</xdr:rowOff>
    </xdr:to>
    <xdr:sp macro="" textlink="">
      <xdr:nvSpPr>
        <xdr:cNvPr id="861" name="楕円 860"/>
        <xdr:cNvSpPr/>
      </xdr:nvSpPr>
      <xdr:spPr>
        <a:xfrm>
          <a:off x="21272500" y="1269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125279</xdr:rowOff>
    </xdr:from>
    <xdr:ext cx="534377" cy="259045"/>
    <xdr:sp macro="" textlink="">
      <xdr:nvSpPr>
        <xdr:cNvPr id="862" name="テキスト ボックス 861"/>
        <xdr:cNvSpPr txBox="1"/>
      </xdr:nvSpPr>
      <xdr:spPr>
        <a:xfrm>
          <a:off x="21056111" y="1246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37236</xdr:rowOff>
    </xdr:from>
    <xdr:to>
      <xdr:col>107</xdr:col>
      <xdr:colOff>101600</xdr:colOff>
      <xdr:row>74</xdr:row>
      <xdr:rowOff>138836</xdr:rowOff>
    </xdr:to>
    <xdr:sp macro="" textlink="">
      <xdr:nvSpPr>
        <xdr:cNvPr id="863" name="楕円 862"/>
        <xdr:cNvSpPr/>
      </xdr:nvSpPr>
      <xdr:spPr>
        <a:xfrm>
          <a:off x="20383500" y="127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155363</xdr:rowOff>
    </xdr:from>
    <xdr:ext cx="534377" cy="259045"/>
    <xdr:sp macro="" textlink="">
      <xdr:nvSpPr>
        <xdr:cNvPr id="864" name="テキスト ボックス 863"/>
        <xdr:cNvSpPr txBox="1"/>
      </xdr:nvSpPr>
      <xdr:spPr>
        <a:xfrm>
          <a:off x="20167111" y="124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83231</xdr:rowOff>
    </xdr:from>
    <xdr:to>
      <xdr:col>102</xdr:col>
      <xdr:colOff>165100</xdr:colOff>
      <xdr:row>75</xdr:row>
      <xdr:rowOff>13381</xdr:rowOff>
    </xdr:to>
    <xdr:sp macro="" textlink="">
      <xdr:nvSpPr>
        <xdr:cNvPr id="865" name="楕円 864"/>
        <xdr:cNvSpPr/>
      </xdr:nvSpPr>
      <xdr:spPr>
        <a:xfrm>
          <a:off x="19494500" y="1277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29908</xdr:rowOff>
    </xdr:from>
    <xdr:ext cx="534377" cy="259045"/>
    <xdr:sp macro="" textlink="">
      <xdr:nvSpPr>
        <xdr:cNvPr id="866" name="テキスト ボックス 865"/>
        <xdr:cNvSpPr txBox="1"/>
      </xdr:nvSpPr>
      <xdr:spPr>
        <a:xfrm>
          <a:off x="19278111" y="125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137249</xdr:rowOff>
    </xdr:from>
    <xdr:to>
      <xdr:col>98</xdr:col>
      <xdr:colOff>38100</xdr:colOff>
      <xdr:row>75</xdr:row>
      <xdr:rowOff>67399</xdr:rowOff>
    </xdr:to>
    <xdr:sp macro="" textlink="">
      <xdr:nvSpPr>
        <xdr:cNvPr id="867" name="楕円 866"/>
        <xdr:cNvSpPr/>
      </xdr:nvSpPr>
      <xdr:spPr>
        <a:xfrm>
          <a:off x="18605500" y="128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83926</xdr:rowOff>
    </xdr:from>
    <xdr:ext cx="534377" cy="259045"/>
    <xdr:sp macro="" textlink="">
      <xdr:nvSpPr>
        <xdr:cNvPr id="868" name="テキスト ボックス 867"/>
        <xdr:cNvSpPr txBox="1"/>
      </xdr:nvSpPr>
      <xdr:spPr>
        <a:xfrm>
          <a:off x="18389111" y="125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人件費について、類似団体と比較して大きく上回っており、かつ、前年度比でも増加となっているが、平成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年度から新たな任用制度の実施により、物件費から人件費へ移行したこと及び退職手当の増加が要因と考える。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物件費について、前年度比増となり、さらには類似団体との比較も上回っているが、市民会館の除却や最終処分場の整備に伴う発掘調査事業を行ったことが要因と考える。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また、公債費についても、前年度比増となり、さらには類似団体との比較で上回っているが、平成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年度に地方創生を目的とした大型事業の元金償還が始まったことから増加となった。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さらに、繰出金については、類似団体の平均を大きく上回り増加している。今後も、下水道の普及拡大に伴う公債費の増加が予想され、また、高齢化による介護保険事業や後期高齢者医療保険事業に係る経費の増加が影響し、特別会計等に対する繰出し金の増加が懸念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83,972
82,979
342.13
35,450,791
35,105,543
83,692
19,185,642
36,598,519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10313</xdr:rowOff>
    </xdr:from>
    <xdr:to>
      <xdr:col>24</xdr:col>
      <xdr:colOff>63500</xdr:colOff>
      <xdr:row>33</xdr:row>
      <xdr:rowOff>28143</xdr:rowOff>
    </xdr:to>
    <xdr:cxnSp macro="">
      <xdr:nvCxnSpPr>
        <xdr:cNvPr id="59" name="直線コネクタ 58"/>
        <xdr:cNvCxnSpPr/>
      </xdr:nvCxnSpPr>
      <xdr:spPr>
        <a:xfrm flipV="1">
          <a:off x="3797300" y="5668163"/>
          <a:ext cx="8382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42316</xdr:rowOff>
    </xdr:from>
    <xdr:to>
      <xdr:col>19</xdr:col>
      <xdr:colOff>177800</xdr:colOff>
      <xdr:row>33</xdr:row>
      <xdr:rowOff>28143</xdr:rowOff>
    </xdr:to>
    <xdr:cxnSp macro="">
      <xdr:nvCxnSpPr>
        <xdr:cNvPr id="62" name="直線コネクタ 61"/>
        <xdr:cNvCxnSpPr/>
      </xdr:nvCxnSpPr>
      <xdr:spPr>
        <a:xfrm>
          <a:off x="2908300" y="5528716"/>
          <a:ext cx="889000" cy="1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42316</xdr:rowOff>
    </xdr:from>
    <xdr:to>
      <xdr:col>15</xdr:col>
      <xdr:colOff>50800</xdr:colOff>
      <xdr:row>33</xdr:row>
      <xdr:rowOff>16713</xdr:rowOff>
    </xdr:to>
    <xdr:cxnSp macro="">
      <xdr:nvCxnSpPr>
        <xdr:cNvPr id="65" name="直線コネクタ 64"/>
        <xdr:cNvCxnSpPr/>
      </xdr:nvCxnSpPr>
      <xdr:spPr>
        <a:xfrm flipV="1">
          <a:off x="2019300" y="5528716"/>
          <a:ext cx="889000" cy="1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16713</xdr:rowOff>
    </xdr:from>
    <xdr:to>
      <xdr:col>10</xdr:col>
      <xdr:colOff>114300</xdr:colOff>
      <xdr:row>33</xdr:row>
      <xdr:rowOff>31801</xdr:rowOff>
    </xdr:to>
    <xdr:cxnSp macro="">
      <xdr:nvCxnSpPr>
        <xdr:cNvPr id="68" name="直線コネクタ 67"/>
        <xdr:cNvCxnSpPr/>
      </xdr:nvCxnSpPr>
      <xdr:spPr>
        <a:xfrm flipV="1">
          <a:off x="1130300" y="5674563"/>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130963</xdr:rowOff>
    </xdr:from>
    <xdr:to>
      <xdr:col>24</xdr:col>
      <xdr:colOff>114300</xdr:colOff>
      <xdr:row>33</xdr:row>
      <xdr:rowOff>61113</xdr:rowOff>
    </xdr:to>
    <xdr:sp macro="" textlink="">
      <xdr:nvSpPr>
        <xdr:cNvPr id="78" name="楕円 77"/>
        <xdr:cNvSpPr/>
      </xdr:nvSpPr>
      <xdr:spPr>
        <a:xfrm>
          <a:off x="4584700" y="561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153840</xdr:rowOff>
    </xdr:from>
    <xdr:ext cx="469744" cy="259045"/>
    <xdr:sp macro="" textlink="">
      <xdr:nvSpPr>
        <xdr:cNvPr id="79" name="議会費該当値テキスト"/>
        <xdr:cNvSpPr txBox="1"/>
      </xdr:nvSpPr>
      <xdr:spPr>
        <a:xfrm>
          <a:off x="4686300" y="54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148793</xdr:rowOff>
    </xdr:from>
    <xdr:to>
      <xdr:col>20</xdr:col>
      <xdr:colOff>38100</xdr:colOff>
      <xdr:row>33</xdr:row>
      <xdr:rowOff>78943</xdr:rowOff>
    </xdr:to>
    <xdr:sp macro="" textlink="">
      <xdr:nvSpPr>
        <xdr:cNvPr id="80" name="楕円 79"/>
        <xdr:cNvSpPr/>
      </xdr:nvSpPr>
      <xdr:spPr>
        <a:xfrm>
          <a:off x="3746500" y="563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95470</xdr:rowOff>
    </xdr:from>
    <xdr:ext cx="469744" cy="259045"/>
    <xdr:sp macro="" textlink="">
      <xdr:nvSpPr>
        <xdr:cNvPr id="81" name="テキスト ボックス 80"/>
        <xdr:cNvSpPr txBox="1"/>
      </xdr:nvSpPr>
      <xdr:spPr>
        <a:xfrm>
          <a:off x="3562428" y="54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162966</xdr:rowOff>
    </xdr:from>
    <xdr:to>
      <xdr:col>15</xdr:col>
      <xdr:colOff>101600</xdr:colOff>
      <xdr:row>32</xdr:row>
      <xdr:rowOff>93116</xdr:rowOff>
    </xdr:to>
    <xdr:sp macro="" textlink="">
      <xdr:nvSpPr>
        <xdr:cNvPr id="82" name="楕円 81"/>
        <xdr:cNvSpPr/>
      </xdr:nvSpPr>
      <xdr:spPr>
        <a:xfrm>
          <a:off x="2857500" y="547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109643</xdr:rowOff>
    </xdr:from>
    <xdr:ext cx="469744" cy="259045"/>
    <xdr:sp macro="" textlink="">
      <xdr:nvSpPr>
        <xdr:cNvPr id="83" name="テキスト ボックス 82"/>
        <xdr:cNvSpPr txBox="1"/>
      </xdr:nvSpPr>
      <xdr:spPr>
        <a:xfrm>
          <a:off x="2673428" y="525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137363</xdr:rowOff>
    </xdr:from>
    <xdr:to>
      <xdr:col>10</xdr:col>
      <xdr:colOff>165100</xdr:colOff>
      <xdr:row>33</xdr:row>
      <xdr:rowOff>67513</xdr:rowOff>
    </xdr:to>
    <xdr:sp macro="" textlink="">
      <xdr:nvSpPr>
        <xdr:cNvPr id="84" name="楕円 83"/>
        <xdr:cNvSpPr/>
      </xdr:nvSpPr>
      <xdr:spPr>
        <a:xfrm>
          <a:off x="1968500" y="562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84040</xdr:rowOff>
    </xdr:from>
    <xdr:ext cx="469744" cy="259045"/>
    <xdr:sp macro="" textlink="">
      <xdr:nvSpPr>
        <xdr:cNvPr id="85" name="テキスト ボックス 84"/>
        <xdr:cNvSpPr txBox="1"/>
      </xdr:nvSpPr>
      <xdr:spPr>
        <a:xfrm>
          <a:off x="1784428" y="539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152451</xdr:rowOff>
    </xdr:from>
    <xdr:to>
      <xdr:col>6</xdr:col>
      <xdr:colOff>38100</xdr:colOff>
      <xdr:row>33</xdr:row>
      <xdr:rowOff>82601</xdr:rowOff>
    </xdr:to>
    <xdr:sp macro="" textlink="">
      <xdr:nvSpPr>
        <xdr:cNvPr id="86" name="楕円 85"/>
        <xdr:cNvSpPr/>
      </xdr:nvSpPr>
      <xdr:spPr>
        <a:xfrm>
          <a:off x="1079500" y="563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99128</xdr:rowOff>
    </xdr:from>
    <xdr:ext cx="469744" cy="259045"/>
    <xdr:sp macro="" textlink="">
      <xdr:nvSpPr>
        <xdr:cNvPr id="87" name="テキスト ボックス 86"/>
        <xdr:cNvSpPr txBox="1"/>
      </xdr:nvSpPr>
      <xdr:spPr>
        <a:xfrm>
          <a:off x="895428" y="54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93332</xdr:rowOff>
    </xdr:from>
    <xdr:to>
      <xdr:col>24</xdr:col>
      <xdr:colOff>63500</xdr:colOff>
      <xdr:row>58</xdr:row>
      <xdr:rowOff>13132</xdr:rowOff>
    </xdr:to>
    <xdr:cxnSp macro="">
      <xdr:nvCxnSpPr>
        <xdr:cNvPr id="117" name="直線コネクタ 116"/>
        <xdr:cNvCxnSpPr/>
      </xdr:nvCxnSpPr>
      <xdr:spPr>
        <a:xfrm flipV="1">
          <a:off x="3797300" y="9865982"/>
          <a:ext cx="838200" cy="9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77830</xdr:rowOff>
    </xdr:from>
    <xdr:ext cx="534377" cy="259045"/>
    <xdr:sp macro="" textlink="">
      <xdr:nvSpPr>
        <xdr:cNvPr id="118" name="総務費平均値テキスト"/>
        <xdr:cNvSpPr txBox="1"/>
      </xdr:nvSpPr>
      <xdr:spPr>
        <a:xfrm>
          <a:off x="4686300" y="98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154825</xdr:rowOff>
    </xdr:from>
    <xdr:to>
      <xdr:col>19</xdr:col>
      <xdr:colOff>177800</xdr:colOff>
      <xdr:row>58</xdr:row>
      <xdr:rowOff>13132</xdr:rowOff>
    </xdr:to>
    <xdr:cxnSp macro="">
      <xdr:nvCxnSpPr>
        <xdr:cNvPr id="120" name="直線コネクタ 119"/>
        <xdr:cNvCxnSpPr/>
      </xdr:nvCxnSpPr>
      <xdr:spPr>
        <a:xfrm>
          <a:off x="2908300" y="9927475"/>
          <a:ext cx="889000" cy="2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53289</xdr:rowOff>
    </xdr:from>
    <xdr:to>
      <xdr:col>15</xdr:col>
      <xdr:colOff>50800</xdr:colOff>
      <xdr:row>57</xdr:row>
      <xdr:rowOff>154825</xdr:rowOff>
    </xdr:to>
    <xdr:cxnSp macro="">
      <xdr:nvCxnSpPr>
        <xdr:cNvPr id="123" name="直線コネクタ 122"/>
        <xdr:cNvCxnSpPr/>
      </xdr:nvCxnSpPr>
      <xdr:spPr>
        <a:xfrm>
          <a:off x="2019300" y="9825939"/>
          <a:ext cx="889000" cy="10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53289</xdr:rowOff>
    </xdr:from>
    <xdr:to>
      <xdr:col>10</xdr:col>
      <xdr:colOff>114300</xdr:colOff>
      <xdr:row>57</xdr:row>
      <xdr:rowOff>105194</xdr:rowOff>
    </xdr:to>
    <xdr:cxnSp macro="">
      <xdr:nvCxnSpPr>
        <xdr:cNvPr id="126" name="直線コネクタ 125"/>
        <xdr:cNvCxnSpPr/>
      </xdr:nvCxnSpPr>
      <xdr:spPr>
        <a:xfrm flipV="1">
          <a:off x="1130300" y="9825939"/>
          <a:ext cx="889000" cy="5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42532</xdr:rowOff>
    </xdr:from>
    <xdr:to>
      <xdr:col>24</xdr:col>
      <xdr:colOff>114300</xdr:colOff>
      <xdr:row>57</xdr:row>
      <xdr:rowOff>144132</xdr:rowOff>
    </xdr:to>
    <xdr:sp macro="" textlink="">
      <xdr:nvSpPr>
        <xdr:cNvPr id="136" name="楕円 135"/>
        <xdr:cNvSpPr/>
      </xdr:nvSpPr>
      <xdr:spPr>
        <a:xfrm>
          <a:off x="4584700" y="981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65409</xdr:rowOff>
    </xdr:from>
    <xdr:ext cx="534377" cy="259045"/>
    <xdr:sp macro="" textlink="">
      <xdr:nvSpPr>
        <xdr:cNvPr id="137" name="総務費該当値テキスト"/>
        <xdr:cNvSpPr txBox="1"/>
      </xdr:nvSpPr>
      <xdr:spPr>
        <a:xfrm>
          <a:off x="4686300" y="9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133782</xdr:rowOff>
    </xdr:from>
    <xdr:to>
      <xdr:col>20</xdr:col>
      <xdr:colOff>38100</xdr:colOff>
      <xdr:row>58</xdr:row>
      <xdr:rowOff>63932</xdr:rowOff>
    </xdr:to>
    <xdr:sp macro="" textlink="">
      <xdr:nvSpPr>
        <xdr:cNvPr id="138" name="楕円 137"/>
        <xdr:cNvSpPr/>
      </xdr:nvSpPr>
      <xdr:spPr>
        <a:xfrm>
          <a:off x="3746500" y="99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55059</xdr:rowOff>
    </xdr:from>
    <xdr:ext cx="534377" cy="259045"/>
    <xdr:sp macro="" textlink="">
      <xdr:nvSpPr>
        <xdr:cNvPr id="139" name="テキスト ボックス 138"/>
        <xdr:cNvSpPr txBox="1"/>
      </xdr:nvSpPr>
      <xdr:spPr>
        <a:xfrm>
          <a:off x="3530111" y="99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104025</xdr:rowOff>
    </xdr:from>
    <xdr:to>
      <xdr:col>15</xdr:col>
      <xdr:colOff>101600</xdr:colOff>
      <xdr:row>58</xdr:row>
      <xdr:rowOff>34175</xdr:rowOff>
    </xdr:to>
    <xdr:sp macro="" textlink="">
      <xdr:nvSpPr>
        <xdr:cNvPr id="140" name="楕円 139"/>
        <xdr:cNvSpPr/>
      </xdr:nvSpPr>
      <xdr:spPr>
        <a:xfrm>
          <a:off x="2857500" y="98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25302</xdr:rowOff>
    </xdr:from>
    <xdr:ext cx="534377" cy="259045"/>
    <xdr:sp macro="" textlink="">
      <xdr:nvSpPr>
        <xdr:cNvPr id="141" name="テキスト ボックス 140"/>
        <xdr:cNvSpPr txBox="1"/>
      </xdr:nvSpPr>
      <xdr:spPr>
        <a:xfrm>
          <a:off x="2641111" y="99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2489</xdr:rowOff>
    </xdr:from>
    <xdr:to>
      <xdr:col>10</xdr:col>
      <xdr:colOff>165100</xdr:colOff>
      <xdr:row>57</xdr:row>
      <xdr:rowOff>104089</xdr:rowOff>
    </xdr:to>
    <xdr:sp macro="" textlink="">
      <xdr:nvSpPr>
        <xdr:cNvPr id="142" name="楕円 141"/>
        <xdr:cNvSpPr/>
      </xdr:nvSpPr>
      <xdr:spPr>
        <a:xfrm>
          <a:off x="1968500" y="977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95216</xdr:rowOff>
    </xdr:from>
    <xdr:ext cx="534377" cy="259045"/>
    <xdr:sp macro="" textlink="">
      <xdr:nvSpPr>
        <xdr:cNvPr id="143" name="テキスト ボックス 142"/>
        <xdr:cNvSpPr txBox="1"/>
      </xdr:nvSpPr>
      <xdr:spPr>
        <a:xfrm>
          <a:off x="1752111" y="986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54394</xdr:rowOff>
    </xdr:from>
    <xdr:to>
      <xdr:col>6</xdr:col>
      <xdr:colOff>38100</xdr:colOff>
      <xdr:row>57</xdr:row>
      <xdr:rowOff>155994</xdr:rowOff>
    </xdr:to>
    <xdr:sp macro="" textlink="">
      <xdr:nvSpPr>
        <xdr:cNvPr id="144" name="楕円 143"/>
        <xdr:cNvSpPr/>
      </xdr:nvSpPr>
      <xdr:spPr>
        <a:xfrm>
          <a:off x="1079500" y="982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147121</xdr:rowOff>
    </xdr:from>
    <xdr:ext cx="534377" cy="259045"/>
    <xdr:sp macro="" textlink="">
      <xdr:nvSpPr>
        <xdr:cNvPr id="145" name="テキスト ボックス 144"/>
        <xdr:cNvSpPr txBox="1"/>
      </xdr:nvSpPr>
      <xdr:spPr>
        <a:xfrm>
          <a:off x="863111" y="991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97574</xdr:rowOff>
    </xdr:from>
    <xdr:to>
      <xdr:col>24</xdr:col>
      <xdr:colOff>63500</xdr:colOff>
      <xdr:row>74</xdr:row>
      <xdr:rowOff>137693</xdr:rowOff>
    </xdr:to>
    <xdr:cxnSp macro="">
      <xdr:nvCxnSpPr>
        <xdr:cNvPr id="175" name="直線コネクタ 174"/>
        <xdr:cNvCxnSpPr/>
      </xdr:nvCxnSpPr>
      <xdr:spPr>
        <a:xfrm flipV="1">
          <a:off x="3797300" y="12784874"/>
          <a:ext cx="8382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137693</xdr:rowOff>
    </xdr:from>
    <xdr:to>
      <xdr:col>19</xdr:col>
      <xdr:colOff>177800</xdr:colOff>
      <xdr:row>75</xdr:row>
      <xdr:rowOff>34049</xdr:rowOff>
    </xdr:to>
    <xdr:cxnSp macro="">
      <xdr:nvCxnSpPr>
        <xdr:cNvPr id="178" name="直線コネクタ 177"/>
        <xdr:cNvCxnSpPr/>
      </xdr:nvCxnSpPr>
      <xdr:spPr>
        <a:xfrm flipV="1">
          <a:off x="2908300" y="12824993"/>
          <a:ext cx="889000" cy="6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90009</xdr:rowOff>
    </xdr:from>
    <xdr:ext cx="599010" cy="259045"/>
    <xdr:sp macro="" textlink="">
      <xdr:nvSpPr>
        <xdr:cNvPr id="180" name="テキスト ボックス 179"/>
        <xdr:cNvSpPr txBox="1"/>
      </xdr:nvSpPr>
      <xdr:spPr>
        <a:xfrm>
          <a:off x="3497795" y="1294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19317</xdr:rowOff>
    </xdr:from>
    <xdr:to>
      <xdr:col>15</xdr:col>
      <xdr:colOff>50800</xdr:colOff>
      <xdr:row>75</xdr:row>
      <xdr:rowOff>34049</xdr:rowOff>
    </xdr:to>
    <xdr:cxnSp macro="">
      <xdr:nvCxnSpPr>
        <xdr:cNvPr id="181" name="直線コネクタ 180"/>
        <xdr:cNvCxnSpPr/>
      </xdr:nvCxnSpPr>
      <xdr:spPr>
        <a:xfrm>
          <a:off x="2019300" y="12706617"/>
          <a:ext cx="889000" cy="1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31102</xdr:rowOff>
    </xdr:from>
    <xdr:to>
      <xdr:col>15</xdr:col>
      <xdr:colOff>101600</xdr:colOff>
      <xdr:row>73</xdr:row>
      <xdr:rowOff>132702</xdr:rowOff>
    </xdr:to>
    <xdr:sp macro="" textlink="">
      <xdr:nvSpPr>
        <xdr:cNvPr id="182" name="フローチャート: 判断 181"/>
        <xdr:cNvSpPr/>
      </xdr:nvSpPr>
      <xdr:spPr>
        <a:xfrm>
          <a:off x="2857500" y="1254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149229</xdr:rowOff>
    </xdr:from>
    <xdr:ext cx="599010" cy="259045"/>
    <xdr:sp macro="" textlink="">
      <xdr:nvSpPr>
        <xdr:cNvPr id="183" name="テキスト ボックス 182"/>
        <xdr:cNvSpPr txBox="1"/>
      </xdr:nvSpPr>
      <xdr:spPr>
        <a:xfrm>
          <a:off x="2608795" y="1232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19317</xdr:rowOff>
    </xdr:from>
    <xdr:to>
      <xdr:col>10</xdr:col>
      <xdr:colOff>114300</xdr:colOff>
      <xdr:row>75</xdr:row>
      <xdr:rowOff>95656</xdr:rowOff>
    </xdr:to>
    <xdr:cxnSp macro="">
      <xdr:nvCxnSpPr>
        <xdr:cNvPr id="184" name="直線コネクタ 183"/>
        <xdr:cNvCxnSpPr/>
      </xdr:nvCxnSpPr>
      <xdr:spPr>
        <a:xfrm flipV="1">
          <a:off x="1130300" y="12706617"/>
          <a:ext cx="889000" cy="24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83558</xdr:rowOff>
    </xdr:from>
    <xdr:ext cx="599010" cy="259045"/>
    <xdr:sp macro="" textlink="">
      <xdr:nvSpPr>
        <xdr:cNvPr id="186" name="テキスト ボックス 185"/>
        <xdr:cNvSpPr txBox="1"/>
      </xdr:nvSpPr>
      <xdr:spPr>
        <a:xfrm>
          <a:off x="1719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167340</xdr:rowOff>
    </xdr:from>
    <xdr:ext cx="599010" cy="259045"/>
    <xdr:sp macro="" textlink="">
      <xdr:nvSpPr>
        <xdr:cNvPr id="188" name="テキスト ボックス 187"/>
        <xdr:cNvSpPr txBox="1"/>
      </xdr:nvSpPr>
      <xdr:spPr>
        <a:xfrm>
          <a:off x="830795"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46774</xdr:rowOff>
    </xdr:from>
    <xdr:to>
      <xdr:col>24</xdr:col>
      <xdr:colOff>114300</xdr:colOff>
      <xdr:row>74</xdr:row>
      <xdr:rowOff>148374</xdr:rowOff>
    </xdr:to>
    <xdr:sp macro="" textlink="">
      <xdr:nvSpPr>
        <xdr:cNvPr id="194" name="楕円 193"/>
        <xdr:cNvSpPr/>
      </xdr:nvSpPr>
      <xdr:spPr>
        <a:xfrm>
          <a:off x="4584700" y="1273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69651</xdr:rowOff>
    </xdr:from>
    <xdr:ext cx="599010" cy="259045"/>
    <xdr:sp macro="" textlink="">
      <xdr:nvSpPr>
        <xdr:cNvPr id="195" name="民生費該当値テキスト"/>
        <xdr:cNvSpPr txBox="1"/>
      </xdr:nvSpPr>
      <xdr:spPr>
        <a:xfrm>
          <a:off x="4686300" y="1258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86893</xdr:rowOff>
    </xdr:from>
    <xdr:to>
      <xdr:col>20</xdr:col>
      <xdr:colOff>38100</xdr:colOff>
      <xdr:row>75</xdr:row>
      <xdr:rowOff>17043</xdr:rowOff>
    </xdr:to>
    <xdr:sp macro="" textlink="">
      <xdr:nvSpPr>
        <xdr:cNvPr id="196" name="楕円 195"/>
        <xdr:cNvSpPr/>
      </xdr:nvSpPr>
      <xdr:spPr>
        <a:xfrm>
          <a:off x="3746500" y="1277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33570</xdr:rowOff>
    </xdr:from>
    <xdr:ext cx="599010" cy="259045"/>
    <xdr:sp macro="" textlink="">
      <xdr:nvSpPr>
        <xdr:cNvPr id="197" name="テキスト ボックス 196"/>
        <xdr:cNvSpPr txBox="1"/>
      </xdr:nvSpPr>
      <xdr:spPr>
        <a:xfrm>
          <a:off x="3497795" y="12549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154699</xdr:rowOff>
    </xdr:from>
    <xdr:to>
      <xdr:col>15</xdr:col>
      <xdr:colOff>101600</xdr:colOff>
      <xdr:row>75</xdr:row>
      <xdr:rowOff>84849</xdr:rowOff>
    </xdr:to>
    <xdr:sp macro="" textlink="">
      <xdr:nvSpPr>
        <xdr:cNvPr id="198" name="楕円 197"/>
        <xdr:cNvSpPr/>
      </xdr:nvSpPr>
      <xdr:spPr>
        <a:xfrm>
          <a:off x="2857500" y="1284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75976</xdr:rowOff>
    </xdr:from>
    <xdr:ext cx="599010" cy="259045"/>
    <xdr:sp macro="" textlink="">
      <xdr:nvSpPr>
        <xdr:cNvPr id="199" name="テキスト ボックス 198"/>
        <xdr:cNvSpPr txBox="1"/>
      </xdr:nvSpPr>
      <xdr:spPr>
        <a:xfrm>
          <a:off x="2608795" y="1293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139967</xdr:rowOff>
    </xdr:from>
    <xdr:to>
      <xdr:col>10</xdr:col>
      <xdr:colOff>165100</xdr:colOff>
      <xdr:row>74</xdr:row>
      <xdr:rowOff>70117</xdr:rowOff>
    </xdr:to>
    <xdr:sp macro="" textlink="">
      <xdr:nvSpPr>
        <xdr:cNvPr id="200" name="楕円 199"/>
        <xdr:cNvSpPr/>
      </xdr:nvSpPr>
      <xdr:spPr>
        <a:xfrm>
          <a:off x="1968500" y="126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86644</xdr:rowOff>
    </xdr:from>
    <xdr:ext cx="599010" cy="259045"/>
    <xdr:sp macro="" textlink="">
      <xdr:nvSpPr>
        <xdr:cNvPr id="201" name="テキスト ボックス 200"/>
        <xdr:cNvSpPr txBox="1"/>
      </xdr:nvSpPr>
      <xdr:spPr>
        <a:xfrm>
          <a:off x="1719795" y="1243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44856</xdr:rowOff>
    </xdr:from>
    <xdr:to>
      <xdr:col>6</xdr:col>
      <xdr:colOff>38100</xdr:colOff>
      <xdr:row>75</xdr:row>
      <xdr:rowOff>146456</xdr:rowOff>
    </xdr:to>
    <xdr:sp macro="" textlink="">
      <xdr:nvSpPr>
        <xdr:cNvPr id="202" name="楕円 201"/>
        <xdr:cNvSpPr/>
      </xdr:nvSpPr>
      <xdr:spPr>
        <a:xfrm>
          <a:off x="1079500" y="1290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162983</xdr:rowOff>
    </xdr:from>
    <xdr:ext cx="599010" cy="259045"/>
    <xdr:sp macro="" textlink="">
      <xdr:nvSpPr>
        <xdr:cNvPr id="203" name="テキスト ボックス 202"/>
        <xdr:cNvSpPr txBox="1"/>
      </xdr:nvSpPr>
      <xdr:spPr>
        <a:xfrm>
          <a:off x="830795" y="1267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158693</xdr:rowOff>
    </xdr:from>
    <xdr:to>
      <xdr:col>24</xdr:col>
      <xdr:colOff>63500</xdr:colOff>
      <xdr:row>97</xdr:row>
      <xdr:rowOff>73864</xdr:rowOff>
    </xdr:to>
    <xdr:cxnSp macro="">
      <xdr:nvCxnSpPr>
        <xdr:cNvPr id="233" name="直線コネクタ 232"/>
        <xdr:cNvCxnSpPr/>
      </xdr:nvCxnSpPr>
      <xdr:spPr>
        <a:xfrm>
          <a:off x="3797300" y="16617893"/>
          <a:ext cx="838200" cy="8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60335</xdr:rowOff>
    </xdr:from>
    <xdr:ext cx="534377" cy="259045"/>
    <xdr:sp macro="" textlink="">
      <xdr:nvSpPr>
        <xdr:cNvPr id="234" name="衛生費平均値テキスト"/>
        <xdr:cNvSpPr txBox="1"/>
      </xdr:nvSpPr>
      <xdr:spPr>
        <a:xfrm>
          <a:off x="4686300" y="1669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158693</xdr:rowOff>
    </xdr:from>
    <xdr:to>
      <xdr:col>19</xdr:col>
      <xdr:colOff>177800</xdr:colOff>
      <xdr:row>96</xdr:row>
      <xdr:rowOff>167246</xdr:rowOff>
    </xdr:to>
    <xdr:cxnSp macro="">
      <xdr:nvCxnSpPr>
        <xdr:cNvPr id="236" name="直線コネクタ 235"/>
        <xdr:cNvCxnSpPr/>
      </xdr:nvCxnSpPr>
      <xdr:spPr>
        <a:xfrm flipV="1">
          <a:off x="2908300" y="16617893"/>
          <a:ext cx="8890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1147</xdr:rowOff>
    </xdr:from>
    <xdr:ext cx="534377" cy="259045"/>
    <xdr:sp macro="" textlink="">
      <xdr:nvSpPr>
        <xdr:cNvPr id="238" name="テキスト ボックス 237"/>
        <xdr:cNvSpPr txBox="1"/>
      </xdr:nvSpPr>
      <xdr:spPr>
        <a:xfrm>
          <a:off x="3530111" y="16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167246</xdr:rowOff>
    </xdr:from>
    <xdr:to>
      <xdr:col>15</xdr:col>
      <xdr:colOff>50800</xdr:colOff>
      <xdr:row>97</xdr:row>
      <xdr:rowOff>30981</xdr:rowOff>
    </xdr:to>
    <xdr:cxnSp macro="">
      <xdr:nvCxnSpPr>
        <xdr:cNvPr id="239" name="直線コネクタ 238"/>
        <xdr:cNvCxnSpPr/>
      </xdr:nvCxnSpPr>
      <xdr:spPr>
        <a:xfrm flipV="1">
          <a:off x="2019300" y="16626446"/>
          <a:ext cx="889000" cy="3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85700</xdr:rowOff>
    </xdr:from>
    <xdr:to>
      <xdr:col>15</xdr:col>
      <xdr:colOff>101600</xdr:colOff>
      <xdr:row>97</xdr:row>
      <xdr:rowOff>15850</xdr:rowOff>
    </xdr:to>
    <xdr:sp macro="" textlink="">
      <xdr:nvSpPr>
        <xdr:cNvPr id="240" name="フローチャート: 判断 239"/>
        <xdr:cNvSpPr/>
      </xdr:nvSpPr>
      <xdr:spPr>
        <a:xfrm>
          <a:off x="2857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32377</xdr:rowOff>
    </xdr:from>
    <xdr:ext cx="534377" cy="259045"/>
    <xdr:sp macro="" textlink="">
      <xdr:nvSpPr>
        <xdr:cNvPr id="241" name="テキスト ボックス 240"/>
        <xdr:cNvSpPr txBox="1"/>
      </xdr:nvSpPr>
      <xdr:spPr>
        <a:xfrm>
          <a:off x="2641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155950</xdr:rowOff>
    </xdr:from>
    <xdr:to>
      <xdr:col>10</xdr:col>
      <xdr:colOff>114300</xdr:colOff>
      <xdr:row>97</xdr:row>
      <xdr:rowOff>30981</xdr:rowOff>
    </xdr:to>
    <xdr:cxnSp macro="">
      <xdr:nvCxnSpPr>
        <xdr:cNvPr id="242" name="直線コネクタ 241"/>
        <xdr:cNvCxnSpPr/>
      </xdr:nvCxnSpPr>
      <xdr:spPr>
        <a:xfrm>
          <a:off x="1130300" y="16615150"/>
          <a:ext cx="889000" cy="4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110132</xdr:rowOff>
    </xdr:from>
    <xdr:ext cx="534377" cy="259045"/>
    <xdr:sp macro="" textlink="">
      <xdr:nvSpPr>
        <xdr:cNvPr id="244" name="テキスト ボックス 243"/>
        <xdr:cNvSpPr txBox="1"/>
      </xdr:nvSpPr>
      <xdr:spPr>
        <a:xfrm>
          <a:off x="1752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91921</xdr:rowOff>
    </xdr:from>
    <xdr:ext cx="534377" cy="259045"/>
    <xdr:sp macro="" textlink="">
      <xdr:nvSpPr>
        <xdr:cNvPr id="246" name="テキスト ボックス 245"/>
        <xdr:cNvSpPr txBox="1"/>
      </xdr:nvSpPr>
      <xdr:spPr>
        <a:xfrm>
          <a:off x="863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23064</xdr:rowOff>
    </xdr:from>
    <xdr:to>
      <xdr:col>24</xdr:col>
      <xdr:colOff>114300</xdr:colOff>
      <xdr:row>97</xdr:row>
      <xdr:rowOff>124664</xdr:rowOff>
    </xdr:to>
    <xdr:sp macro="" textlink="">
      <xdr:nvSpPr>
        <xdr:cNvPr id="252" name="楕円 251"/>
        <xdr:cNvSpPr/>
      </xdr:nvSpPr>
      <xdr:spPr>
        <a:xfrm>
          <a:off x="4584700" y="1665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45941</xdr:rowOff>
    </xdr:from>
    <xdr:ext cx="534377" cy="259045"/>
    <xdr:sp macro="" textlink="">
      <xdr:nvSpPr>
        <xdr:cNvPr id="253" name="衛生費該当値テキスト"/>
        <xdr:cNvSpPr txBox="1"/>
      </xdr:nvSpPr>
      <xdr:spPr>
        <a:xfrm>
          <a:off x="4686300" y="1650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107893</xdr:rowOff>
    </xdr:from>
    <xdr:to>
      <xdr:col>20</xdr:col>
      <xdr:colOff>38100</xdr:colOff>
      <xdr:row>97</xdr:row>
      <xdr:rowOff>38043</xdr:rowOff>
    </xdr:to>
    <xdr:sp macro="" textlink="">
      <xdr:nvSpPr>
        <xdr:cNvPr id="254" name="楕円 253"/>
        <xdr:cNvSpPr/>
      </xdr:nvSpPr>
      <xdr:spPr>
        <a:xfrm>
          <a:off x="3746500" y="1656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54570</xdr:rowOff>
    </xdr:from>
    <xdr:ext cx="534377" cy="259045"/>
    <xdr:sp macro="" textlink="">
      <xdr:nvSpPr>
        <xdr:cNvPr id="255" name="テキスト ボックス 254"/>
        <xdr:cNvSpPr txBox="1"/>
      </xdr:nvSpPr>
      <xdr:spPr>
        <a:xfrm>
          <a:off x="3530111" y="1634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116446</xdr:rowOff>
    </xdr:from>
    <xdr:to>
      <xdr:col>15</xdr:col>
      <xdr:colOff>101600</xdr:colOff>
      <xdr:row>97</xdr:row>
      <xdr:rowOff>46596</xdr:rowOff>
    </xdr:to>
    <xdr:sp macro="" textlink="">
      <xdr:nvSpPr>
        <xdr:cNvPr id="256" name="楕円 255"/>
        <xdr:cNvSpPr/>
      </xdr:nvSpPr>
      <xdr:spPr>
        <a:xfrm>
          <a:off x="2857500" y="165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37723</xdr:rowOff>
    </xdr:from>
    <xdr:ext cx="534377" cy="259045"/>
    <xdr:sp macro="" textlink="">
      <xdr:nvSpPr>
        <xdr:cNvPr id="257" name="テキスト ボックス 256"/>
        <xdr:cNvSpPr txBox="1"/>
      </xdr:nvSpPr>
      <xdr:spPr>
        <a:xfrm>
          <a:off x="2641111" y="1666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151631</xdr:rowOff>
    </xdr:from>
    <xdr:to>
      <xdr:col>10</xdr:col>
      <xdr:colOff>165100</xdr:colOff>
      <xdr:row>97</xdr:row>
      <xdr:rowOff>81781</xdr:rowOff>
    </xdr:to>
    <xdr:sp macro="" textlink="">
      <xdr:nvSpPr>
        <xdr:cNvPr id="258" name="楕円 257"/>
        <xdr:cNvSpPr/>
      </xdr:nvSpPr>
      <xdr:spPr>
        <a:xfrm>
          <a:off x="1968500" y="1661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98308</xdr:rowOff>
    </xdr:from>
    <xdr:ext cx="534377" cy="259045"/>
    <xdr:sp macro="" textlink="">
      <xdr:nvSpPr>
        <xdr:cNvPr id="259" name="テキスト ボックス 258"/>
        <xdr:cNvSpPr txBox="1"/>
      </xdr:nvSpPr>
      <xdr:spPr>
        <a:xfrm>
          <a:off x="1752111" y="1638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105150</xdr:rowOff>
    </xdr:from>
    <xdr:to>
      <xdr:col>6</xdr:col>
      <xdr:colOff>38100</xdr:colOff>
      <xdr:row>97</xdr:row>
      <xdr:rowOff>35300</xdr:rowOff>
    </xdr:to>
    <xdr:sp macro="" textlink="">
      <xdr:nvSpPr>
        <xdr:cNvPr id="260" name="楕円 259"/>
        <xdr:cNvSpPr/>
      </xdr:nvSpPr>
      <xdr:spPr>
        <a:xfrm>
          <a:off x="1079500" y="165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51827</xdr:rowOff>
    </xdr:from>
    <xdr:ext cx="534377" cy="259045"/>
    <xdr:sp macro="" textlink="">
      <xdr:nvSpPr>
        <xdr:cNvPr id="261" name="テキスト ボックス 260"/>
        <xdr:cNvSpPr txBox="1"/>
      </xdr:nvSpPr>
      <xdr:spPr>
        <a:xfrm>
          <a:off x="863111" y="1633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95694</xdr:rowOff>
    </xdr:from>
    <xdr:to>
      <xdr:col>55</xdr:col>
      <xdr:colOff>0</xdr:colOff>
      <xdr:row>38</xdr:row>
      <xdr:rowOff>103124</xdr:rowOff>
    </xdr:to>
    <xdr:cxnSp macro="">
      <xdr:nvCxnSpPr>
        <xdr:cNvPr id="290" name="直線コネクタ 289"/>
        <xdr:cNvCxnSpPr/>
      </xdr:nvCxnSpPr>
      <xdr:spPr>
        <a:xfrm flipV="1">
          <a:off x="9639300" y="6610794"/>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85789</xdr:rowOff>
    </xdr:from>
    <xdr:to>
      <xdr:col>50</xdr:col>
      <xdr:colOff>114300</xdr:colOff>
      <xdr:row>38</xdr:row>
      <xdr:rowOff>103124</xdr:rowOff>
    </xdr:to>
    <xdr:cxnSp macro="">
      <xdr:nvCxnSpPr>
        <xdr:cNvPr id="293" name="直線コネクタ 292"/>
        <xdr:cNvCxnSpPr/>
      </xdr:nvCxnSpPr>
      <xdr:spPr>
        <a:xfrm>
          <a:off x="8750300" y="6600889"/>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120841</xdr:rowOff>
    </xdr:from>
    <xdr:to>
      <xdr:col>45</xdr:col>
      <xdr:colOff>177800</xdr:colOff>
      <xdr:row>38</xdr:row>
      <xdr:rowOff>85789</xdr:rowOff>
    </xdr:to>
    <xdr:cxnSp macro="">
      <xdr:nvCxnSpPr>
        <xdr:cNvPr id="296" name="直線コネクタ 295"/>
        <xdr:cNvCxnSpPr/>
      </xdr:nvCxnSpPr>
      <xdr:spPr>
        <a:xfrm>
          <a:off x="7861300" y="6293041"/>
          <a:ext cx="889000" cy="30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102616</xdr:rowOff>
    </xdr:from>
    <xdr:to>
      <xdr:col>46</xdr:col>
      <xdr:colOff>38100</xdr:colOff>
      <xdr:row>38</xdr:row>
      <xdr:rowOff>32765</xdr:rowOff>
    </xdr:to>
    <xdr:sp macro="" textlink="">
      <xdr:nvSpPr>
        <xdr:cNvPr id="297" name="フローチャート: 判断 296"/>
        <xdr:cNvSpPr/>
      </xdr:nvSpPr>
      <xdr:spPr>
        <a:xfrm>
          <a:off x="8699500" y="64462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49293</xdr:rowOff>
    </xdr:from>
    <xdr:ext cx="469744" cy="259045"/>
    <xdr:sp macro="" textlink="">
      <xdr:nvSpPr>
        <xdr:cNvPr id="298" name="テキスト ボックス 297"/>
        <xdr:cNvSpPr txBox="1"/>
      </xdr:nvSpPr>
      <xdr:spPr>
        <a:xfrm>
          <a:off x="8515428" y="622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120841</xdr:rowOff>
    </xdr:from>
    <xdr:to>
      <xdr:col>41</xdr:col>
      <xdr:colOff>50800</xdr:colOff>
      <xdr:row>38</xdr:row>
      <xdr:rowOff>1397</xdr:rowOff>
    </xdr:to>
    <xdr:cxnSp macro="">
      <xdr:nvCxnSpPr>
        <xdr:cNvPr id="299" name="直線コネクタ 298"/>
        <xdr:cNvCxnSpPr/>
      </xdr:nvCxnSpPr>
      <xdr:spPr>
        <a:xfrm flipV="1">
          <a:off x="6972300" y="6293041"/>
          <a:ext cx="889000" cy="22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21988</xdr:rowOff>
    </xdr:from>
    <xdr:ext cx="469744" cy="259045"/>
    <xdr:sp macro="" textlink="">
      <xdr:nvSpPr>
        <xdr:cNvPr id="301" name="テキスト ボックス 300"/>
        <xdr:cNvSpPr txBox="1"/>
      </xdr:nvSpPr>
      <xdr:spPr>
        <a:xfrm>
          <a:off x="7626428"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44894</xdr:rowOff>
    </xdr:from>
    <xdr:to>
      <xdr:col>55</xdr:col>
      <xdr:colOff>50800</xdr:colOff>
      <xdr:row>38</xdr:row>
      <xdr:rowOff>146494</xdr:rowOff>
    </xdr:to>
    <xdr:sp macro="" textlink="">
      <xdr:nvSpPr>
        <xdr:cNvPr id="309" name="楕円 308"/>
        <xdr:cNvSpPr/>
      </xdr:nvSpPr>
      <xdr:spPr>
        <a:xfrm>
          <a:off x="10426700" y="65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4652</xdr:rowOff>
    </xdr:from>
    <xdr:ext cx="378565" cy="259045"/>
    <xdr:sp macro="" textlink="">
      <xdr:nvSpPr>
        <xdr:cNvPr id="310" name="労働費該当値テキスト"/>
        <xdr:cNvSpPr txBox="1"/>
      </xdr:nvSpPr>
      <xdr:spPr>
        <a:xfrm>
          <a:off x="10528300" y="6519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52324</xdr:rowOff>
    </xdr:from>
    <xdr:to>
      <xdr:col>50</xdr:col>
      <xdr:colOff>165100</xdr:colOff>
      <xdr:row>38</xdr:row>
      <xdr:rowOff>153924</xdr:rowOff>
    </xdr:to>
    <xdr:sp macro="" textlink="">
      <xdr:nvSpPr>
        <xdr:cNvPr id="311" name="楕円 310"/>
        <xdr:cNvSpPr/>
      </xdr:nvSpPr>
      <xdr:spPr>
        <a:xfrm>
          <a:off x="9588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145051</xdr:rowOff>
    </xdr:from>
    <xdr:ext cx="378565" cy="259045"/>
    <xdr:sp macro="" textlink="">
      <xdr:nvSpPr>
        <xdr:cNvPr id="312" name="テキスト ボックス 311"/>
        <xdr:cNvSpPr txBox="1"/>
      </xdr:nvSpPr>
      <xdr:spPr>
        <a:xfrm>
          <a:off x="9450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34989</xdr:rowOff>
    </xdr:from>
    <xdr:to>
      <xdr:col>46</xdr:col>
      <xdr:colOff>38100</xdr:colOff>
      <xdr:row>38</xdr:row>
      <xdr:rowOff>136589</xdr:rowOff>
    </xdr:to>
    <xdr:sp macro="" textlink="">
      <xdr:nvSpPr>
        <xdr:cNvPr id="313" name="楕円 312"/>
        <xdr:cNvSpPr/>
      </xdr:nvSpPr>
      <xdr:spPr>
        <a:xfrm>
          <a:off x="8699500" y="655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127716</xdr:rowOff>
    </xdr:from>
    <xdr:ext cx="378565" cy="259045"/>
    <xdr:sp macro="" textlink="">
      <xdr:nvSpPr>
        <xdr:cNvPr id="314" name="テキスト ボックス 313"/>
        <xdr:cNvSpPr txBox="1"/>
      </xdr:nvSpPr>
      <xdr:spPr>
        <a:xfrm>
          <a:off x="8561017" y="664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70041</xdr:rowOff>
    </xdr:from>
    <xdr:to>
      <xdr:col>41</xdr:col>
      <xdr:colOff>101600</xdr:colOff>
      <xdr:row>37</xdr:row>
      <xdr:rowOff>191</xdr:rowOff>
    </xdr:to>
    <xdr:sp macro="" textlink="">
      <xdr:nvSpPr>
        <xdr:cNvPr id="315" name="楕円 314"/>
        <xdr:cNvSpPr/>
      </xdr:nvSpPr>
      <xdr:spPr>
        <a:xfrm>
          <a:off x="7810500" y="62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16718</xdr:rowOff>
    </xdr:from>
    <xdr:ext cx="469744" cy="259045"/>
    <xdr:sp macro="" textlink="">
      <xdr:nvSpPr>
        <xdr:cNvPr id="316" name="テキスト ボックス 315"/>
        <xdr:cNvSpPr txBox="1"/>
      </xdr:nvSpPr>
      <xdr:spPr>
        <a:xfrm>
          <a:off x="7626428" y="601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122047</xdr:rowOff>
    </xdr:from>
    <xdr:to>
      <xdr:col>36</xdr:col>
      <xdr:colOff>165100</xdr:colOff>
      <xdr:row>38</xdr:row>
      <xdr:rowOff>52197</xdr:rowOff>
    </xdr:to>
    <xdr:sp macro="" textlink="">
      <xdr:nvSpPr>
        <xdr:cNvPr id="317" name="楕円 316"/>
        <xdr:cNvSpPr/>
      </xdr:nvSpPr>
      <xdr:spPr>
        <a:xfrm>
          <a:off x="6921500" y="64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43324</xdr:rowOff>
    </xdr:from>
    <xdr:ext cx="469744" cy="259045"/>
    <xdr:sp macro="" textlink="">
      <xdr:nvSpPr>
        <xdr:cNvPr id="318" name="テキスト ボックス 317"/>
        <xdr:cNvSpPr txBox="1"/>
      </xdr:nvSpPr>
      <xdr:spPr>
        <a:xfrm>
          <a:off x="6737428" y="655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3180</xdr:rowOff>
    </xdr:from>
    <xdr:to>
      <xdr:col>55</xdr:col>
      <xdr:colOff>0</xdr:colOff>
      <xdr:row>57</xdr:row>
      <xdr:rowOff>28463</xdr:rowOff>
    </xdr:to>
    <xdr:cxnSp macro="">
      <xdr:nvCxnSpPr>
        <xdr:cNvPr id="345" name="直線コネクタ 344"/>
        <xdr:cNvCxnSpPr/>
      </xdr:nvCxnSpPr>
      <xdr:spPr>
        <a:xfrm>
          <a:off x="9639300" y="9775830"/>
          <a:ext cx="8382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106806</xdr:rowOff>
    </xdr:from>
    <xdr:ext cx="469744" cy="259045"/>
    <xdr:sp macro="" textlink="">
      <xdr:nvSpPr>
        <xdr:cNvPr id="346" name="農林水産業費平均値テキスト"/>
        <xdr:cNvSpPr txBox="1"/>
      </xdr:nvSpPr>
      <xdr:spPr>
        <a:xfrm>
          <a:off x="10528300" y="9879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3180</xdr:rowOff>
    </xdr:from>
    <xdr:to>
      <xdr:col>50</xdr:col>
      <xdr:colOff>114300</xdr:colOff>
      <xdr:row>57</xdr:row>
      <xdr:rowOff>27115</xdr:rowOff>
    </xdr:to>
    <xdr:cxnSp macro="">
      <xdr:nvCxnSpPr>
        <xdr:cNvPr id="348" name="直線コネクタ 347"/>
        <xdr:cNvCxnSpPr/>
      </xdr:nvCxnSpPr>
      <xdr:spPr>
        <a:xfrm flipV="1">
          <a:off x="8750300" y="9775830"/>
          <a:ext cx="8890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49542</xdr:rowOff>
    </xdr:from>
    <xdr:ext cx="469744" cy="259045"/>
    <xdr:sp macro="" textlink="">
      <xdr:nvSpPr>
        <xdr:cNvPr id="350" name="テキスト ボックス 349"/>
        <xdr:cNvSpPr txBox="1"/>
      </xdr:nvSpPr>
      <xdr:spPr>
        <a:xfrm>
          <a:off x="9404428" y="9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27115</xdr:rowOff>
    </xdr:from>
    <xdr:to>
      <xdr:col>45</xdr:col>
      <xdr:colOff>177800</xdr:colOff>
      <xdr:row>57</xdr:row>
      <xdr:rowOff>42339</xdr:rowOff>
    </xdr:to>
    <xdr:cxnSp macro="">
      <xdr:nvCxnSpPr>
        <xdr:cNvPr id="351" name="直線コネクタ 350"/>
        <xdr:cNvCxnSpPr/>
      </xdr:nvCxnSpPr>
      <xdr:spPr>
        <a:xfrm flipV="1">
          <a:off x="7861300" y="9799765"/>
          <a:ext cx="889000" cy="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125590</xdr:rowOff>
    </xdr:from>
    <xdr:to>
      <xdr:col>46</xdr:col>
      <xdr:colOff>38100</xdr:colOff>
      <xdr:row>55</xdr:row>
      <xdr:rowOff>55740</xdr:rowOff>
    </xdr:to>
    <xdr:sp macro="" textlink="">
      <xdr:nvSpPr>
        <xdr:cNvPr id="352" name="フローチャート: 判断 351"/>
        <xdr:cNvSpPr/>
      </xdr:nvSpPr>
      <xdr:spPr>
        <a:xfrm>
          <a:off x="8699500" y="938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72267</xdr:rowOff>
    </xdr:from>
    <xdr:ext cx="534377" cy="259045"/>
    <xdr:sp macro="" textlink="">
      <xdr:nvSpPr>
        <xdr:cNvPr id="353" name="テキスト ボックス 352"/>
        <xdr:cNvSpPr txBox="1"/>
      </xdr:nvSpPr>
      <xdr:spPr>
        <a:xfrm>
          <a:off x="8483111" y="915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42339</xdr:rowOff>
    </xdr:from>
    <xdr:to>
      <xdr:col>41</xdr:col>
      <xdr:colOff>50800</xdr:colOff>
      <xdr:row>57</xdr:row>
      <xdr:rowOff>63188</xdr:rowOff>
    </xdr:to>
    <xdr:cxnSp macro="">
      <xdr:nvCxnSpPr>
        <xdr:cNvPr id="354" name="直線コネクタ 353"/>
        <xdr:cNvCxnSpPr/>
      </xdr:nvCxnSpPr>
      <xdr:spPr>
        <a:xfrm flipV="1">
          <a:off x="6972300" y="9814989"/>
          <a:ext cx="889000" cy="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149113</xdr:rowOff>
    </xdr:from>
    <xdr:to>
      <xdr:col>55</xdr:col>
      <xdr:colOff>50800</xdr:colOff>
      <xdr:row>57</xdr:row>
      <xdr:rowOff>79263</xdr:rowOff>
    </xdr:to>
    <xdr:sp macro="" textlink="">
      <xdr:nvSpPr>
        <xdr:cNvPr id="364" name="楕円 363"/>
        <xdr:cNvSpPr/>
      </xdr:nvSpPr>
      <xdr:spPr>
        <a:xfrm>
          <a:off x="10426700" y="975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540</xdr:rowOff>
    </xdr:from>
    <xdr:ext cx="534377" cy="259045"/>
    <xdr:sp macro="" textlink="">
      <xdr:nvSpPr>
        <xdr:cNvPr id="365" name="農林水産業費該当値テキスト"/>
        <xdr:cNvSpPr txBox="1"/>
      </xdr:nvSpPr>
      <xdr:spPr>
        <a:xfrm>
          <a:off x="10528300" y="960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123830</xdr:rowOff>
    </xdr:from>
    <xdr:to>
      <xdr:col>50</xdr:col>
      <xdr:colOff>165100</xdr:colOff>
      <xdr:row>57</xdr:row>
      <xdr:rowOff>53980</xdr:rowOff>
    </xdr:to>
    <xdr:sp macro="" textlink="">
      <xdr:nvSpPr>
        <xdr:cNvPr id="366" name="楕円 365"/>
        <xdr:cNvSpPr/>
      </xdr:nvSpPr>
      <xdr:spPr>
        <a:xfrm>
          <a:off x="9588500" y="97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70507</xdr:rowOff>
    </xdr:from>
    <xdr:ext cx="534377" cy="259045"/>
    <xdr:sp macro="" textlink="">
      <xdr:nvSpPr>
        <xdr:cNvPr id="367" name="テキスト ボックス 366"/>
        <xdr:cNvSpPr txBox="1"/>
      </xdr:nvSpPr>
      <xdr:spPr>
        <a:xfrm>
          <a:off x="9372111" y="95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147765</xdr:rowOff>
    </xdr:from>
    <xdr:to>
      <xdr:col>46</xdr:col>
      <xdr:colOff>38100</xdr:colOff>
      <xdr:row>57</xdr:row>
      <xdr:rowOff>77915</xdr:rowOff>
    </xdr:to>
    <xdr:sp macro="" textlink="">
      <xdr:nvSpPr>
        <xdr:cNvPr id="368" name="楕円 367"/>
        <xdr:cNvSpPr/>
      </xdr:nvSpPr>
      <xdr:spPr>
        <a:xfrm>
          <a:off x="8699500" y="974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69042</xdr:rowOff>
    </xdr:from>
    <xdr:ext cx="534377" cy="259045"/>
    <xdr:sp macro="" textlink="">
      <xdr:nvSpPr>
        <xdr:cNvPr id="369" name="テキスト ボックス 368"/>
        <xdr:cNvSpPr txBox="1"/>
      </xdr:nvSpPr>
      <xdr:spPr>
        <a:xfrm>
          <a:off x="8483111" y="984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162989</xdr:rowOff>
    </xdr:from>
    <xdr:to>
      <xdr:col>41</xdr:col>
      <xdr:colOff>101600</xdr:colOff>
      <xdr:row>57</xdr:row>
      <xdr:rowOff>93139</xdr:rowOff>
    </xdr:to>
    <xdr:sp macro="" textlink="">
      <xdr:nvSpPr>
        <xdr:cNvPr id="370" name="楕円 369"/>
        <xdr:cNvSpPr/>
      </xdr:nvSpPr>
      <xdr:spPr>
        <a:xfrm>
          <a:off x="7810500" y="976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84266</xdr:rowOff>
    </xdr:from>
    <xdr:ext cx="534377" cy="259045"/>
    <xdr:sp macro="" textlink="">
      <xdr:nvSpPr>
        <xdr:cNvPr id="371" name="テキスト ボックス 370"/>
        <xdr:cNvSpPr txBox="1"/>
      </xdr:nvSpPr>
      <xdr:spPr>
        <a:xfrm>
          <a:off x="7594111" y="985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12388</xdr:rowOff>
    </xdr:from>
    <xdr:to>
      <xdr:col>36</xdr:col>
      <xdr:colOff>165100</xdr:colOff>
      <xdr:row>57</xdr:row>
      <xdr:rowOff>113988</xdr:rowOff>
    </xdr:to>
    <xdr:sp macro="" textlink="">
      <xdr:nvSpPr>
        <xdr:cNvPr id="372" name="楕円 371"/>
        <xdr:cNvSpPr/>
      </xdr:nvSpPr>
      <xdr:spPr>
        <a:xfrm>
          <a:off x="6921500" y="978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105115</xdr:rowOff>
    </xdr:from>
    <xdr:ext cx="534377" cy="259045"/>
    <xdr:sp macro="" textlink="">
      <xdr:nvSpPr>
        <xdr:cNvPr id="373" name="テキスト ボックス 372"/>
        <xdr:cNvSpPr txBox="1"/>
      </xdr:nvSpPr>
      <xdr:spPr>
        <a:xfrm>
          <a:off x="6705111" y="987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78778</xdr:rowOff>
    </xdr:from>
    <xdr:to>
      <xdr:col>55</xdr:col>
      <xdr:colOff>0</xdr:colOff>
      <xdr:row>75</xdr:row>
      <xdr:rowOff>97561</xdr:rowOff>
    </xdr:to>
    <xdr:cxnSp macro="">
      <xdr:nvCxnSpPr>
        <xdr:cNvPr id="402" name="直線コネクタ 401"/>
        <xdr:cNvCxnSpPr/>
      </xdr:nvCxnSpPr>
      <xdr:spPr>
        <a:xfrm>
          <a:off x="9639300" y="12937528"/>
          <a:ext cx="8382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80739</xdr:rowOff>
    </xdr:from>
    <xdr:ext cx="469744" cy="259045"/>
    <xdr:sp macro="" textlink="">
      <xdr:nvSpPr>
        <xdr:cNvPr id="403" name="商工費平均値テキスト"/>
        <xdr:cNvSpPr txBox="1"/>
      </xdr:nvSpPr>
      <xdr:spPr>
        <a:xfrm>
          <a:off x="10528300" y="13282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44641</xdr:rowOff>
    </xdr:from>
    <xdr:to>
      <xdr:col>50</xdr:col>
      <xdr:colOff>114300</xdr:colOff>
      <xdr:row>75</xdr:row>
      <xdr:rowOff>78778</xdr:rowOff>
    </xdr:to>
    <xdr:cxnSp macro="">
      <xdr:nvCxnSpPr>
        <xdr:cNvPr id="405" name="直線コネクタ 404"/>
        <xdr:cNvCxnSpPr/>
      </xdr:nvCxnSpPr>
      <xdr:spPr>
        <a:xfrm>
          <a:off x="8750300" y="12903391"/>
          <a:ext cx="8890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20274</xdr:rowOff>
    </xdr:from>
    <xdr:ext cx="469744" cy="259045"/>
    <xdr:sp macro="" textlink="">
      <xdr:nvSpPr>
        <xdr:cNvPr id="407" name="テキスト ボックス 406"/>
        <xdr:cNvSpPr txBox="1"/>
      </xdr:nvSpPr>
      <xdr:spPr>
        <a:xfrm>
          <a:off x="9404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44641</xdr:rowOff>
    </xdr:from>
    <xdr:to>
      <xdr:col>45</xdr:col>
      <xdr:colOff>177800</xdr:colOff>
      <xdr:row>75</xdr:row>
      <xdr:rowOff>99352</xdr:rowOff>
    </xdr:to>
    <xdr:cxnSp macro="">
      <xdr:nvCxnSpPr>
        <xdr:cNvPr id="408" name="直線コネクタ 407"/>
        <xdr:cNvCxnSpPr/>
      </xdr:nvCxnSpPr>
      <xdr:spPr>
        <a:xfrm flipV="1">
          <a:off x="7861300" y="12903391"/>
          <a:ext cx="889000" cy="5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154927</xdr:rowOff>
    </xdr:from>
    <xdr:to>
      <xdr:col>46</xdr:col>
      <xdr:colOff>38100</xdr:colOff>
      <xdr:row>76</xdr:row>
      <xdr:rowOff>85077</xdr:rowOff>
    </xdr:to>
    <xdr:sp macro="" textlink="">
      <xdr:nvSpPr>
        <xdr:cNvPr id="409" name="フローチャート: 判断 408"/>
        <xdr:cNvSpPr/>
      </xdr:nvSpPr>
      <xdr:spPr>
        <a:xfrm>
          <a:off x="8699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76204</xdr:rowOff>
    </xdr:from>
    <xdr:ext cx="534377" cy="259045"/>
    <xdr:sp macro="" textlink="">
      <xdr:nvSpPr>
        <xdr:cNvPr id="410" name="テキスト ボックス 409"/>
        <xdr:cNvSpPr txBox="1"/>
      </xdr:nvSpPr>
      <xdr:spPr>
        <a:xfrm>
          <a:off x="8483111" y="1310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99352</xdr:rowOff>
    </xdr:from>
    <xdr:to>
      <xdr:col>41</xdr:col>
      <xdr:colOff>50800</xdr:colOff>
      <xdr:row>75</xdr:row>
      <xdr:rowOff>110592</xdr:rowOff>
    </xdr:to>
    <xdr:cxnSp macro="">
      <xdr:nvCxnSpPr>
        <xdr:cNvPr id="411" name="直線コネクタ 410"/>
        <xdr:cNvCxnSpPr/>
      </xdr:nvCxnSpPr>
      <xdr:spPr>
        <a:xfrm flipV="1">
          <a:off x="6972300" y="12958102"/>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85120</xdr:rowOff>
    </xdr:from>
    <xdr:ext cx="469744" cy="259045"/>
    <xdr:sp macro="" textlink="">
      <xdr:nvSpPr>
        <xdr:cNvPr id="413" name="テキスト ボックス 412"/>
        <xdr:cNvSpPr txBox="1"/>
      </xdr:nvSpPr>
      <xdr:spPr>
        <a:xfrm>
          <a:off x="7626428" y="1328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100740</xdr:rowOff>
    </xdr:from>
    <xdr:ext cx="469744" cy="259045"/>
    <xdr:sp macro="" textlink="">
      <xdr:nvSpPr>
        <xdr:cNvPr id="415" name="テキスト ボックス 414"/>
        <xdr:cNvSpPr txBox="1"/>
      </xdr:nvSpPr>
      <xdr:spPr>
        <a:xfrm>
          <a:off x="6737428" y="1330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46761</xdr:rowOff>
    </xdr:from>
    <xdr:to>
      <xdr:col>55</xdr:col>
      <xdr:colOff>50800</xdr:colOff>
      <xdr:row>75</xdr:row>
      <xdr:rowOff>148361</xdr:rowOff>
    </xdr:to>
    <xdr:sp macro="" textlink="">
      <xdr:nvSpPr>
        <xdr:cNvPr id="421" name="楕円 420"/>
        <xdr:cNvSpPr/>
      </xdr:nvSpPr>
      <xdr:spPr>
        <a:xfrm>
          <a:off x="10426700" y="129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69638</xdr:rowOff>
    </xdr:from>
    <xdr:ext cx="534377" cy="259045"/>
    <xdr:sp macro="" textlink="">
      <xdr:nvSpPr>
        <xdr:cNvPr id="422" name="商工費該当値テキスト"/>
        <xdr:cNvSpPr txBox="1"/>
      </xdr:nvSpPr>
      <xdr:spPr>
        <a:xfrm>
          <a:off x="10528300" y="1275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27978</xdr:rowOff>
    </xdr:from>
    <xdr:to>
      <xdr:col>50</xdr:col>
      <xdr:colOff>165100</xdr:colOff>
      <xdr:row>75</xdr:row>
      <xdr:rowOff>129578</xdr:rowOff>
    </xdr:to>
    <xdr:sp macro="" textlink="">
      <xdr:nvSpPr>
        <xdr:cNvPr id="423" name="楕円 422"/>
        <xdr:cNvSpPr/>
      </xdr:nvSpPr>
      <xdr:spPr>
        <a:xfrm>
          <a:off x="9588500" y="128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146105</xdr:rowOff>
    </xdr:from>
    <xdr:ext cx="534377" cy="259045"/>
    <xdr:sp macro="" textlink="">
      <xdr:nvSpPr>
        <xdr:cNvPr id="424" name="テキスト ボックス 423"/>
        <xdr:cNvSpPr txBox="1"/>
      </xdr:nvSpPr>
      <xdr:spPr>
        <a:xfrm>
          <a:off x="9372111" y="1266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165291</xdr:rowOff>
    </xdr:from>
    <xdr:to>
      <xdr:col>46</xdr:col>
      <xdr:colOff>38100</xdr:colOff>
      <xdr:row>75</xdr:row>
      <xdr:rowOff>95441</xdr:rowOff>
    </xdr:to>
    <xdr:sp macro="" textlink="">
      <xdr:nvSpPr>
        <xdr:cNvPr id="425" name="楕円 424"/>
        <xdr:cNvSpPr/>
      </xdr:nvSpPr>
      <xdr:spPr>
        <a:xfrm>
          <a:off x="8699500" y="1285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111968</xdr:rowOff>
    </xdr:from>
    <xdr:ext cx="534377" cy="259045"/>
    <xdr:sp macro="" textlink="">
      <xdr:nvSpPr>
        <xdr:cNvPr id="426" name="テキスト ボックス 425"/>
        <xdr:cNvSpPr txBox="1"/>
      </xdr:nvSpPr>
      <xdr:spPr>
        <a:xfrm>
          <a:off x="8483111" y="1262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48552</xdr:rowOff>
    </xdr:from>
    <xdr:to>
      <xdr:col>41</xdr:col>
      <xdr:colOff>101600</xdr:colOff>
      <xdr:row>75</xdr:row>
      <xdr:rowOff>150152</xdr:rowOff>
    </xdr:to>
    <xdr:sp macro="" textlink="">
      <xdr:nvSpPr>
        <xdr:cNvPr id="427" name="楕円 426"/>
        <xdr:cNvSpPr/>
      </xdr:nvSpPr>
      <xdr:spPr>
        <a:xfrm>
          <a:off x="7810500" y="1290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166679</xdr:rowOff>
    </xdr:from>
    <xdr:ext cx="534377" cy="259045"/>
    <xdr:sp macro="" textlink="">
      <xdr:nvSpPr>
        <xdr:cNvPr id="428" name="テキスト ボックス 427"/>
        <xdr:cNvSpPr txBox="1"/>
      </xdr:nvSpPr>
      <xdr:spPr>
        <a:xfrm>
          <a:off x="7594111" y="1268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59792</xdr:rowOff>
    </xdr:from>
    <xdr:to>
      <xdr:col>36</xdr:col>
      <xdr:colOff>165100</xdr:colOff>
      <xdr:row>75</xdr:row>
      <xdr:rowOff>161392</xdr:rowOff>
    </xdr:to>
    <xdr:sp macro="" textlink="">
      <xdr:nvSpPr>
        <xdr:cNvPr id="429" name="楕円 428"/>
        <xdr:cNvSpPr/>
      </xdr:nvSpPr>
      <xdr:spPr>
        <a:xfrm>
          <a:off x="6921500" y="129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6469</xdr:rowOff>
    </xdr:from>
    <xdr:ext cx="534377" cy="259045"/>
    <xdr:sp macro="" textlink="">
      <xdr:nvSpPr>
        <xdr:cNvPr id="430" name="テキスト ボックス 429"/>
        <xdr:cNvSpPr txBox="1"/>
      </xdr:nvSpPr>
      <xdr:spPr>
        <a:xfrm>
          <a:off x="6705111" y="1269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46957</xdr:rowOff>
    </xdr:from>
    <xdr:to>
      <xdr:col>55</xdr:col>
      <xdr:colOff>0</xdr:colOff>
      <xdr:row>97</xdr:row>
      <xdr:rowOff>94442</xdr:rowOff>
    </xdr:to>
    <xdr:cxnSp macro="">
      <xdr:nvCxnSpPr>
        <xdr:cNvPr id="457" name="直線コネクタ 456"/>
        <xdr:cNvCxnSpPr/>
      </xdr:nvCxnSpPr>
      <xdr:spPr>
        <a:xfrm>
          <a:off x="9639300" y="16677607"/>
          <a:ext cx="838200" cy="4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46957</xdr:rowOff>
    </xdr:from>
    <xdr:to>
      <xdr:col>50</xdr:col>
      <xdr:colOff>114300</xdr:colOff>
      <xdr:row>97</xdr:row>
      <xdr:rowOff>84342</xdr:rowOff>
    </xdr:to>
    <xdr:cxnSp macro="">
      <xdr:nvCxnSpPr>
        <xdr:cNvPr id="460" name="直線コネクタ 459"/>
        <xdr:cNvCxnSpPr/>
      </xdr:nvCxnSpPr>
      <xdr:spPr>
        <a:xfrm flipV="1">
          <a:off x="8750300" y="16677607"/>
          <a:ext cx="889000" cy="3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62" name="テキスト ボックス 461"/>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84342</xdr:rowOff>
    </xdr:from>
    <xdr:to>
      <xdr:col>45</xdr:col>
      <xdr:colOff>177800</xdr:colOff>
      <xdr:row>97</xdr:row>
      <xdr:rowOff>107984</xdr:rowOff>
    </xdr:to>
    <xdr:cxnSp macro="">
      <xdr:nvCxnSpPr>
        <xdr:cNvPr id="463" name="直線コネクタ 462"/>
        <xdr:cNvCxnSpPr/>
      </xdr:nvCxnSpPr>
      <xdr:spPr>
        <a:xfrm flipV="1">
          <a:off x="7861300" y="16714992"/>
          <a:ext cx="889000" cy="2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149658</xdr:rowOff>
    </xdr:from>
    <xdr:to>
      <xdr:col>46</xdr:col>
      <xdr:colOff>38100</xdr:colOff>
      <xdr:row>97</xdr:row>
      <xdr:rowOff>79808</xdr:rowOff>
    </xdr:to>
    <xdr:sp macro="" textlink="">
      <xdr:nvSpPr>
        <xdr:cNvPr id="464" name="フローチャート: 判断 463"/>
        <xdr:cNvSpPr/>
      </xdr:nvSpPr>
      <xdr:spPr>
        <a:xfrm>
          <a:off x="8699500" y="166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96335</xdr:rowOff>
    </xdr:from>
    <xdr:ext cx="534377" cy="259045"/>
    <xdr:sp macro="" textlink="">
      <xdr:nvSpPr>
        <xdr:cNvPr id="465" name="テキスト ボックス 464"/>
        <xdr:cNvSpPr txBox="1"/>
      </xdr:nvSpPr>
      <xdr:spPr>
        <a:xfrm>
          <a:off x="8483111" y="163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84000</xdr:rowOff>
    </xdr:from>
    <xdr:to>
      <xdr:col>41</xdr:col>
      <xdr:colOff>50800</xdr:colOff>
      <xdr:row>97</xdr:row>
      <xdr:rowOff>107984</xdr:rowOff>
    </xdr:to>
    <xdr:cxnSp macro="">
      <xdr:nvCxnSpPr>
        <xdr:cNvPr id="466" name="直線コネクタ 465"/>
        <xdr:cNvCxnSpPr/>
      </xdr:nvCxnSpPr>
      <xdr:spPr>
        <a:xfrm>
          <a:off x="6972300" y="16714650"/>
          <a:ext cx="8890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131184</xdr:rowOff>
    </xdr:from>
    <xdr:ext cx="534377" cy="259045"/>
    <xdr:sp macro="" textlink="">
      <xdr:nvSpPr>
        <xdr:cNvPr id="470" name="テキスト ボックス 469"/>
        <xdr:cNvSpPr txBox="1"/>
      </xdr:nvSpPr>
      <xdr:spPr>
        <a:xfrm>
          <a:off x="6705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43642</xdr:rowOff>
    </xdr:from>
    <xdr:to>
      <xdr:col>55</xdr:col>
      <xdr:colOff>50800</xdr:colOff>
      <xdr:row>97</xdr:row>
      <xdr:rowOff>145242</xdr:rowOff>
    </xdr:to>
    <xdr:sp macro="" textlink="">
      <xdr:nvSpPr>
        <xdr:cNvPr id="476" name="楕円 475"/>
        <xdr:cNvSpPr/>
      </xdr:nvSpPr>
      <xdr:spPr>
        <a:xfrm>
          <a:off x="10426700" y="166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66519</xdr:rowOff>
    </xdr:from>
    <xdr:ext cx="534377" cy="259045"/>
    <xdr:sp macro="" textlink="">
      <xdr:nvSpPr>
        <xdr:cNvPr id="477" name="土木費該当値テキスト"/>
        <xdr:cNvSpPr txBox="1"/>
      </xdr:nvSpPr>
      <xdr:spPr>
        <a:xfrm>
          <a:off x="10528300" y="1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167607</xdr:rowOff>
    </xdr:from>
    <xdr:to>
      <xdr:col>50</xdr:col>
      <xdr:colOff>165100</xdr:colOff>
      <xdr:row>97</xdr:row>
      <xdr:rowOff>97757</xdr:rowOff>
    </xdr:to>
    <xdr:sp macro="" textlink="">
      <xdr:nvSpPr>
        <xdr:cNvPr id="478" name="楕円 477"/>
        <xdr:cNvSpPr/>
      </xdr:nvSpPr>
      <xdr:spPr>
        <a:xfrm>
          <a:off x="9588500" y="1662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114284</xdr:rowOff>
    </xdr:from>
    <xdr:ext cx="534377" cy="259045"/>
    <xdr:sp macro="" textlink="">
      <xdr:nvSpPr>
        <xdr:cNvPr id="479" name="テキスト ボックス 478"/>
        <xdr:cNvSpPr txBox="1"/>
      </xdr:nvSpPr>
      <xdr:spPr>
        <a:xfrm>
          <a:off x="9372111" y="164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33542</xdr:rowOff>
    </xdr:from>
    <xdr:to>
      <xdr:col>46</xdr:col>
      <xdr:colOff>38100</xdr:colOff>
      <xdr:row>97</xdr:row>
      <xdr:rowOff>135142</xdr:rowOff>
    </xdr:to>
    <xdr:sp macro="" textlink="">
      <xdr:nvSpPr>
        <xdr:cNvPr id="480" name="楕円 479"/>
        <xdr:cNvSpPr/>
      </xdr:nvSpPr>
      <xdr:spPr>
        <a:xfrm>
          <a:off x="8699500" y="1666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126269</xdr:rowOff>
    </xdr:from>
    <xdr:ext cx="534377" cy="259045"/>
    <xdr:sp macro="" textlink="">
      <xdr:nvSpPr>
        <xdr:cNvPr id="481" name="テキスト ボックス 480"/>
        <xdr:cNvSpPr txBox="1"/>
      </xdr:nvSpPr>
      <xdr:spPr>
        <a:xfrm>
          <a:off x="8483111" y="1675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57184</xdr:rowOff>
    </xdr:from>
    <xdr:to>
      <xdr:col>41</xdr:col>
      <xdr:colOff>101600</xdr:colOff>
      <xdr:row>97</xdr:row>
      <xdr:rowOff>158784</xdr:rowOff>
    </xdr:to>
    <xdr:sp macro="" textlink="">
      <xdr:nvSpPr>
        <xdr:cNvPr id="482" name="楕円 481"/>
        <xdr:cNvSpPr/>
      </xdr:nvSpPr>
      <xdr:spPr>
        <a:xfrm>
          <a:off x="7810500" y="1668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149911</xdr:rowOff>
    </xdr:from>
    <xdr:ext cx="534377" cy="259045"/>
    <xdr:sp macro="" textlink="">
      <xdr:nvSpPr>
        <xdr:cNvPr id="483" name="テキスト ボックス 482"/>
        <xdr:cNvSpPr txBox="1"/>
      </xdr:nvSpPr>
      <xdr:spPr>
        <a:xfrm>
          <a:off x="7594111" y="167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33200</xdr:rowOff>
    </xdr:from>
    <xdr:to>
      <xdr:col>36</xdr:col>
      <xdr:colOff>165100</xdr:colOff>
      <xdr:row>97</xdr:row>
      <xdr:rowOff>134800</xdr:rowOff>
    </xdr:to>
    <xdr:sp macro="" textlink="">
      <xdr:nvSpPr>
        <xdr:cNvPr id="484" name="楕円 483"/>
        <xdr:cNvSpPr/>
      </xdr:nvSpPr>
      <xdr:spPr>
        <a:xfrm>
          <a:off x="6921500" y="1666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151327</xdr:rowOff>
    </xdr:from>
    <xdr:ext cx="534377" cy="259045"/>
    <xdr:sp macro="" textlink="">
      <xdr:nvSpPr>
        <xdr:cNvPr id="485" name="テキスト ボックス 484"/>
        <xdr:cNvSpPr txBox="1"/>
      </xdr:nvSpPr>
      <xdr:spPr>
        <a:xfrm>
          <a:off x="6705111" y="1643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88859</xdr:rowOff>
    </xdr:from>
    <xdr:to>
      <xdr:col>85</xdr:col>
      <xdr:colOff>127000</xdr:colOff>
      <xdr:row>37</xdr:row>
      <xdr:rowOff>112222</xdr:rowOff>
    </xdr:to>
    <xdr:cxnSp macro="">
      <xdr:nvCxnSpPr>
        <xdr:cNvPr id="513" name="直線コネクタ 512"/>
        <xdr:cNvCxnSpPr/>
      </xdr:nvCxnSpPr>
      <xdr:spPr>
        <a:xfrm flipV="1">
          <a:off x="15481300" y="6432509"/>
          <a:ext cx="8382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21973</xdr:rowOff>
    </xdr:from>
    <xdr:ext cx="534377" cy="259045"/>
    <xdr:sp macro="" textlink="">
      <xdr:nvSpPr>
        <xdr:cNvPr id="514" name="消防費平均値テキスト"/>
        <xdr:cNvSpPr txBox="1"/>
      </xdr:nvSpPr>
      <xdr:spPr>
        <a:xfrm>
          <a:off x="16370300" y="636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79121</xdr:rowOff>
    </xdr:from>
    <xdr:to>
      <xdr:col>81</xdr:col>
      <xdr:colOff>50800</xdr:colOff>
      <xdr:row>37</xdr:row>
      <xdr:rowOff>112222</xdr:rowOff>
    </xdr:to>
    <xdr:cxnSp macro="">
      <xdr:nvCxnSpPr>
        <xdr:cNvPr id="516" name="直線コネクタ 515"/>
        <xdr:cNvCxnSpPr/>
      </xdr:nvCxnSpPr>
      <xdr:spPr>
        <a:xfrm>
          <a:off x="14592300" y="6422771"/>
          <a:ext cx="889000" cy="3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73863</xdr:rowOff>
    </xdr:from>
    <xdr:to>
      <xdr:col>76</xdr:col>
      <xdr:colOff>114300</xdr:colOff>
      <xdr:row>37</xdr:row>
      <xdr:rowOff>79121</xdr:rowOff>
    </xdr:to>
    <xdr:cxnSp macro="">
      <xdr:nvCxnSpPr>
        <xdr:cNvPr id="519" name="直線コネクタ 518"/>
        <xdr:cNvCxnSpPr/>
      </xdr:nvCxnSpPr>
      <xdr:spPr>
        <a:xfrm>
          <a:off x="13703300" y="6246063"/>
          <a:ext cx="889000" cy="17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0" name="フローチャート: 判断 519"/>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1" name="テキスト ボックス 520"/>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73863</xdr:rowOff>
    </xdr:from>
    <xdr:to>
      <xdr:col>71</xdr:col>
      <xdr:colOff>177800</xdr:colOff>
      <xdr:row>37</xdr:row>
      <xdr:rowOff>47300</xdr:rowOff>
    </xdr:to>
    <xdr:cxnSp macro="">
      <xdr:nvCxnSpPr>
        <xdr:cNvPr id="522" name="直線コネクタ 521"/>
        <xdr:cNvCxnSpPr/>
      </xdr:nvCxnSpPr>
      <xdr:spPr>
        <a:xfrm flipV="1">
          <a:off x="12814300" y="6246063"/>
          <a:ext cx="889000" cy="14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4" name="テキスト ボックス 523"/>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38059</xdr:rowOff>
    </xdr:from>
    <xdr:to>
      <xdr:col>85</xdr:col>
      <xdr:colOff>177800</xdr:colOff>
      <xdr:row>37</xdr:row>
      <xdr:rowOff>139659</xdr:rowOff>
    </xdr:to>
    <xdr:sp macro="" textlink="">
      <xdr:nvSpPr>
        <xdr:cNvPr id="532" name="楕円 531"/>
        <xdr:cNvSpPr/>
      </xdr:nvSpPr>
      <xdr:spPr>
        <a:xfrm>
          <a:off x="16268700" y="638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60936</xdr:rowOff>
    </xdr:from>
    <xdr:ext cx="534377" cy="259045"/>
    <xdr:sp macro="" textlink="">
      <xdr:nvSpPr>
        <xdr:cNvPr id="533" name="消防費該当値テキスト"/>
        <xdr:cNvSpPr txBox="1"/>
      </xdr:nvSpPr>
      <xdr:spPr>
        <a:xfrm>
          <a:off x="16370300" y="623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61422</xdr:rowOff>
    </xdr:from>
    <xdr:to>
      <xdr:col>81</xdr:col>
      <xdr:colOff>101600</xdr:colOff>
      <xdr:row>37</xdr:row>
      <xdr:rowOff>163023</xdr:rowOff>
    </xdr:to>
    <xdr:sp macro="" textlink="">
      <xdr:nvSpPr>
        <xdr:cNvPr id="534" name="楕円 533"/>
        <xdr:cNvSpPr/>
      </xdr:nvSpPr>
      <xdr:spPr>
        <a:xfrm>
          <a:off x="15430500" y="64050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154150</xdr:rowOff>
    </xdr:from>
    <xdr:ext cx="534377" cy="259045"/>
    <xdr:sp macro="" textlink="">
      <xdr:nvSpPr>
        <xdr:cNvPr id="535" name="テキスト ボックス 534"/>
        <xdr:cNvSpPr txBox="1"/>
      </xdr:nvSpPr>
      <xdr:spPr>
        <a:xfrm>
          <a:off x="15214111" y="649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28321</xdr:rowOff>
    </xdr:from>
    <xdr:to>
      <xdr:col>76</xdr:col>
      <xdr:colOff>165100</xdr:colOff>
      <xdr:row>37</xdr:row>
      <xdr:rowOff>129921</xdr:rowOff>
    </xdr:to>
    <xdr:sp macro="" textlink="">
      <xdr:nvSpPr>
        <xdr:cNvPr id="536" name="楕円 535"/>
        <xdr:cNvSpPr/>
      </xdr:nvSpPr>
      <xdr:spPr>
        <a:xfrm>
          <a:off x="14541500" y="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121048</xdr:rowOff>
    </xdr:from>
    <xdr:ext cx="534377" cy="259045"/>
    <xdr:sp macro="" textlink="">
      <xdr:nvSpPr>
        <xdr:cNvPr id="537" name="テキスト ボックス 536"/>
        <xdr:cNvSpPr txBox="1"/>
      </xdr:nvSpPr>
      <xdr:spPr>
        <a:xfrm>
          <a:off x="14325111" y="646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23063</xdr:rowOff>
    </xdr:from>
    <xdr:to>
      <xdr:col>72</xdr:col>
      <xdr:colOff>38100</xdr:colOff>
      <xdr:row>36</xdr:row>
      <xdr:rowOff>124663</xdr:rowOff>
    </xdr:to>
    <xdr:sp macro="" textlink="">
      <xdr:nvSpPr>
        <xdr:cNvPr id="538" name="楕円 537"/>
        <xdr:cNvSpPr/>
      </xdr:nvSpPr>
      <xdr:spPr>
        <a:xfrm>
          <a:off x="13652500" y="61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141190</xdr:rowOff>
    </xdr:from>
    <xdr:ext cx="534377" cy="259045"/>
    <xdr:sp macro="" textlink="">
      <xdr:nvSpPr>
        <xdr:cNvPr id="539" name="テキスト ボックス 538"/>
        <xdr:cNvSpPr txBox="1"/>
      </xdr:nvSpPr>
      <xdr:spPr>
        <a:xfrm>
          <a:off x="13436111" y="597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167950</xdr:rowOff>
    </xdr:from>
    <xdr:to>
      <xdr:col>67</xdr:col>
      <xdr:colOff>101600</xdr:colOff>
      <xdr:row>37</xdr:row>
      <xdr:rowOff>98100</xdr:rowOff>
    </xdr:to>
    <xdr:sp macro="" textlink="">
      <xdr:nvSpPr>
        <xdr:cNvPr id="540" name="楕円 539"/>
        <xdr:cNvSpPr/>
      </xdr:nvSpPr>
      <xdr:spPr>
        <a:xfrm>
          <a:off x="12763500" y="63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89227</xdr:rowOff>
    </xdr:from>
    <xdr:ext cx="534377" cy="259045"/>
    <xdr:sp macro="" textlink="">
      <xdr:nvSpPr>
        <xdr:cNvPr id="541" name="テキスト ボックス 540"/>
        <xdr:cNvSpPr txBox="1"/>
      </xdr:nvSpPr>
      <xdr:spPr>
        <a:xfrm>
          <a:off x="12547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156594</xdr:rowOff>
    </xdr:from>
    <xdr:to>
      <xdr:col>85</xdr:col>
      <xdr:colOff>127000</xdr:colOff>
      <xdr:row>57</xdr:row>
      <xdr:rowOff>74503</xdr:rowOff>
    </xdr:to>
    <xdr:cxnSp macro="">
      <xdr:nvCxnSpPr>
        <xdr:cNvPr id="569" name="直線コネクタ 568"/>
        <xdr:cNvCxnSpPr/>
      </xdr:nvCxnSpPr>
      <xdr:spPr>
        <a:xfrm flipV="1">
          <a:off x="15481300" y="9757794"/>
          <a:ext cx="838200" cy="8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65725</xdr:rowOff>
    </xdr:from>
    <xdr:to>
      <xdr:col>81</xdr:col>
      <xdr:colOff>50800</xdr:colOff>
      <xdr:row>57</xdr:row>
      <xdr:rowOff>74503</xdr:rowOff>
    </xdr:to>
    <xdr:cxnSp macro="">
      <xdr:nvCxnSpPr>
        <xdr:cNvPr id="572" name="直線コネクタ 571"/>
        <xdr:cNvCxnSpPr/>
      </xdr:nvCxnSpPr>
      <xdr:spPr>
        <a:xfrm>
          <a:off x="14592300" y="9838375"/>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99855</xdr:rowOff>
    </xdr:from>
    <xdr:to>
      <xdr:col>76</xdr:col>
      <xdr:colOff>114300</xdr:colOff>
      <xdr:row>57</xdr:row>
      <xdr:rowOff>65725</xdr:rowOff>
    </xdr:to>
    <xdr:cxnSp macro="">
      <xdr:nvCxnSpPr>
        <xdr:cNvPr id="575" name="直線コネクタ 574"/>
        <xdr:cNvCxnSpPr/>
      </xdr:nvCxnSpPr>
      <xdr:spPr>
        <a:xfrm>
          <a:off x="13703300" y="9701055"/>
          <a:ext cx="889000" cy="13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66680</xdr:rowOff>
    </xdr:from>
    <xdr:to>
      <xdr:col>76</xdr:col>
      <xdr:colOff>165100</xdr:colOff>
      <xdr:row>54</xdr:row>
      <xdr:rowOff>168280</xdr:rowOff>
    </xdr:to>
    <xdr:sp macro="" textlink="">
      <xdr:nvSpPr>
        <xdr:cNvPr id="576" name="フローチャート: 判断 575"/>
        <xdr:cNvSpPr/>
      </xdr:nvSpPr>
      <xdr:spPr>
        <a:xfrm>
          <a:off x="14541500" y="932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13357</xdr:rowOff>
    </xdr:from>
    <xdr:ext cx="534377" cy="259045"/>
    <xdr:sp macro="" textlink="">
      <xdr:nvSpPr>
        <xdr:cNvPr id="577" name="テキスト ボックス 576"/>
        <xdr:cNvSpPr txBox="1"/>
      </xdr:nvSpPr>
      <xdr:spPr>
        <a:xfrm>
          <a:off x="14325111" y="910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99855</xdr:rowOff>
    </xdr:from>
    <xdr:to>
      <xdr:col>71</xdr:col>
      <xdr:colOff>177800</xdr:colOff>
      <xdr:row>56</xdr:row>
      <xdr:rowOff>164891</xdr:rowOff>
    </xdr:to>
    <xdr:cxnSp macro="">
      <xdr:nvCxnSpPr>
        <xdr:cNvPr id="578" name="直線コネクタ 577"/>
        <xdr:cNvCxnSpPr/>
      </xdr:nvCxnSpPr>
      <xdr:spPr>
        <a:xfrm flipV="1">
          <a:off x="12814300" y="9701055"/>
          <a:ext cx="889000" cy="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105794</xdr:rowOff>
    </xdr:from>
    <xdr:to>
      <xdr:col>85</xdr:col>
      <xdr:colOff>177800</xdr:colOff>
      <xdr:row>57</xdr:row>
      <xdr:rowOff>35944</xdr:rowOff>
    </xdr:to>
    <xdr:sp macro="" textlink="">
      <xdr:nvSpPr>
        <xdr:cNvPr id="588" name="楕円 587"/>
        <xdr:cNvSpPr/>
      </xdr:nvSpPr>
      <xdr:spPr>
        <a:xfrm>
          <a:off x="16268700" y="970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84221</xdr:rowOff>
    </xdr:from>
    <xdr:ext cx="534377" cy="259045"/>
    <xdr:sp macro="" textlink="">
      <xdr:nvSpPr>
        <xdr:cNvPr id="589" name="教育費該当値テキスト"/>
        <xdr:cNvSpPr txBox="1"/>
      </xdr:nvSpPr>
      <xdr:spPr>
        <a:xfrm>
          <a:off x="16370300" y="968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23703</xdr:rowOff>
    </xdr:from>
    <xdr:to>
      <xdr:col>81</xdr:col>
      <xdr:colOff>101600</xdr:colOff>
      <xdr:row>57</xdr:row>
      <xdr:rowOff>125303</xdr:rowOff>
    </xdr:to>
    <xdr:sp macro="" textlink="">
      <xdr:nvSpPr>
        <xdr:cNvPr id="590" name="楕円 589"/>
        <xdr:cNvSpPr/>
      </xdr:nvSpPr>
      <xdr:spPr>
        <a:xfrm>
          <a:off x="15430500" y="979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116430</xdr:rowOff>
    </xdr:from>
    <xdr:ext cx="534377" cy="259045"/>
    <xdr:sp macro="" textlink="">
      <xdr:nvSpPr>
        <xdr:cNvPr id="591" name="テキスト ボックス 590"/>
        <xdr:cNvSpPr txBox="1"/>
      </xdr:nvSpPr>
      <xdr:spPr>
        <a:xfrm>
          <a:off x="15214111" y="988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14925</xdr:rowOff>
    </xdr:from>
    <xdr:to>
      <xdr:col>76</xdr:col>
      <xdr:colOff>165100</xdr:colOff>
      <xdr:row>57</xdr:row>
      <xdr:rowOff>116525</xdr:rowOff>
    </xdr:to>
    <xdr:sp macro="" textlink="">
      <xdr:nvSpPr>
        <xdr:cNvPr id="592" name="楕円 591"/>
        <xdr:cNvSpPr/>
      </xdr:nvSpPr>
      <xdr:spPr>
        <a:xfrm>
          <a:off x="14541500" y="978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107652</xdr:rowOff>
    </xdr:from>
    <xdr:ext cx="534377" cy="259045"/>
    <xdr:sp macro="" textlink="">
      <xdr:nvSpPr>
        <xdr:cNvPr id="593" name="テキスト ボックス 592"/>
        <xdr:cNvSpPr txBox="1"/>
      </xdr:nvSpPr>
      <xdr:spPr>
        <a:xfrm>
          <a:off x="14325111" y="988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49055</xdr:rowOff>
    </xdr:from>
    <xdr:to>
      <xdr:col>72</xdr:col>
      <xdr:colOff>38100</xdr:colOff>
      <xdr:row>56</xdr:row>
      <xdr:rowOff>150655</xdr:rowOff>
    </xdr:to>
    <xdr:sp macro="" textlink="">
      <xdr:nvSpPr>
        <xdr:cNvPr id="594" name="楕円 593"/>
        <xdr:cNvSpPr/>
      </xdr:nvSpPr>
      <xdr:spPr>
        <a:xfrm>
          <a:off x="13652500" y="965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141782</xdr:rowOff>
    </xdr:from>
    <xdr:ext cx="534377" cy="259045"/>
    <xdr:sp macro="" textlink="">
      <xdr:nvSpPr>
        <xdr:cNvPr id="595" name="テキスト ボックス 594"/>
        <xdr:cNvSpPr txBox="1"/>
      </xdr:nvSpPr>
      <xdr:spPr>
        <a:xfrm>
          <a:off x="13436111" y="974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114091</xdr:rowOff>
    </xdr:from>
    <xdr:to>
      <xdr:col>67</xdr:col>
      <xdr:colOff>101600</xdr:colOff>
      <xdr:row>57</xdr:row>
      <xdr:rowOff>44241</xdr:rowOff>
    </xdr:to>
    <xdr:sp macro="" textlink="">
      <xdr:nvSpPr>
        <xdr:cNvPr id="596" name="楕円 595"/>
        <xdr:cNvSpPr/>
      </xdr:nvSpPr>
      <xdr:spPr>
        <a:xfrm>
          <a:off x="12763500" y="97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35368</xdr:rowOff>
    </xdr:from>
    <xdr:ext cx="534377" cy="259045"/>
    <xdr:sp macro="" textlink="">
      <xdr:nvSpPr>
        <xdr:cNvPr id="597" name="テキスト ボックス 596"/>
        <xdr:cNvSpPr txBox="1"/>
      </xdr:nvSpPr>
      <xdr:spPr>
        <a:xfrm>
          <a:off x="12547111" y="98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141202</xdr:rowOff>
    </xdr:from>
    <xdr:to>
      <xdr:col>85</xdr:col>
      <xdr:colOff>127000</xdr:colOff>
      <xdr:row>79</xdr:row>
      <xdr:rowOff>90812</xdr:rowOff>
    </xdr:to>
    <xdr:cxnSp macro="">
      <xdr:nvCxnSpPr>
        <xdr:cNvPr id="628" name="直線コネクタ 627"/>
        <xdr:cNvCxnSpPr/>
      </xdr:nvCxnSpPr>
      <xdr:spPr>
        <a:xfrm flipV="1">
          <a:off x="15481300" y="13514302"/>
          <a:ext cx="838200" cy="12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6585</xdr:rowOff>
    </xdr:from>
    <xdr:ext cx="378565" cy="259045"/>
    <xdr:sp macro="" textlink="">
      <xdr:nvSpPr>
        <xdr:cNvPr id="629" name="災害復旧費平均値テキスト"/>
        <xdr:cNvSpPr txBox="1"/>
      </xdr:nvSpPr>
      <xdr:spPr>
        <a:xfrm>
          <a:off x="16370300" y="13551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90812</xdr:rowOff>
    </xdr:from>
    <xdr:to>
      <xdr:col>81</xdr:col>
      <xdr:colOff>50800</xdr:colOff>
      <xdr:row>79</xdr:row>
      <xdr:rowOff>92511</xdr:rowOff>
    </xdr:to>
    <xdr:cxnSp macro="">
      <xdr:nvCxnSpPr>
        <xdr:cNvPr id="631" name="直線コネクタ 630"/>
        <xdr:cNvCxnSpPr/>
      </xdr:nvCxnSpPr>
      <xdr:spPr>
        <a:xfrm flipV="1">
          <a:off x="14592300" y="13635362"/>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27784</xdr:rowOff>
    </xdr:from>
    <xdr:to>
      <xdr:col>76</xdr:col>
      <xdr:colOff>114300</xdr:colOff>
      <xdr:row>79</xdr:row>
      <xdr:rowOff>92511</xdr:rowOff>
    </xdr:to>
    <xdr:cxnSp macro="">
      <xdr:nvCxnSpPr>
        <xdr:cNvPr id="634" name="直線コネクタ 633"/>
        <xdr:cNvCxnSpPr/>
      </xdr:nvCxnSpPr>
      <xdr:spPr>
        <a:xfrm>
          <a:off x="13703300" y="13572334"/>
          <a:ext cx="889000" cy="6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18492</xdr:rowOff>
    </xdr:from>
    <xdr:to>
      <xdr:col>76</xdr:col>
      <xdr:colOff>165100</xdr:colOff>
      <xdr:row>78</xdr:row>
      <xdr:rowOff>120092</xdr:rowOff>
    </xdr:to>
    <xdr:sp macro="" textlink="">
      <xdr:nvSpPr>
        <xdr:cNvPr id="635" name="フローチャート: 判断 634"/>
        <xdr:cNvSpPr/>
      </xdr:nvSpPr>
      <xdr:spPr>
        <a:xfrm>
          <a:off x="14541500" y="1339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136619</xdr:rowOff>
    </xdr:from>
    <xdr:ext cx="469744" cy="259045"/>
    <xdr:sp macro="" textlink="">
      <xdr:nvSpPr>
        <xdr:cNvPr id="636" name="テキスト ボックス 635"/>
        <xdr:cNvSpPr txBox="1"/>
      </xdr:nvSpPr>
      <xdr:spPr>
        <a:xfrm>
          <a:off x="14357428" y="1316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140875</xdr:rowOff>
    </xdr:from>
    <xdr:to>
      <xdr:col>71</xdr:col>
      <xdr:colOff>177800</xdr:colOff>
      <xdr:row>79</xdr:row>
      <xdr:rowOff>27784</xdr:rowOff>
    </xdr:to>
    <xdr:cxnSp macro="">
      <xdr:nvCxnSpPr>
        <xdr:cNvPr id="637" name="直線コネクタ 636"/>
        <xdr:cNvCxnSpPr/>
      </xdr:nvCxnSpPr>
      <xdr:spPr>
        <a:xfrm>
          <a:off x="12814300" y="13513975"/>
          <a:ext cx="889000" cy="5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90402</xdr:rowOff>
    </xdr:from>
    <xdr:to>
      <xdr:col>85</xdr:col>
      <xdr:colOff>177800</xdr:colOff>
      <xdr:row>79</xdr:row>
      <xdr:rowOff>20552</xdr:rowOff>
    </xdr:to>
    <xdr:sp macro="" textlink="">
      <xdr:nvSpPr>
        <xdr:cNvPr id="647" name="楕円 646"/>
        <xdr:cNvSpPr/>
      </xdr:nvSpPr>
      <xdr:spPr>
        <a:xfrm>
          <a:off x="16268700" y="1346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113279</xdr:rowOff>
    </xdr:from>
    <xdr:ext cx="469744" cy="259045"/>
    <xdr:sp macro="" textlink="">
      <xdr:nvSpPr>
        <xdr:cNvPr id="648" name="災害復旧費該当値テキスト"/>
        <xdr:cNvSpPr txBox="1"/>
      </xdr:nvSpPr>
      <xdr:spPr>
        <a:xfrm>
          <a:off x="16370300" y="133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40012</xdr:rowOff>
    </xdr:from>
    <xdr:to>
      <xdr:col>81</xdr:col>
      <xdr:colOff>101600</xdr:colOff>
      <xdr:row>79</xdr:row>
      <xdr:rowOff>141612</xdr:rowOff>
    </xdr:to>
    <xdr:sp macro="" textlink="">
      <xdr:nvSpPr>
        <xdr:cNvPr id="649" name="楕円 648"/>
        <xdr:cNvSpPr/>
      </xdr:nvSpPr>
      <xdr:spPr>
        <a:xfrm>
          <a:off x="15430500" y="1358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132739</xdr:rowOff>
    </xdr:from>
    <xdr:ext cx="378565" cy="259045"/>
    <xdr:sp macro="" textlink="">
      <xdr:nvSpPr>
        <xdr:cNvPr id="650" name="テキスト ボックス 649"/>
        <xdr:cNvSpPr txBox="1"/>
      </xdr:nvSpPr>
      <xdr:spPr>
        <a:xfrm>
          <a:off x="15292017" y="13677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41711</xdr:rowOff>
    </xdr:from>
    <xdr:to>
      <xdr:col>76</xdr:col>
      <xdr:colOff>165100</xdr:colOff>
      <xdr:row>79</xdr:row>
      <xdr:rowOff>143311</xdr:rowOff>
    </xdr:to>
    <xdr:sp macro="" textlink="">
      <xdr:nvSpPr>
        <xdr:cNvPr id="651" name="楕円 650"/>
        <xdr:cNvSpPr/>
      </xdr:nvSpPr>
      <xdr:spPr>
        <a:xfrm>
          <a:off x="14541500" y="1358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134438</xdr:rowOff>
    </xdr:from>
    <xdr:ext cx="378565" cy="259045"/>
    <xdr:sp macro="" textlink="">
      <xdr:nvSpPr>
        <xdr:cNvPr id="652" name="テキスト ボックス 651"/>
        <xdr:cNvSpPr txBox="1"/>
      </xdr:nvSpPr>
      <xdr:spPr>
        <a:xfrm>
          <a:off x="14403017" y="13678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148434</xdr:rowOff>
    </xdr:from>
    <xdr:to>
      <xdr:col>72</xdr:col>
      <xdr:colOff>38100</xdr:colOff>
      <xdr:row>79</xdr:row>
      <xdr:rowOff>78584</xdr:rowOff>
    </xdr:to>
    <xdr:sp macro="" textlink="">
      <xdr:nvSpPr>
        <xdr:cNvPr id="653" name="楕円 652"/>
        <xdr:cNvSpPr/>
      </xdr:nvSpPr>
      <xdr:spPr>
        <a:xfrm>
          <a:off x="13652500" y="1352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69711</xdr:rowOff>
    </xdr:from>
    <xdr:ext cx="469744" cy="259045"/>
    <xdr:sp macro="" textlink="">
      <xdr:nvSpPr>
        <xdr:cNvPr id="654" name="テキスト ボックス 653"/>
        <xdr:cNvSpPr txBox="1"/>
      </xdr:nvSpPr>
      <xdr:spPr>
        <a:xfrm>
          <a:off x="13468428" y="1361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90075</xdr:rowOff>
    </xdr:from>
    <xdr:to>
      <xdr:col>67</xdr:col>
      <xdr:colOff>101600</xdr:colOff>
      <xdr:row>79</xdr:row>
      <xdr:rowOff>20225</xdr:rowOff>
    </xdr:to>
    <xdr:sp macro="" textlink="">
      <xdr:nvSpPr>
        <xdr:cNvPr id="655" name="楕円 654"/>
        <xdr:cNvSpPr/>
      </xdr:nvSpPr>
      <xdr:spPr>
        <a:xfrm>
          <a:off x="12763500" y="134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11352</xdr:rowOff>
    </xdr:from>
    <xdr:ext cx="469744" cy="259045"/>
    <xdr:sp macro="" textlink="">
      <xdr:nvSpPr>
        <xdr:cNvPr id="656" name="テキスト ボックス 655"/>
        <xdr:cNvSpPr txBox="1"/>
      </xdr:nvSpPr>
      <xdr:spPr>
        <a:xfrm>
          <a:off x="12579428" y="1355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39345</xdr:rowOff>
    </xdr:from>
    <xdr:to>
      <xdr:col>85</xdr:col>
      <xdr:colOff>127000</xdr:colOff>
      <xdr:row>96</xdr:row>
      <xdr:rowOff>55575</xdr:rowOff>
    </xdr:to>
    <xdr:cxnSp macro="">
      <xdr:nvCxnSpPr>
        <xdr:cNvPr id="685" name="直線コネクタ 684"/>
        <xdr:cNvCxnSpPr/>
      </xdr:nvCxnSpPr>
      <xdr:spPr>
        <a:xfrm flipV="1">
          <a:off x="15481300" y="16498545"/>
          <a:ext cx="8382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6"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55575</xdr:rowOff>
    </xdr:from>
    <xdr:to>
      <xdr:col>81</xdr:col>
      <xdr:colOff>50800</xdr:colOff>
      <xdr:row>96</xdr:row>
      <xdr:rowOff>57150</xdr:rowOff>
    </xdr:to>
    <xdr:cxnSp macro="">
      <xdr:nvCxnSpPr>
        <xdr:cNvPr id="688" name="直線コネクタ 687"/>
        <xdr:cNvCxnSpPr/>
      </xdr:nvCxnSpPr>
      <xdr:spPr>
        <a:xfrm flipV="1">
          <a:off x="14592300" y="16514775"/>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0" name="テキスト ボックス 689"/>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37312</xdr:rowOff>
    </xdr:from>
    <xdr:to>
      <xdr:col>76</xdr:col>
      <xdr:colOff>114300</xdr:colOff>
      <xdr:row>96</xdr:row>
      <xdr:rowOff>57150</xdr:rowOff>
    </xdr:to>
    <xdr:cxnSp macro="">
      <xdr:nvCxnSpPr>
        <xdr:cNvPr id="691" name="直線コネクタ 690"/>
        <xdr:cNvCxnSpPr/>
      </xdr:nvCxnSpPr>
      <xdr:spPr>
        <a:xfrm>
          <a:off x="13703300" y="16496512"/>
          <a:ext cx="889000" cy="1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2" name="フローチャート: 判断 691"/>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693" name="テキスト ボックス 692"/>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37312</xdr:rowOff>
    </xdr:from>
    <xdr:to>
      <xdr:col>71</xdr:col>
      <xdr:colOff>177800</xdr:colOff>
      <xdr:row>96</xdr:row>
      <xdr:rowOff>45886</xdr:rowOff>
    </xdr:to>
    <xdr:cxnSp macro="">
      <xdr:nvCxnSpPr>
        <xdr:cNvPr id="694" name="直線コネクタ 693"/>
        <xdr:cNvCxnSpPr/>
      </xdr:nvCxnSpPr>
      <xdr:spPr>
        <a:xfrm flipV="1">
          <a:off x="12814300" y="16496512"/>
          <a:ext cx="889000" cy="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159995</xdr:rowOff>
    </xdr:from>
    <xdr:to>
      <xdr:col>85</xdr:col>
      <xdr:colOff>177800</xdr:colOff>
      <xdr:row>96</xdr:row>
      <xdr:rowOff>90145</xdr:rowOff>
    </xdr:to>
    <xdr:sp macro="" textlink="">
      <xdr:nvSpPr>
        <xdr:cNvPr id="704" name="楕円 703"/>
        <xdr:cNvSpPr/>
      </xdr:nvSpPr>
      <xdr:spPr>
        <a:xfrm>
          <a:off x="16268700" y="164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11422</xdr:rowOff>
    </xdr:from>
    <xdr:ext cx="534377" cy="259045"/>
    <xdr:sp macro="" textlink="">
      <xdr:nvSpPr>
        <xdr:cNvPr id="705" name="公債費該当値テキスト"/>
        <xdr:cNvSpPr txBox="1"/>
      </xdr:nvSpPr>
      <xdr:spPr>
        <a:xfrm>
          <a:off x="16370300" y="162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4775</xdr:rowOff>
    </xdr:from>
    <xdr:to>
      <xdr:col>81</xdr:col>
      <xdr:colOff>101600</xdr:colOff>
      <xdr:row>96</xdr:row>
      <xdr:rowOff>106375</xdr:rowOff>
    </xdr:to>
    <xdr:sp macro="" textlink="">
      <xdr:nvSpPr>
        <xdr:cNvPr id="706" name="楕円 705"/>
        <xdr:cNvSpPr/>
      </xdr:nvSpPr>
      <xdr:spPr>
        <a:xfrm>
          <a:off x="15430500" y="164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122902</xdr:rowOff>
    </xdr:from>
    <xdr:ext cx="534377" cy="259045"/>
    <xdr:sp macro="" textlink="">
      <xdr:nvSpPr>
        <xdr:cNvPr id="707" name="テキスト ボックス 706"/>
        <xdr:cNvSpPr txBox="1"/>
      </xdr:nvSpPr>
      <xdr:spPr>
        <a:xfrm>
          <a:off x="15214111" y="1623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6350</xdr:rowOff>
    </xdr:from>
    <xdr:to>
      <xdr:col>76</xdr:col>
      <xdr:colOff>165100</xdr:colOff>
      <xdr:row>96</xdr:row>
      <xdr:rowOff>107950</xdr:rowOff>
    </xdr:to>
    <xdr:sp macro="" textlink="">
      <xdr:nvSpPr>
        <xdr:cNvPr id="708" name="楕円 707"/>
        <xdr:cNvSpPr/>
      </xdr:nvSpPr>
      <xdr:spPr>
        <a:xfrm>
          <a:off x="14541500" y="164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99077</xdr:rowOff>
    </xdr:from>
    <xdr:ext cx="534377" cy="259045"/>
    <xdr:sp macro="" textlink="">
      <xdr:nvSpPr>
        <xdr:cNvPr id="709" name="テキスト ボックス 708"/>
        <xdr:cNvSpPr txBox="1"/>
      </xdr:nvSpPr>
      <xdr:spPr>
        <a:xfrm>
          <a:off x="14325111" y="1655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157962</xdr:rowOff>
    </xdr:from>
    <xdr:to>
      <xdr:col>72</xdr:col>
      <xdr:colOff>38100</xdr:colOff>
      <xdr:row>96</xdr:row>
      <xdr:rowOff>88112</xdr:rowOff>
    </xdr:to>
    <xdr:sp macro="" textlink="">
      <xdr:nvSpPr>
        <xdr:cNvPr id="710" name="楕円 709"/>
        <xdr:cNvSpPr/>
      </xdr:nvSpPr>
      <xdr:spPr>
        <a:xfrm>
          <a:off x="13652500" y="1644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79239</xdr:rowOff>
    </xdr:from>
    <xdr:ext cx="534377" cy="259045"/>
    <xdr:sp macro="" textlink="">
      <xdr:nvSpPr>
        <xdr:cNvPr id="711" name="テキスト ボックス 710"/>
        <xdr:cNvSpPr txBox="1"/>
      </xdr:nvSpPr>
      <xdr:spPr>
        <a:xfrm>
          <a:off x="13436111" y="1653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166536</xdr:rowOff>
    </xdr:from>
    <xdr:to>
      <xdr:col>67</xdr:col>
      <xdr:colOff>101600</xdr:colOff>
      <xdr:row>96</xdr:row>
      <xdr:rowOff>96686</xdr:rowOff>
    </xdr:to>
    <xdr:sp macro="" textlink="">
      <xdr:nvSpPr>
        <xdr:cNvPr id="712" name="楕円 711"/>
        <xdr:cNvSpPr/>
      </xdr:nvSpPr>
      <xdr:spPr>
        <a:xfrm>
          <a:off x="12763500" y="1645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87813</xdr:rowOff>
    </xdr:from>
    <xdr:ext cx="534377" cy="259045"/>
    <xdr:sp macro="" textlink="">
      <xdr:nvSpPr>
        <xdr:cNvPr id="713" name="テキスト ボックス 712"/>
        <xdr:cNvSpPr txBox="1"/>
      </xdr:nvSpPr>
      <xdr:spPr>
        <a:xfrm>
          <a:off x="12547111" y="1654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40437</xdr:rowOff>
    </xdr:from>
    <xdr:to>
      <xdr:col>107</xdr:col>
      <xdr:colOff>101600</xdr:colOff>
      <xdr:row>38</xdr:row>
      <xdr:rowOff>142037</xdr:rowOff>
    </xdr:to>
    <xdr:sp macro="" textlink="">
      <xdr:nvSpPr>
        <xdr:cNvPr id="747" name="フローチャート: 判断 746"/>
        <xdr:cNvSpPr/>
      </xdr:nvSpPr>
      <xdr:spPr>
        <a:xfrm>
          <a:off x="203835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158564</xdr:rowOff>
    </xdr:from>
    <xdr:ext cx="378565" cy="259045"/>
    <xdr:sp macro="" textlink="">
      <xdr:nvSpPr>
        <xdr:cNvPr id="748" name="テキスト ボックス 747"/>
        <xdr:cNvSpPr txBox="1"/>
      </xdr:nvSpPr>
      <xdr:spPr>
        <a:xfrm>
          <a:off x="20245017" y="6330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費とも概ね類似団体の平均値に近い数値を示しているが、商工費については過去の数値と比較しても類似団体平均を大きく上回り推移している。主な要因としては、本市の中小融資制度に係る貸付金が類似団体の平均を上回っていることが主な要因と考えられる。次に教育費については、老朽化した中学校の大規模改造事業により前年度比で増加となっているが、全小中学校の耐震改修工事や文化施設、保健体育施設などの大型建設事業が一定終了していることを要因として、類似団体平均を下回る推移となっていると考える。続いて、災害復旧費については、台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号及び台風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号による被害により前年度比で増加となった。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京都府舞鶴市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年度の市内発電所の稼働による固定資産税の増を境に税収の減少に合わせて減少している。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実質単年度収支としては、上記のとおり固定資産税の減収にと合わせて、台風による災害対応のため、財政調整基金の繰入額が増加したことを主な要因として大きくマイナスとなった。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京都府舞鶴市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近年は各会計とも赤字は発生していない。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35450791</v>
      </c>
      <c r="BO4" s="410"/>
      <c r="BP4" s="410"/>
      <c r="BQ4" s="410"/>
      <c r="BR4" s="410"/>
      <c r="BS4" s="410"/>
      <c r="BT4" s="410"/>
      <c r="BU4" s="411"/>
      <c r="BV4" s="409">
        <v>35589039</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0.4</v>
      </c>
      <c r="CU4" s="416"/>
      <c r="CV4" s="416"/>
      <c r="CW4" s="416"/>
      <c r="CX4" s="416"/>
      <c r="CY4" s="416"/>
      <c r="CZ4" s="416"/>
      <c r="DA4" s="417"/>
      <c r="DB4" s="415">
        <v>0.7</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35105543</v>
      </c>
      <c r="BO5" s="447"/>
      <c r="BP5" s="447"/>
      <c r="BQ5" s="447"/>
      <c r="BR5" s="447"/>
      <c r="BS5" s="447"/>
      <c r="BT5" s="447"/>
      <c r="BU5" s="448"/>
      <c r="BV5" s="446">
        <v>35318355</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97.9</v>
      </c>
      <c r="CU5" s="444"/>
      <c r="CV5" s="444"/>
      <c r="CW5" s="444"/>
      <c r="CX5" s="444"/>
      <c r="CY5" s="444"/>
      <c r="CZ5" s="444"/>
      <c r="DA5" s="445"/>
      <c r="DB5" s="443">
        <v>96.5</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345248</v>
      </c>
      <c r="BO6" s="447"/>
      <c r="BP6" s="447"/>
      <c r="BQ6" s="447"/>
      <c r="BR6" s="447"/>
      <c r="BS6" s="447"/>
      <c r="BT6" s="447"/>
      <c r="BU6" s="448"/>
      <c r="BV6" s="446">
        <v>270684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105.9</v>
      </c>
      <c r="CU6" s="484"/>
      <c r="CV6" s="484"/>
      <c r="CW6" s="484"/>
      <c r="CX6" s="484"/>
      <c r="CY6" s="484"/>
      <c r="CZ6" s="484"/>
      <c r="DA6" s="485"/>
      <c r="DB6" s="483">
        <v>104.1</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261556</v>
      </c>
      <c r="BO7" s="447"/>
      <c r="BP7" s="447"/>
      <c r="BQ7" s="447"/>
      <c r="BR7" s="447"/>
      <c r="BS7" s="447"/>
      <c r="BT7" s="447"/>
      <c r="BU7" s="448"/>
      <c r="BV7" s="446">
        <v>142141</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19185642</v>
      </c>
      <c r="CU7" s="447"/>
      <c r="CV7" s="447"/>
      <c r="CW7" s="447"/>
      <c r="CX7" s="447"/>
      <c r="CY7" s="447"/>
      <c r="CZ7" s="447"/>
      <c r="DA7" s="448"/>
      <c r="DB7" s="446">
        <v>19313848</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83692</v>
      </c>
      <c r="BO8" s="447"/>
      <c r="BP8" s="447"/>
      <c r="BQ8" s="447"/>
      <c r="BR8" s="447"/>
      <c r="BS8" s="447"/>
      <c r="BT8" s="447"/>
      <c r="BU8" s="448"/>
      <c r="BV8" s="446">
        <v>128543</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0.7</v>
      </c>
      <c r="CU8" s="487"/>
      <c r="CV8" s="487"/>
      <c r="CW8" s="487"/>
      <c r="CX8" s="487"/>
      <c r="CY8" s="487"/>
      <c r="CZ8" s="487"/>
      <c r="DA8" s="488"/>
      <c r="DB8" s="486">
        <v>0.71</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83990</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99</v>
      </c>
      <c r="AV9" s="479"/>
      <c r="AW9" s="479"/>
      <c r="AX9" s="479"/>
      <c r="AY9" s="480" t="s">
        <v>110</v>
      </c>
      <c r="AZ9" s="481"/>
      <c r="BA9" s="481"/>
      <c r="BB9" s="481"/>
      <c r="BC9" s="481"/>
      <c r="BD9" s="481"/>
      <c r="BE9" s="481"/>
      <c r="BF9" s="481"/>
      <c r="BG9" s="481"/>
      <c r="BH9" s="481"/>
      <c r="BI9" s="481"/>
      <c r="BJ9" s="481"/>
      <c r="BK9" s="481"/>
      <c r="BL9" s="481"/>
      <c r="BM9" s="482"/>
      <c r="BN9" s="446">
        <v>-44851</v>
      </c>
      <c r="BO9" s="447"/>
      <c r="BP9" s="447"/>
      <c r="BQ9" s="447"/>
      <c r="BR9" s="447"/>
      <c r="BS9" s="447"/>
      <c r="BT9" s="447"/>
      <c r="BU9" s="448"/>
      <c r="BV9" s="446">
        <v>-47543</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14.5</v>
      </c>
      <c r="CU9" s="444"/>
      <c r="CV9" s="444"/>
      <c r="CW9" s="444"/>
      <c r="CX9" s="444"/>
      <c r="CY9" s="444"/>
      <c r="CZ9" s="444"/>
      <c r="DA9" s="445"/>
      <c r="DB9" s="443">
        <v>14.6</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88669</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99</v>
      </c>
      <c r="AV10" s="479"/>
      <c r="AW10" s="479"/>
      <c r="AX10" s="479"/>
      <c r="AY10" s="480" t="s">
        <v>114</v>
      </c>
      <c r="AZ10" s="481"/>
      <c r="BA10" s="481"/>
      <c r="BB10" s="481"/>
      <c r="BC10" s="481"/>
      <c r="BD10" s="481"/>
      <c r="BE10" s="481"/>
      <c r="BF10" s="481"/>
      <c r="BG10" s="481"/>
      <c r="BH10" s="481"/>
      <c r="BI10" s="481"/>
      <c r="BJ10" s="481"/>
      <c r="BK10" s="481"/>
      <c r="BL10" s="481"/>
      <c r="BM10" s="482"/>
      <c r="BN10" s="446">
        <v>67000</v>
      </c>
      <c r="BO10" s="447"/>
      <c r="BP10" s="447"/>
      <c r="BQ10" s="447"/>
      <c r="BR10" s="447"/>
      <c r="BS10" s="447"/>
      <c r="BT10" s="447"/>
      <c r="BU10" s="448"/>
      <c r="BV10" s="446">
        <v>102300</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103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27320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83972</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488600</v>
      </c>
      <c r="BO12" s="447"/>
      <c r="BP12" s="447"/>
      <c r="BQ12" s="447"/>
      <c r="BR12" s="447"/>
      <c r="BS12" s="447"/>
      <c r="BT12" s="447"/>
      <c r="BU12" s="448"/>
      <c r="BV12" s="446">
        <v>290000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82979</v>
      </c>
      <c r="S13" s="528"/>
      <c r="T13" s="528"/>
      <c r="U13" s="528"/>
      <c r="V13" s="529"/>
      <c r="W13" s="462" t="s">
        <v>132</v>
      </c>
      <c r="X13" s="463"/>
      <c r="Y13" s="463"/>
      <c r="Z13" s="463"/>
      <c r="AA13" s="463"/>
      <c r="AB13" s="453"/>
      <c r="AC13" s="497">
        <v>1471</v>
      </c>
      <c r="AD13" s="498"/>
      <c r="AE13" s="498"/>
      <c r="AF13" s="498"/>
      <c r="AG13" s="537"/>
      <c r="AH13" s="497">
        <v>1605</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-466451</v>
      </c>
      <c r="BO13" s="447"/>
      <c r="BP13" s="447"/>
      <c r="BQ13" s="447"/>
      <c r="BR13" s="447"/>
      <c r="BS13" s="447"/>
      <c r="BT13" s="447"/>
      <c r="BU13" s="448"/>
      <c r="BV13" s="446">
        <v>-207923</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10.6</v>
      </c>
      <c r="CU13" s="444"/>
      <c r="CV13" s="444"/>
      <c r="CW13" s="444"/>
      <c r="CX13" s="444"/>
      <c r="CY13" s="444"/>
      <c r="CZ13" s="444"/>
      <c r="DA13" s="445"/>
      <c r="DB13" s="443">
        <v>10.199999999999999</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85152</v>
      </c>
      <c r="S14" s="528"/>
      <c r="T14" s="528"/>
      <c r="U14" s="528"/>
      <c r="V14" s="529"/>
      <c r="W14" s="436"/>
      <c r="X14" s="437"/>
      <c r="Y14" s="437"/>
      <c r="Z14" s="437"/>
      <c r="AA14" s="437"/>
      <c r="AB14" s="426"/>
      <c r="AC14" s="530">
        <v>3.9</v>
      </c>
      <c r="AD14" s="531"/>
      <c r="AE14" s="531"/>
      <c r="AF14" s="531"/>
      <c r="AG14" s="532"/>
      <c r="AH14" s="530">
        <v>4.2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113</v>
      </c>
      <c r="CU14" s="542"/>
      <c r="CV14" s="542"/>
      <c r="CW14" s="542"/>
      <c r="CX14" s="542"/>
      <c r="CY14" s="542"/>
      <c r="CZ14" s="542"/>
      <c r="DA14" s="543"/>
      <c r="DB14" s="541">
        <v>105.1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131</v>
      </c>
      <c r="N15" s="535"/>
      <c r="O15" s="535"/>
      <c r="P15" s="535"/>
      <c r="Q15" s="536"/>
      <c r="R15" s="527">
        <v>84172</v>
      </c>
      <c r="S15" s="528"/>
      <c r="T15" s="528"/>
      <c r="U15" s="528"/>
      <c r="V15" s="529"/>
      <c r="W15" s="462" t="s">
        <v>139</v>
      </c>
      <c r="X15" s="463"/>
      <c r="Y15" s="463"/>
      <c r="Z15" s="463"/>
      <c r="AA15" s="463"/>
      <c r="AB15" s="453"/>
      <c r="AC15" s="497">
        <v>8600</v>
      </c>
      <c r="AD15" s="498"/>
      <c r="AE15" s="498"/>
      <c r="AF15" s="498"/>
      <c r="AG15" s="537"/>
      <c r="AH15" s="497">
        <v>9023</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10301304</v>
      </c>
      <c r="BO15" s="410"/>
      <c r="BP15" s="410"/>
      <c r="BQ15" s="410"/>
      <c r="BR15" s="410"/>
      <c r="BS15" s="410"/>
      <c r="BT15" s="410"/>
      <c r="BU15" s="411"/>
      <c r="BV15" s="409">
        <v>10571933</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22.8</v>
      </c>
      <c r="AD16" s="531"/>
      <c r="AE16" s="531"/>
      <c r="AF16" s="531"/>
      <c r="AG16" s="532"/>
      <c r="AH16" s="530">
        <v>23.4</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14777991</v>
      </c>
      <c r="BO16" s="447"/>
      <c r="BP16" s="447"/>
      <c r="BQ16" s="447"/>
      <c r="BR16" s="447"/>
      <c r="BS16" s="447"/>
      <c r="BT16" s="447"/>
      <c r="BU16" s="448"/>
      <c r="BV16" s="446">
        <v>14881351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143</v>
      </c>
      <c r="S17" s="548"/>
      <c r="T17" s="548"/>
      <c r="U17" s="548"/>
      <c r="V17" s="549"/>
      <c r="W17" s="462" t="s">
        <v>146</v>
      </c>
      <c r="X17" s="463"/>
      <c r="Y17" s="463"/>
      <c r="Z17" s="463"/>
      <c r="AA17" s="463"/>
      <c r="AB17" s="453"/>
      <c r="AC17" s="497">
        <v>27601</v>
      </c>
      <c r="AD17" s="498"/>
      <c r="AE17" s="498"/>
      <c r="AF17" s="498"/>
      <c r="AG17" s="537"/>
      <c r="AH17" s="497">
        <v>27906</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13151583</v>
      </c>
      <c r="BO17" s="447"/>
      <c r="BP17" s="447"/>
      <c r="BQ17" s="447"/>
      <c r="BR17" s="447"/>
      <c r="BS17" s="447"/>
      <c r="BT17" s="447"/>
      <c r="BU17" s="448"/>
      <c r="BV17" s="446">
        <v>13491456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342.13</v>
      </c>
      <c r="M18" s="559"/>
      <c r="N18" s="559"/>
      <c r="O18" s="559"/>
      <c r="P18" s="559"/>
      <c r="Q18" s="559"/>
      <c r="R18" s="560"/>
      <c r="S18" s="560"/>
      <c r="T18" s="560"/>
      <c r="U18" s="560"/>
      <c r="V18" s="561"/>
      <c r="W18" s="464"/>
      <c r="X18" s="465"/>
      <c r="Y18" s="465"/>
      <c r="Z18" s="465"/>
      <c r="AA18" s="465"/>
      <c r="AB18" s="456"/>
      <c r="AC18" s="562">
        <v>73.3</v>
      </c>
      <c r="AD18" s="563"/>
      <c r="AE18" s="563"/>
      <c r="AF18" s="563"/>
      <c r="AG18" s="564"/>
      <c r="AH18" s="562">
        <v>72.400000000000006</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20119903</v>
      </c>
      <c r="BO18" s="447"/>
      <c r="BP18" s="447"/>
      <c r="BQ18" s="447"/>
      <c r="BR18" s="447"/>
      <c r="BS18" s="447"/>
      <c r="BT18" s="447"/>
      <c r="BU18" s="448"/>
      <c r="BV18" s="446">
        <v>19852754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245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23308247</v>
      </c>
      <c r="BO19" s="447"/>
      <c r="BP19" s="447"/>
      <c r="BQ19" s="447"/>
      <c r="BR19" s="447"/>
      <c r="BS19" s="447"/>
      <c r="BT19" s="447"/>
      <c r="BU19" s="448"/>
      <c r="BV19" s="446">
        <v>22915794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34709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36598519</v>
      </c>
      <c r="BO23" s="447"/>
      <c r="BP23" s="447"/>
      <c r="BQ23" s="447"/>
      <c r="BR23" s="447"/>
      <c r="BS23" s="447"/>
      <c r="BT23" s="447"/>
      <c r="BU23" s="448"/>
      <c r="BV23" s="446">
        <v>36172636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9180</v>
      </c>
      <c r="R24" s="498"/>
      <c r="S24" s="498"/>
      <c r="T24" s="498"/>
      <c r="U24" s="498"/>
      <c r="V24" s="537"/>
      <c r="W24" s="596"/>
      <c r="X24" s="584"/>
      <c r="Y24" s="585"/>
      <c r="Z24" s="496" t="s">
        <v>162</v>
      </c>
      <c r="AA24" s="476"/>
      <c r="AB24" s="476"/>
      <c r="AC24" s="476"/>
      <c r="AD24" s="476"/>
      <c r="AE24" s="476"/>
      <c r="AF24" s="476"/>
      <c r="AG24" s="477"/>
      <c r="AH24" s="497">
        <v>683</v>
      </c>
      <c r="AI24" s="498"/>
      <c r="AJ24" s="498"/>
      <c r="AK24" s="498"/>
      <c r="AL24" s="537"/>
      <c r="AM24" s="497">
        <v>2225214</v>
      </c>
      <c r="AN24" s="498"/>
      <c r="AO24" s="498"/>
      <c r="AP24" s="498"/>
      <c r="AQ24" s="498"/>
      <c r="AR24" s="537"/>
      <c r="AS24" s="497">
        <v>3258</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28941615</v>
      </c>
      <c r="BO24" s="447"/>
      <c r="BP24" s="447"/>
      <c r="BQ24" s="447"/>
      <c r="BR24" s="447"/>
      <c r="BS24" s="447"/>
      <c r="BT24" s="447"/>
      <c r="BU24" s="448"/>
      <c r="BV24" s="446">
        <v>28963878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2</v>
      </c>
      <c r="M25" s="498"/>
      <c r="N25" s="498"/>
      <c r="O25" s="498"/>
      <c r="P25" s="537"/>
      <c r="Q25" s="497">
        <v>7560</v>
      </c>
      <c r="R25" s="498"/>
      <c r="S25" s="498"/>
      <c r="T25" s="498"/>
      <c r="U25" s="498"/>
      <c r="V25" s="537"/>
      <c r="W25" s="596"/>
      <c r="X25" s="584"/>
      <c r="Y25" s="585"/>
      <c r="Z25" s="496" t="s">
        <v>165</v>
      </c>
      <c r="AA25" s="476"/>
      <c r="AB25" s="476"/>
      <c r="AC25" s="476"/>
      <c r="AD25" s="476"/>
      <c r="AE25" s="476"/>
      <c r="AF25" s="476"/>
      <c r="AG25" s="477"/>
      <c r="AH25" s="497">
        <v>129</v>
      </c>
      <c r="AI25" s="498"/>
      <c r="AJ25" s="498"/>
      <c r="AK25" s="498"/>
      <c r="AL25" s="537"/>
      <c r="AM25" s="497">
        <v>388290</v>
      </c>
      <c r="AN25" s="498"/>
      <c r="AO25" s="498"/>
      <c r="AP25" s="498"/>
      <c r="AQ25" s="498"/>
      <c r="AR25" s="537"/>
      <c r="AS25" s="497">
        <v>3010</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2313160</v>
      </c>
      <c r="BO25" s="410"/>
      <c r="BP25" s="410"/>
      <c r="BQ25" s="410"/>
      <c r="BR25" s="410"/>
      <c r="BS25" s="410"/>
      <c r="BT25" s="410"/>
      <c r="BU25" s="411"/>
      <c r="BV25" s="409">
        <v>1805090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167</v>
      </c>
      <c r="F26" s="476"/>
      <c r="G26" s="476"/>
      <c r="H26" s="476"/>
      <c r="I26" s="476"/>
      <c r="J26" s="476"/>
      <c r="K26" s="477"/>
      <c r="L26" s="497">
        <v>1</v>
      </c>
      <c r="M26" s="498"/>
      <c r="N26" s="498"/>
      <c r="O26" s="498"/>
      <c r="P26" s="537"/>
      <c r="Q26" s="497">
        <v>6660</v>
      </c>
      <c r="R26" s="498"/>
      <c r="S26" s="498"/>
      <c r="T26" s="498"/>
      <c r="U26" s="498"/>
      <c r="V26" s="537"/>
      <c r="W26" s="596"/>
      <c r="X26" s="584"/>
      <c r="Y26" s="585"/>
      <c r="Z26" s="496" t="s">
        <v>168</v>
      </c>
      <c r="AA26" s="606"/>
      <c r="AB26" s="606"/>
      <c r="AC26" s="606"/>
      <c r="AD26" s="606"/>
      <c r="AE26" s="606"/>
      <c r="AF26" s="606"/>
      <c r="AG26" s="607"/>
      <c r="AH26" s="497">
        <v>8</v>
      </c>
      <c r="AI26" s="498"/>
      <c r="AJ26" s="498"/>
      <c r="AK26" s="498"/>
      <c r="AL26" s="537"/>
      <c r="AM26" s="497">
        <v>27480</v>
      </c>
      <c r="AN26" s="498"/>
      <c r="AO26" s="498"/>
      <c r="AP26" s="498"/>
      <c r="AQ26" s="498"/>
      <c r="AR26" s="537"/>
      <c r="AS26" s="497">
        <v>3435</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121</v>
      </c>
      <c r="BO26" s="447"/>
      <c r="BP26" s="447"/>
      <c r="BQ26" s="447"/>
      <c r="BR26" s="447"/>
      <c r="BS26" s="447"/>
      <c r="BT26" s="447"/>
      <c r="BU26" s="448"/>
      <c r="BV26" s="446" t="s">
        <v>121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170</v>
      </c>
      <c r="F27" s="476"/>
      <c r="G27" s="476"/>
      <c r="H27" s="476"/>
      <c r="I27" s="476"/>
      <c r="J27" s="476"/>
      <c r="K27" s="477"/>
      <c r="L27" s="497">
        <v>1</v>
      </c>
      <c r="M27" s="498"/>
      <c r="N27" s="498"/>
      <c r="O27" s="498"/>
      <c r="P27" s="537"/>
      <c r="Q27" s="497">
        <v>5700</v>
      </c>
      <c r="R27" s="498"/>
      <c r="S27" s="498"/>
      <c r="T27" s="498"/>
      <c r="U27" s="498"/>
      <c r="V27" s="537"/>
      <c r="W27" s="596"/>
      <c r="X27" s="584"/>
      <c r="Y27" s="585"/>
      <c r="Z27" s="496" t="s">
        <v>171</v>
      </c>
      <c r="AA27" s="476"/>
      <c r="AB27" s="476"/>
      <c r="AC27" s="476"/>
      <c r="AD27" s="476"/>
      <c r="AE27" s="476"/>
      <c r="AF27" s="476"/>
      <c r="AG27" s="477"/>
      <c r="AH27" s="497">
        <v>3</v>
      </c>
      <c r="AI27" s="498"/>
      <c r="AJ27" s="498"/>
      <c r="AK27" s="498"/>
      <c r="AL27" s="537"/>
      <c r="AM27" s="497">
        <v>12182</v>
      </c>
      <c r="AN27" s="498"/>
      <c r="AO27" s="498"/>
      <c r="AP27" s="498"/>
      <c r="AQ27" s="498"/>
      <c r="AR27" s="537"/>
      <c r="AS27" s="497">
        <v>4061</v>
      </c>
      <c r="AT27" s="498"/>
      <c r="AU27" s="498"/>
      <c r="AV27" s="498"/>
      <c r="AW27" s="498"/>
      <c r="AX27" s="499"/>
      <c r="AY27" s="538" t="s">
        <v>172</v>
      </c>
      <c r="AZ27" s="539"/>
      <c r="BA27" s="539"/>
      <c r="BB27" s="539"/>
      <c r="BC27" s="539"/>
      <c r="BD27" s="539"/>
      <c r="BE27" s="539"/>
      <c r="BF27" s="539"/>
      <c r="BG27" s="539"/>
      <c r="BH27" s="539"/>
      <c r="BI27" s="539"/>
      <c r="BJ27" s="539"/>
      <c r="BK27" s="539"/>
      <c r="BL27" s="539"/>
      <c r="BM27" s="540"/>
      <c r="BN27" s="619">
        <v>2613535</v>
      </c>
      <c r="BO27" s="620"/>
      <c r="BP27" s="620"/>
      <c r="BQ27" s="620"/>
      <c r="BR27" s="620"/>
      <c r="BS27" s="620"/>
      <c r="BT27" s="620"/>
      <c r="BU27" s="621"/>
      <c r="BV27" s="619">
        <v>2612080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173</v>
      </c>
      <c r="F28" s="476"/>
      <c r="G28" s="476"/>
      <c r="H28" s="476"/>
      <c r="I28" s="476"/>
      <c r="J28" s="476"/>
      <c r="K28" s="477"/>
      <c r="L28" s="497">
        <v>1</v>
      </c>
      <c r="M28" s="498"/>
      <c r="N28" s="498"/>
      <c r="O28" s="498"/>
      <c r="P28" s="537"/>
      <c r="Q28" s="497">
        <v>4800</v>
      </c>
      <c r="R28" s="498"/>
      <c r="S28" s="498"/>
      <c r="T28" s="498"/>
      <c r="U28" s="498"/>
      <c r="V28" s="537"/>
      <c r="W28" s="596"/>
      <c r="X28" s="584"/>
      <c r="Y28" s="585"/>
      <c r="Z28" s="496" t="s">
        <v>174</v>
      </c>
      <c r="AA28" s="476"/>
      <c r="AB28" s="476"/>
      <c r="AC28" s="476"/>
      <c r="AD28" s="476"/>
      <c r="AE28" s="476"/>
      <c r="AF28" s="476"/>
      <c r="AG28" s="477"/>
      <c r="AH28" s="497" t="s">
        <v>130</v>
      </c>
      <c r="AI28" s="498"/>
      <c r="AJ28" s="498"/>
      <c r="AK28" s="498"/>
      <c r="AL28" s="537"/>
      <c r="AM28" s="497" t="s">
        <v>130</v>
      </c>
      <c r="AN28" s="498"/>
      <c r="AO28" s="498"/>
      <c r="AP28" s="498"/>
      <c r="AQ28" s="498"/>
      <c r="AR28" s="537"/>
      <c r="AS28" s="497" t="s">
        <v>121</v>
      </c>
      <c r="AT28" s="498"/>
      <c r="AU28" s="498"/>
      <c r="AV28" s="498"/>
      <c r="AW28" s="498"/>
      <c r="AX28" s="499"/>
      <c r="AY28" s="622" t="s">
        <v>175</v>
      </c>
      <c r="AZ28" s="623"/>
      <c r="BA28" s="623"/>
      <c r="BB28" s="624"/>
      <c r="BC28" s="406" t="s">
        <v>42</v>
      </c>
      <c r="BD28" s="407"/>
      <c r="BE28" s="407"/>
      <c r="BF28" s="407"/>
      <c r="BG28" s="407"/>
      <c r="BH28" s="407"/>
      <c r="BI28" s="407"/>
      <c r="BJ28" s="407"/>
      <c r="BK28" s="407"/>
      <c r="BL28" s="407"/>
      <c r="BM28" s="408"/>
      <c r="BN28" s="409">
        <v>2868898</v>
      </c>
      <c r="BO28" s="410"/>
      <c r="BP28" s="410"/>
      <c r="BQ28" s="410"/>
      <c r="BR28" s="410"/>
      <c r="BS28" s="410"/>
      <c r="BT28" s="410"/>
      <c r="BU28" s="411"/>
      <c r="BV28" s="409">
        <v>3290498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176</v>
      </c>
      <c r="F29" s="476"/>
      <c r="G29" s="476"/>
      <c r="H29" s="476"/>
      <c r="I29" s="476"/>
      <c r="J29" s="476"/>
      <c r="K29" s="477"/>
      <c r="L29" s="497">
        <v>26</v>
      </c>
      <c r="M29" s="498"/>
      <c r="N29" s="498"/>
      <c r="O29" s="498"/>
      <c r="P29" s="537"/>
      <c r="Q29" s="497">
        <v>4400</v>
      </c>
      <c r="R29" s="498"/>
      <c r="S29" s="498"/>
      <c r="T29" s="498"/>
      <c r="U29" s="498"/>
      <c r="V29" s="537"/>
      <c r="W29" s="597"/>
      <c r="X29" s="598"/>
      <c r="Y29" s="599"/>
      <c r="Z29" s="496" t="s">
        <v>177</v>
      </c>
      <c r="AA29" s="476"/>
      <c r="AB29" s="476"/>
      <c r="AC29" s="476"/>
      <c r="AD29" s="476"/>
      <c r="AE29" s="476"/>
      <c r="AF29" s="476"/>
      <c r="AG29" s="477"/>
      <c r="AH29" s="497">
        <v>686</v>
      </c>
      <c r="AI29" s="498"/>
      <c r="AJ29" s="498"/>
      <c r="AK29" s="498"/>
      <c r="AL29" s="537"/>
      <c r="AM29" s="497">
        <v>2237396</v>
      </c>
      <c r="AN29" s="498"/>
      <c r="AO29" s="498"/>
      <c r="AP29" s="498"/>
      <c r="AQ29" s="498"/>
      <c r="AR29" s="537"/>
      <c r="AS29" s="497">
        <v>3262</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v>579765</v>
      </c>
      <c r="BO29" s="447"/>
      <c r="BP29" s="447"/>
      <c r="BQ29" s="447"/>
      <c r="BR29" s="447"/>
      <c r="BS29" s="447"/>
      <c r="BT29" s="447"/>
      <c r="BU29" s="448"/>
      <c r="BV29" s="446">
        <v>777987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102.1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4535688</v>
      </c>
      <c r="BO30" s="620"/>
      <c r="BP30" s="620"/>
      <c r="BQ30" s="620"/>
      <c r="BR30" s="620"/>
      <c r="BS30" s="620"/>
      <c r="BT30" s="620"/>
      <c r="BU30" s="621"/>
      <c r="BV30" s="619">
        <v>4930198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186</v>
      </c>
      <c r="D33" s="470"/>
      <c r="E33" s="435" t="s">
        <v>187</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186</v>
      </c>
      <c r="AN33" s="470"/>
      <c r="AO33" s="435" t="s">
        <v>187</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188</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IF('各会計、関係団体の財政状況及び健全化判断比率'!B33="","",'各会計、関係団体の財政状況及び健全化判断比率'!B33)</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IF('各会計、関係団体の財政状況及び健全化判断比率'!B35="","",'各会計、関係団体の財政状況及び健全化判断比率'!B35)</f>
        <v>簡易水道事業会計</v>
      </c>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京都府住宅新築資金等貸付事業管理組合（一般会計）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舞鶴勤労者福祉センター協議会</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駐車場事業会計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IF('各会計、関係団体の財政状況及び健全化判断比率'!B34="","",'各会計、関係団体の財政状況及び健全化判断比率'!B34)</f>
        <v>病院事業会計</v>
      </c>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IF('各会計、関係団体の財政状況及び健全化判断比率'!B36="","",'各会計、関係団体の財政状況及び健全化判断比率'!B36)</f>
        <v>下水道事業会計</v>
      </c>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京都府住宅新築資金等貸付事業管理組合（特別会計）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舞鶴市文化事業団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介護保険事業会計（保険事業勘定）</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11</v>
      </c>
      <c r="BF36" s="632"/>
      <c r="BG36" s="633" t="str">
        <f>IF('各会計、関係団体の財政状況及び健全化判断比率'!B37="","",'各会計、関係団体の財政状況及び健全化判断比率'!B37)</f>
        <v>貯木事業会計</v>
      </c>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京都地方税機構</v>
      </c>
      <c r="BZ36" s="633"/>
      <c r="CA36" s="633"/>
      <c r="CB36" s="633"/>
      <c r="CC36" s="633"/>
      <c r="CD36" s="633"/>
      <c r="CE36" s="633"/>
      <c r="CF36" s="633"/>
      <c r="CG36" s="633"/>
      <c r="CH36" s="633"/>
      <c r="CI36" s="633"/>
      <c r="CJ36" s="633"/>
      <c r="CK36" s="633"/>
      <c r="CL36" s="633"/>
      <c r="CM36" s="633"/>
      <c r="CN36" s="193"/>
      <c r="CO36" s="632">
        <f t="shared" si="3"/>
        <v>20</v>
      </c>
      <c r="CP36" s="632"/>
      <c r="CQ36" s="633" t="str">
        <f>IF('各会計、関係団体の財政状況及び健全化判断比率'!BS9="","",'各会計、関係団体の財政状況及び健全化判断比率'!BS9)</f>
        <v>舞鶴市土地開発公社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介護保険事業会計（サービス事業勘定）</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京都府後期高齢者医療広域連合（一般会計）</v>
      </c>
      <c r="BZ37" s="633"/>
      <c r="CA37" s="633"/>
      <c r="CB37" s="633"/>
      <c r="CC37" s="633"/>
      <c r="CD37" s="633"/>
      <c r="CE37" s="633"/>
      <c r="CF37" s="633"/>
      <c r="CG37" s="633"/>
      <c r="CH37" s="633"/>
      <c r="CI37" s="633"/>
      <c r="CJ37" s="633"/>
      <c r="CK37" s="633"/>
      <c r="CL37" s="633"/>
      <c r="CM37" s="633"/>
      <c r="CN37" s="193"/>
      <c r="CO37" s="632">
        <f t="shared" si="3"/>
        <v>21</v>
      </c>
      <c r="CP37" s="632"/>
      <c r="CQ37" s="633" t="str">
        <f>IF('各会計、関係団体の財政状況及び健全化判断比率'!BS10="","",'各会計、関係団体の財政状況及び健全化判断比率'!BS10)</f>
        <v>舞鶴市花と緑の公社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6</v>
      </c>
      <c r="V38" s="632"/>
      <c r="W38" s="633" t="str">
        <f>IF('各会計、関係団体の財政状況及び健全化判断比率'!B32="","",'各会計、関係団体の財政状況及び健全化判断比率'!B32)</f>
        <v>後期高齢者医療事業会計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16</v>
      </c>
      <c r="BX38" s="632"/>
      <c r="BY38" s="633" t="str">
        <f>IF('各会計、関係団体の財政状況及び健全化判断比率'!B72="","",'各会計、関係団体の財政状況及び健全化判断比率'!B72)</f>
        <v>京都府後期高齢者医療広域連合（後期高齢者医療特別会計）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17</v>
      </c>
      <c r="BX39" s="632"/>
      <c r="BY39" s="633" t="str">
        <f>IF('各会計、関係団体の財政状況及び健全化判断比率'!B73="","",'各会計、関係団体の財政状況及び健全化判断比率'!B73)</f>
        <v>京都府自治会館管理組合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3+DZEa8Z8Q6R1Bg635hE850eX2zDdOI1S5qVQltse4j7BZmRf4wkLcYed0Vun3ic5SK2UlbMKGAgFCL5sTicxw==" saltValue="N7omJazonsMe+LX/8MYl7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24" t="s">
        <v>561</v>
      </c>
      <c r="D34" s="1224"/>
      <c r="E34" s="1225"/>
      <c r="F34" s="32">
        <v>1.1599999999999999</v>
      </c>
      <c r="G34" s="33">
        <v>0.47</v>
      </c>
      <c r="H34" s="33">
        <v>1.27</v>
      </c>
      <c r="I34" s="33">
        <v>2.4300000000000002</v>
      </c>
      <c r="J34" s="34">
        <v>4.24</v>
      </c>
      <c r="K34" s="22"/>
      <c r="L34" s="22"/>
      <c r="M34" s="22"/>
      <c r="N34" s="22"/>
      <c r="O34" s="22"/>
      <c r="P34" s="22"/>
    </row>
    <row r="35" spans="1:16" ht="39" customHeight="1">
      <c r="A35" s="22"/>
      <c r="B35" s="35"/>
      <c r="C35" s="1218" t="s">
        <v>562</v>
      </c>
      <c r="D35" s="1219"/>
      <c r="E35" s="1220"/>
      <c r="F35" s="36">
        <v>1.1399999999999999</v>
      </c>
      <c r="G35" s="37">
        <v>1.54</v>
      </c>
      <c r="H35" s="37">
        <v>1.66</v>
      </c>
      <c r="I35" s="37">
        <v>2.13</v>
      </c>
      <c r="J35" s="38">
        <v>2.4</v>
      </c>
      <c r="K35" s="22"/>
      <c r="L35" s="22"/>
      <c r="M35" s="22"/>
      <c r="N35" s="22"/>
      <c r="O35" s="22"/>
      <c r="P35" s="22"/>
    </row>
    <row r="36" spans="1:16" ht="39" customHeight="1">
      <c r="A36" s="22"/>
      <c r="B36" s="35"/>
      <c r="C36" s="1218" t="s">
        <v>563</v>
      </c>
      <c r="D36" s="1219"/>
      <c r="E36" s="1220"/>
      <c r="F36" s="36">
        <v>0.73</v>
      </c>
      <c r="G36" s="37">
        <v>0.67</v>
      </c>
      <c r="H36" s="37">
        <v>0.25</v>
      </c>
      <c r="I36" s="37">
        <v>0.74</v>
      </c>
      <c r="J36" s="38">
        <v>1.69</v>
      </c>
      <c r="K36" s="22"/>
      <c r="L36" s="22"/>
      <c r="M36" s="22"/>
      <c r="N36" s="22"/>
      <c r="O36" s="22"/>
      <c r="P36" s="22"/>
    </row>
    <row r="37" spans="1:16" ht="39" customHeight="1">
      <c r="A37" s="22"/>
      <c r="B37" s="35"/>
      <c r="C37" s="1218" t="s">
        <v>564</v>
      </c>
      <c r="D37" s="1219"/>
      <c r="E37" s="1220"/>
      <c r="F37" s="36">
        <v>1.44</v>
      </c>
      <c r="G37" s="37">
        <v>2.02</v>
      </c>
      <c r="H37" s="37">
        <v>0.56000000000000005</v>
      </c>
      <c r="I37" s="37">
        <v>1.06</v>
      </c>
      <c r="J37" s="38">
        <v>1.37</v>
      </c>
      <c r="K37" s="22"/>
      <c r="L37" s="22"/>
      <c r="M37" s="22"/>
      <c r="N37" s="22"/>
      <c r="O37" s="22"/>
      <c r="P37" s="22"/>
    </row>
    <row r="38" spans="1:16" ht="39" customHeight="1">
      <c r="A38" s="22"/>
      <c r="B38" s="35"/>
      <c r="C38" s="1218" t="s">
        <v>565</v>
      </c>
      <c r="D38" s="1219"/>
      <c r="E38" s="1220"/>
      <c r="F38" s="36">
        <v>1.48</v>
      </c>
      <c r="G38" s="37">
        <v>0.52</v>
      </c>
      <c r="H38" s="37">
        <v>0.71</v>
      </c>
      <c r="I38" s="37">
        <v>0.66</v>
      </c>
      <c r="J38" s="38">
        <v>0.43</v>
      </c>
      <c r="K38" s="22"/>
      <c r="L38" s="22"/>
      <c r="M38" s="22"/>
      <c r="N38" s="22"/>
      <c r="O38" s="22"/>
      <c r="P38" s="22"/>
    </row>
    <row r="39" spans="1:16" ht="39" customHeight="1">
      <c r="A39" s="22"/>
      <c r="B39" s="35"/>
      <c r="C39" s="1218" t="s">
        <v>566</v>
      </c>
      <c r="D39" s="1219"/>
      <c r="E39" s="1220"/>
      <c r="F39" s="36">
        <v>0</v>
      </c>
      <c r="G39" s="37">
        <v>0</v>
      </c>
      <c r="H39" s="37">
        <v>0.02</v>
      </c>
      <c r="I39" s="37">
        <v>0</v>
      </c>
      <c r="J39" s="38">
        <v>0.24</v>
      </c>
      <c r="K39" s="22"/>
      <c r="L39" s="22"/>
      <c r="M39" s="22"/>
      <c r="N39" s="22"/>
      <c r="O39" s="22"/>
      <c r="P39" s="22"/>
    </row>
    <row r="40" spans="1:16" ht="39" customHeight="1">
      <c r="A40" s="22"/>
      <c r="B40" s="35"/>
      <c r="C40" s="1218" t="s">
        <v>567</v>
      </c>
      <c r="D40" s="1219"/>
      <c r="E40" s="1220"/>
      <c r="F40" s="36">
        <v>0.08</v>
      </c>
      <c r="G40" s="37">
        <v>0.19</v>
      </c>
      <c r="H40" s="37">
        <v>0.28999999999999998</v>
      </c>
      <c r="I40" s="37">
        <v>0.1</v>
      </c>
      <c r="J40" s="38">
        <v>0.09</v>
      </c>
      <c r="K40" s="22"/>
      <c r="L40" s="22"/>
      <c r="M40" s="22"/>
      <c r="N40" s="22"/>
      <c r="O40" s="22"/>
      <c r="P40" s="22"/>
    </row>
    <row r="41" spans="1:16" ht="39" customHeight="1">
      <c r="A41" s="22"/>
      <c r="B41" s="35"/>
      <c r="C41" s="1218" t="s">
        <v>568</v>
      </c>
      <c r="D41" s="1219"/>
      <c r="E41" s="1220"/>
      <c r="F41" s="36">
        <v>7.0000000000000007E-2</v>
      </c>
      <c r="G41" s="37">
        <v>0.04</v>
      </c>
      <c r="H41" s="37">
        <v>0.08</v>
      </c>
      <c r="I41" s="37">
        <v>7.0000000000000007E-2</v>
      </c>
      <c r="J41" s="38">
        <v>0.05</v>
      </c>
      <c r="K41" s="22"/>
      <c r="L41" s="22"/>
      <c r="M41" s="22"/>
      <c r="N41" s="22"/>
      <c r="O41" s="22"/>
      <c r="P41" s="22"/>
    </row>
    <row r="42" spans="1:16" ht="39" customHeight="1">
      <c r="A42" s="22"/>
      <c r="B42" s="39"/>
      <c r="C42" s="1218" t="s">
        <v>569</v>
      </c>
      <c r="D42" s="1219"/>
      <c r="E42" s="1220"/>
      <c r="F42" s="36" t="s">
        <v>511</v>
      </c>
      <c r="G42" s="37" t="s">
        <v>511</v>
      </c>
      <c r="H42" s="37" t="s">
        <v>511</v>
      </c>
      <c r="I42" s="37" t="s">
        <v>511</v>
      </c>
      <c r="J42" s="38" t="s">
        <v>511</v>
      </c>
      <c r="K42" s="22"/>
      <c r="L42" s="22"/>
      <c r="M42" s="22"/>
      <c r="N42" s="22"/>
      <c r="O42" s="22"/>
      <c r="P42" s="22"/>
    </row>
    <row r="43" spans="1:16" ht="39" customHeight="1" thickBot="1">
      <c r="A43" s="22"/>
      <c r="B43" s="40"/>
      <c r="C43" s="1221" t="s">
        <v>570</v>
      </c>
      <c r="D43" s="1222"/>
      <c r="E43" s="1223"/>
      <c r="F43" s="41">
        <v>0.18</v>
      </c>
      <c r="G43" s="42">
        <v>0.21</v>
      </c>
      <c r="H43" s="42">
        <v>0.22</v>
      </c>
      <c r="I43" s="42">
        <v>0.05</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yAI63CKVXIxtEGKthAmxXJHL9oGYk9/c2yY8h+pEwXoxUM6lPxNSWMsV8HbP9NPnjBE3oPcyj/bhIDSp0fSuw==" saltValue="mjFqfPJXAxeX9pfeAqFt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34" t="s">
        <v>11</v>
      </c>
      <c r="C45" s="1235"/>
      <c r="D45" s="58"/>
      <c r="E45" s="1240" t="s">
        <v>12</v>
      </c>
      <c r="F45" s="1240"/>
      <c r="G45" s="1240"/>
      <c r="H45" s="1240"/>
      <c r="I45" s="1240"/>
      <c r="J45" s="1241"/>
      <c r="K45" s="59">
        <v>3517</v>
      </c>
      <c r="L45" s="60">
        <v>3542</v>
      </c>
      <c r="M45" s="60">
        <v>3382</v>
      </c>
      <c r="N45" s="60">
        <v>3347</v>
      </c>
      <c r="O45" s="61">
        <v>3434</v>
      </c>
      <c r="P45" s="48"/>
      <c r="Q45" s="48"/>
      <c r="R45" s="48"/>
      <c r="S45" s="48"/>
      <c r="T45" s="48"/>
      <c r="U45" s="48"/>
    </row>
    <row r="46" spans="1:21" ht="30.75" customHeight="1">
      <c r="A46" s="48"/>
      <c r="B46" s="1236"/>
      <c r="C46" s="1237"/>
      <c r="D46" s="62"/>
      <c r="E46" s="1228" t="s">
        <v>13</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c r="A47" s="48"/>
      <c r="B47" s="1236"/>
      <c r="C47" s="1237"/>
      <c r="D47" s="62"/>
      <c r="E47" s="1228" t="s">
        <v>14</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c r="A48" s="48"/>
      <c r="B48" s="1236"/>
      <c r="C48" s="1237"/>
      <c r="D48" s="62"/>
      <c r="E48" s="1228" t="s">
        <v>15</v>
      </c>
      <c r="F48" s="1228"/>
      <c r="G48" s="1228"/>
      <c r="H48" s="1228"/>
      <c r="I48" s="1228"/>
      <c r="J48" s="1229"/>
      <c r="K48" s="63">
        <v>1305</v>
      </c>
      <c r="L48" s="64">
        <v>1334</v>
      </c>
      <c r="M48" s="64">
        <v>1343</v>
      </c>
      <c r="N48" s="64">
        <v>1371</v>
      </c>
      <c r="O48" s="65">
        <v>1480</v>
      </c>
      <c r="P48" s="48"/>
      <c r="Q48" s="48"/>
      <c r="R48" s="48"/>
      <c r="S48" s="48"/>
      <c r="T48" s="48"/>
      <c r="U48" s="48"/>
    </row>
    <row r="49" spans="1:21" ht="30.75" customHeight="1">
      <c r="A49" s="48"/>
      <c r="B49" s="1236"/>
      <c r="C49" s="1237"/>
      <c r="D49" s="62"/>
      <c r="E49" s="1228" t="s">
        <v>16</v>
      </c>
      <c r="F49" s="1228"/>
      <c r="G49" s="1228"/>
      <c r="H49" s="1228"/>
      <c r="I49" s="1228"/>
      <c r="J49" s="1229"/>
      <c r="K49" s="63" t="s">
        <v>511</v>
      </c>
      <c r="L49" s="64" t="s">
        <v>511</v>
      </c>
      <c r="M49" s="64" t="s">
        <v>511</v>
      </c>
      <c r="N49" s="64" t="s">
        <v>511</v>
      </c>
      <c r="O49" s="65" t="s">
        <v>511</v>
      </c>
      <c r="P49" s="48"/>
      <c r="Q49" s="48"/>
      <c r="R49" s="48"/>
      <c r="S49" s="48"/>
      <c r="T49" s="48"/>
      <c r="U49" s="48"/>
    </row>
    <row r="50" spans="1:21" ht="30.75" customHeight="1">
      <c r="A50" s="48"/>
      <c r="B50" s="1236"/>
      <c r="C50" s="1237"/>
      <c r="D50" s="62"/>
      <c r="E50" s="1228" t="s">
        <v>17</v>
      </c>
      <c r="F50" s="1228"/>
      <c r="G50" s="1228"/>
      <c r="H50" s="1228"/>
      <c r="I50" s="1228"/>
      <c r="J50" s="1229"/>
      <c r="K50" s="63">
        <v>3</v>
      </c>
      <c r="L50" s="64">
        <v>2</v>
      </c>
      <c r="M50" s="64">
        <v>2</v>
      </c>
      <c r="N50" s="64">
        <v>8</v>
      </c>
      <c r="O50" s="65" t="s">
        <v>511</v>
      </c>
      <c r="P50" s="48"/>
      <c r="Q50" s="48"/>
      <c r="R50" s="48"/>
      <c r="S50" s="48"/>
      <c r="T50" s="48"/>
      <c r="U50" s="48"/>
    </row>
    <row r="51" spans="1:21" ht="30.75" customHeight="1">
      <c r="A51" s="48"/>
      <c r="B51" s="1238"/>
      <c r="C51" s="1239"/>
      <c r="D51" s="66"/>
      <c r="E51" s="1228" t="s">
        <v>18</v>
      </c>
      <c r="F51" s="1228"/>
      <c r="G51" s="1228"/>
      <c r="H51" s="1228"/>
      <c r="I51" s="1228"/>
      <c r="J51" s="1229"/>
      <c r="K51" s="63" t="s">
        <v>511</v>
      </c>
      <c r="L51" s="64" t="s">
        <v>511</v>
      </c>
      <c r="M51" s="64" t="s">
        <v>511</v>
      </c>
      <c r="N51" s="64" t="s">
        <v>511</v>
      </c>
      <c r="O51" s="65" t="s">
        <v>511</v>
      </c>
      <c r="P51" s="48"/>
      <c r="Q51" s="48"/>
      <c r="R51" s="48"/>
      <c r="S51" s="48"/>
      <c r="T51" s="48"/>
      <c r="U51" s="48"/>
    </row>
    <row r="52" spans="1:21" ht="30.75" customHeight="1">
      <c r="A52" s="48"/>
      <c r="B52" s="1226" t="s">
        <v>19</v>
      </c>
      <c r="C52" s="1227"/>
      <c r="D52" s="66"/>
      <c r="E52" s="1228" t="s">
        <v>20</v>
      </c>
      <c r="F52" s="1228"/>
      <c r="G52" s="1228"/>
      <c r="H52" s="1228"/>
      <c r="I52" s="1228"/>
      <c r="J52" s="1229"/>
      <c r="K52" s="63">
        <v>3086</v>
      </c>
      <c r="L52" s="64">
        <v>3199</v>
      </c>
      <c r="M52" s="64">
        <v>3067</v>
      </c>
      <c r="N52" s="64">
        <v>3009</v>
      </c>
      <c r="O52" s="65">
        <v>3051</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1739</v>
      </c>
      <c r="L53" s="69">
        <v>1679</v>
      </c>
      <c r="M53" s="69">
        <v>1660</v>
      </c>
      <c r="N53" s="69">
        <v>1717</v>
      </c>
      <c r="O53" s="70">
        <v>1863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7INWkJ5wCTwirhx2d0GPR1pMbFR3VgZK01aCviBxpjRVvA+x5IlAqlitIVMk7DYfDnFwQA9Jxi5ahSbSJmh0w==" saltValue="NPUKlHnFAduG7d5Zt9sjL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553</v>
      </c>
      <c r="J40" s="79" t="s">
        <v>554</v>
      </c>
      <c r="K40" s="79" t="s">
        <v>555</v>
      </c>
      <c r="L40" s="79" t="s">
        <v>556</v>
      </c>
      <c r="M40" s="80" t="s">
        <v>557</v>
      </c>
    </row>
    <row r="41" spans="2:13" ht="27.75" customHeight="1">
      <c r="B41" s="1242" t="s">
        <v>24</v>
      </c>
      <c r="C41" s="1243"/>
      <c r="D41" s="81"/>
      <c r="E41" s="1248" t="s">
        <v>25</v>
      </c>
      <c r="F41" s="1248"/>
      <c r="G41" s="1248"/>
      <c r="H41" s="1249"/>
      <c r="I41" s="82">
        <v>33983</v>
      </c>
      <c r="J41" s="83">
        <v>35445</v>
      </c>
      <c r="K41" s="83">
        <v>35877</v>
      </c>
      <c r="L41" s="83">
        <v>36173</v>
      </c>
      <c r="M41" s="84">
        <v>36602</v>
      </c>
    </row>
    <row r="42" spans="2:13" ht="27.75" customHeight="1">
      <c r="B42" s="1244"/>
      <c r="C42" s="1245"/>
      <c r="D42" s="85"/>
      <c r="E42" s="1250" t="s">
        <v>26</v>
      </c>
      <c r="F42" s="1250"/>
      <c r="G42" s="1250"/>
      <c r="H42" s="1251"/>
      <c r="I42" s="86">
        <v>2</v>
      </c>
      <c r="J42" s="87">
        <v>210</v>
      </c>
      <c r="K42" s="87">
        <v>476</v>
      </c>
      <c r="L42" s="87">
        <v>381</v>
      </c>
      <c r="M42" s="88">
        <v>428</v>
      </c>
    </row>
    <row r="43" spans="2:13" ht="27.75" customHeight="1">
      <c r="B43" s="1244"/>
      <c r="C43" s="1245"/>
      <c r="D43" s="85"/>
      <c r="E43" s="1250" t="s">
        <v>27</v>
      </c>
      <c r="F43" s="1250"/>
      <c r="G43" s="1250"/>
      <c r="H43" s="1251"/>
      <c r="I43" s="86">
        <v>23673</v>
      </c>
      <c r="J43" s="87">
        <v>23922</v>
      </c>
      <c r="K43" s="87">
        <v>23984</v>
      </c>
      <c r="L43" s="87">
        <v>23720</v>
      </c>
      <c r="M43" s="88">
        <v>23517</v>
      </c>
    </row>
    <row r="44" spans="2:13" ht="27.75" customHeight="1">
      <c r="B44" s="1244"/>
      <c r="C44" s="1245"/>
      <c r="D44" s="85"/>
      <c r="E44" s="1250" t="s">
        <v>28</v>
      </c>
      <c r="F44" s="1250"/>
      <c r="G44" s="1250"/>
      <c r="H44" s="1251"/>
      <c r="I44" s="86">
        <v>6</v>
      </c>
      <c r="J44" s="87">
        <v>5</v>
      </c>
      <c r="K44" s="87">
        <v>4</v>
      </c>
      <c r="L44" s="87">
        <v>3</v>
      </c>
      <c r="M44" s="88">
        <v>2</v>
      </c>
    </row>
    <row r="45" spans="2:13" ht="27.75" customHeight="1">
      <c r="B45" s="1244"/>
      <c r="C45" s="1245"/>
      <c r="D45" s="85"/>
      <c r="E45" s="1250" t="s">
        <v>29</v>
      </c>
      <c r="F45" s="1250"/>
      <c r="G45" s="1250"/>
      <c r="H45" s="1251"/>
      <c r="I45" s="86">
        <v>7327</v>
      </c>
      <c r="J45" s="87">
        <v>6698</v>
      </c>
      <c r="K45" s="87">
        <v>6440</v>
      </c>
      <c r="L45" s="87">
        <v>6433</v>
      </c>
      <c r="M45" s="88">
        <v>6238</v>
      </c>
    </row>
    <row r="46" spans="2:13" ht="27.75" customHeight="1">
      <c r="B46" s="1244"/>
      <c r="C46" s="1245"/>
      <c r="D46" s="89"/>
      <c r="E46" s="1250" t="s">
        <v>30</v>
      </c>
      <c r="F46" s="1250"/>
      <c r="G46" s="1250"/>
      <c r="H46" s="1251"/>
      <c r="I46" s="86">
        <v>18</v>
      </c>
      <c r="J46" s="87">
        <v>16</v>
      </c>
      <c r="K46" s="87">
        <v>15</v>
      </c>
      <c r="L46" s="87">
        <v>48</v>
      </c>
      <c r="M46" s="88" t="s">
        <v>511</v>
      </c>
    </row>
    <row r="47" spans="2:13" ht="27.75" customHeight="1">
      <c r="B47" s="1244"/>
      <c r="C47" s="1245"/>
      <c r="D47" s="90"/>
      <c r="E47" s="1252" t="s">
        <v>31</v>
      </c>
      <c r="F47" s="1253"/>
      <c r="G47" s="1253"/>
      <c r="H47" s="1254"/>
      <c r="I47" s="86" t="s">
        <v>511</v>
      </c>
      <c r="J47" s="87" t="s">
        <v>511</v>
      </c>
      <c r="K47" s="87" t="s">
        <v>511</v>
      </c>
      <c r="L47" s="87" t="s">
        <v>511</v>
      </c>
      <c r="M47" s="88" t="s">
        <v>511</v>
      </c>
    </row>
    <row r="48" spans="2:13" ht="27.75" customHeight="1">
      <c r="B48" s="1244"/>
      <c r="C48" s="1245"/>
      <c r="D48" s="85"/>
      <c r="E48" s="1250" t="s">
        <v>32</v>
      </c>
      <c r="F48" s="1250"/>
      <c r="G48" s="1250"/>
      <c r="H48" s="1251"/>
      <c r="I48" s="86" t="s">
        <v>511</v>
      </c>
      <c r="J48" s="87" t="s">
        <v>511</v>
      </c>
      <c r="K48" s="87" t="s">
        <v>511</v>
      </c>
      <c r="L48" s="87" t="s">
        <v>511</v>
      </c>
      <c r="M48" s="88" t="s">
        <v>511</v>
      </c>
    </row>
    <row r="49" spans="2:13" ht="27.75" customHeight="1">
      <c r="B49" s="1246"/>
      <c r="C49" s="1247"/>
      <c r="D49" s="85"/>
      <c r="E49" s="1250" t="s">
        <v>33</v>
      </c>
      <c r="F49" s="1250"/>
      <c r="G49" s="1250"/>
      <c r="H49" s="1251"/>
      <c r="I49" s="86" t="s">
        <v>511</v>
      </c>
      <c r="J49" s="87" t="s">
        <v>511</v>
      </c>
      <c r="K49" s="87" t="s">
        <v>511</v>
      </c>
      <c r="L49" s="87" t="s">
        <v>511</v>
      </c>
      <c r="M49" s="88" t="s">
        <v>511</v>
      </c>
    </row>
    <row r="50" spans="2:13" ht="27.75" customHeight="1">
      <c r="B50" s="1255" t="s">
        <v>34</v>
      </c>
      <c r="C50" s="1256"/>
      <c r="D50" s="91"/>
      <c r="E50" s="1250" t="s">
        <v>35</v>
      </c>
      <c r="F50" s="1250"/>
      <c r="G50" s="1250"/>
      <c r="H50" s="1251"/>
      <c r="I50" s="86">
        <v>13743</v>
      </c>
      <c r="J50" s="87">
        <v>11883</v>
      </c>
      <c r="K50" s="87">
        <v>11852</v>
      </c>
      <c r="L50" s="87">
        <v>11204</v>
      </c>
      <c r="M50" s="88">
        <v>10266</v>
      </c>
    </row>
    <row r="51" spans="2:13" ht="27.75" customHeight="1">
      <c r="B51" s="1244"/>
      <c r="C51" s="1245"/>
      <c r="D51" s="85"/>
      <c r="E51" s="1250" t="s">
        <v>36</v>
      </c>
      <c r="F51" s="1250"/>
      <c r="G51" s="1250"/>
      <c r="H51" s="1251"/>
      <c r="I51" s="86">
        <v>726</v>
      </c>
      <c r="J51" s="87">
        <v>684</v>
      </c>
      <c r="K51" s="87">
        <v>588</v>
      </c>
      <c r="L51" s="87">
        <v>692</v>
      </c>
      <c r="M51" s="88">
        <v>845</v>
      </c>
    </row>
    <row r="52" spans="2:13" ht="27.75" customHeight="1">
      <c r="B52" s="1246"/>
      <c r="C52" s="1247"/>
      <c r="D52" s="85"/>
      <c r="E52" s="1250" t="s">
        <v>37</v>
      </c>
      <c r="F52" s="1250"/>
      <c r="G52" s="1250"/>
      <c r="H52" s="1251"/>
      <c r="I52" s="86">
        <v>36892</v>
      </c>
      <c r="J52" s="87">
        <v>37486</v>
      </c>
      <c r="K52" s="87">
        <v>37577</v>
      </c>
      <c r="L52" s="87">
        <v>37678</v>
      </c>
      <c r="M52" s="88">
        <v>37360</v>
      </c>
    </row>
    <row r="53" spans="2:13" ht="27.75" customHeight="1" thickBot="1">
      <c r="B53" s="1257" t="s">
        <v>38</v>
      </c>
      <c r="C53" s="1258"/>
      <c r="D53" s="92"/>
      <c r="E53" s="1259" t="s">
        <v>39</v>
      </c>
      <c r="F53" s="1259"/>
      <c r="G53" s="1259"/>
      <c r="H53" s="1260"/>
      <c r="I53" s="93">
        <v>13648</v>
      </c>
      <c r="J53" s="94">
        <v>16242</v>
      </c>
      <c r="K53" s="94">
        <v>16779</v>
      </c>
      <c r="L53" s="94">
        <v>17183</v>
      </c>
      <c r="M53" s="95">
        <v>18316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BSJzCBV3tdfvNTJt6ZVOzafeb/ZSoHBY/TlPYvd2lz5vTpdihmxXZhHRKE2IyA9Ahe/0X4EQaAjZn0OQjfJ6w==" saltValue="a5H3dTuwEUIrl4UdGGU5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555</v>
      </c>
      <c r="G54" s="104" t="s">
        <v>556</v>
      </c>
      <c r="H54" s="105" t="s">
        <v>557</v>
      </c>
    </row>
    <row r="55" spans="2:8" ht="52.5" customHeight="1">
      <c r="B55" s="106"/>
      <c r="C55" s="1269" t="s">
        <v>42</v>
      </c>
      <c r="D55" s="1269"/>
      <c r="E55" s="1270"/>
      <c r="F55" s="107">
        <v>3478</v>
      </c>
      <c r="G55" s="107">
        <v>3290</v>
      </c>
      <c r="H55" s="108">
        <v>2869</v>
      </c>
    </row>
    <row r="56" spans="2:8" ht="52.5" customHeight="1">
      <c r="B56" s="109"/>
      <c r="C56" s="1271" t="s">
        <v>43</v>
      </c>
      <c r="D56" s="1271"/>
      <c r="E56" s="1272"/>
      <c r="F56" s="110">
        <v>877</v>
      </c>
      <c r="G56" s="110">
        <v>778</v>
      </c>
      <c r="H56" s="111">
        <v>580</v>
      </c>
    </row>
    <row r="57" spans="2:8" ht="53.25" customHeight="1">
      <c r="B57" s="109"/>
      <c r="C57" s="1273" t="s">
        <v>44</v>
      </c>
      <c r="D57" s="1273"/>
      <c r="E57" s="1274"/>
      <c r="F57" s="112">
        <v>5123</v>
      </c>
      <c r="G57" s="112">
        <v>4930</v>
      </c>
      <c r="H57" s="113">
        <v>4536</v>
      </c>
    </row>
    <row r="58" spans="2:8" ht="45.75" customHeight="1">
      <c r="B58" s="114"/>
      <c r="C58" s="1261" t="s">
        <v>571</v>
      </c>
      <c r="D58" s="1262"/>
      <c r="E58" s="1263"/>
      <c r="F58" s="115">
        <v>2876</v>
      </c>
      <c r="G58" s="115">
        <v>2711</v>
      </c>
      <c r="H58" s="116">
        <v>2541</v>
      </c>
    </row>
    <row r="59" spans="2:8" ht="45.75" customHeight="1">
      <c r="B59" s="114"/>
      <c r="C59" s="1261" t="s">
        <v>572</v>
      </c>
      <c r="D59" s="1262"/>
      <c r="E59" s="1263"/>
      <c r="F59" s="115">
        <v>929</v>
      </c>
      <c r="G59" s="115">
        <v>932</v>
      </c>
      <c r="H59" s="116">
        <v>735</v>
      </c>
    </row>
    <row r="60" spans="2:8" ht="45.75" customHeight="1">
      <c r="B60" s="114"/>
      <c r="C60" s="1261" t="s">
        <v>574</v>
      </c>
      <c r="D60" s="1262"/>
      <c r="E60" s="1263"/>
      <c r="F60" s="115">
        <v>500</v>
      </c>
      <c r="G60" s="115">
        <v>500</v>
      </c>
      <c r="H60" s="116">
        <v>500</v>
      </c>
    </row>
    <row r="61" spans="2:8" ht="45.75" customHeight="1">
      <c r="B61" s="114"/>
      <c r="C61" s="1261" t="s">
        <v>575</v>
      </c>
      <c r="D61" s="1262"/>
      <c r="E61" s="1263"/>
      <c r="F61" s="115">
        <v>316</v>
      </c>
      <c r="G61" s="115">
        <v>300</v>
      </c>
      <c r="H61" s="116">
        <v>288</v>
      </c>
    </row>
    <row r="62" spans="2:8" ht="45.75" customHeight="1" thickBot="1">
      <c r="B62" s="117"/>
      <c r="C62" s="1264" t="s">
        <v>573</v>
      </c>
      <c r="D62" s="1265"/>
      <c r="E62" s="1266"/>
      <c r="F62" s="118">
        <v>329</v>
      </c>
      <c r="G62" s="118">
        <v>292</v>
      </c>
      <c r="H62" s="119">
        <v>269</v>
      </c>
    </row>
    <row r="63" spans="2:8" ht="52.5" customHeight="1" thickBot="1">
      <c r="B63" s="120"/>
      <c r="C63" s="1267" t="s">
        <v>45</v>
      </c>
      <c r="D63" s="1267"/>
      <c r="E63" s="1268"/>
      <c r="F63" s="121">
        <v>9478</v>
      </c>
      <c r="G63" s="121">
        <v>8999</v>
      </c>
      <c r="H63" s="122">
        <v>7984</v>
      </c>
    </row>
    <row r="64" spans="2:8" ht="15" customHeight="1"/>
    <row r="65" ht="0" hidden="1" customHeight="1"/>
    <row r="66" ht="0" hidden="1" customHeight="1"/>
  </sheetData>
  <sheetProtection algorithmName="SHA-512" hashValue="YHWcWBp2EeK0ccQ5tJMJMk/CI6EQDOpQCsvI+cUCai8n2xdEbWj0RnMbLVftLGqthhHOmdAsRbsA5U5SydhZ1w==" saltValue="I244mPErdDNnb+1NW2f/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42578125" style="365" customWidth="1"/>
    <col min="2" max="107" width="2.42578125" style="365" customWidth="1"/>
    <col min="108" max="108" width="6.140625" style="367" customWidth="1"/>
    <col min="109" max="109" width="5.85546875" style="366" customWidth="1"/>
    <col min="110" max="110" width="19.140625" style="365" hidden="1"/>
    <col min="111" max="115" width="12.5703125" style="365" hidden="1"/>
    <col min="116" max="349" width="8.5703125" style="365" hidden="1"/>
    <col min="350" max="355" width="14.85546875" style="365" hidden="1"/>
    <col min="356" max="357" width="15.85546875" style="365" hidden="1"/>
    <col min="358" max="363" width="16.140625" style="365" hidden="1"/>
    <col min="364" max="364" width="6.140625" style="365" hidden="1"/>
    <col min="365" max="365" width="3" style="365" hidden="1"/>
    <col min="366" max="605" width="8.5703125" style="365" hidden="1"/>
    <col min="606" max="611" width="14.85546875" style="365" hidden="1"/>
    <col min="612" max="613" width="15.85546875" style="365" hidden="1"/>
    <col min="614" max="619" width="16.140625" style="365" hidden="1"/>
    <col min="620" max="620" width="6.140625" style="365" hidden="1"/>
    <col min="621" max="621" width="3" style="365" hidden="1"/>
    <col min="622" max="861" width="8.5703125" style="365" hidden="1"/>
    <col min="862" max="867" width="14.85546875" style="365" hidden="1"/>
    <col min="868" max="869" width="15.85546875" style="365" hidden="1"/>
    <col min="870" max="875" width="16.140625" style="365" hidden="1"/>
    <col min="876" max="876" width="6.140625" style="365" hidden="1"/>
    <col min="877" max="877" width="3" style="365" hidden="1"/>
    <col min="878" max="1117" width="8.5703125" style="365" hidden="1"/>
    <col min="1118" max="1123" width="14.85546875" style="365" hidden="1"/>
    <col min="1124" max="1125" width="15.85546875" style="365" hidden="1"/>
    <col min="1126" max="1131" width="16.140625" style="365" hidden="1"/>
    <col min="1132" max="1132" width="6.140625" style="365" hidden="1"/>
    <col min="1133" max="1133" width="3" style="365" hidden="1"/>
    <col min="1134" max="1373" width="8.5703125" style="365" hidden="1"/>
    <col min="1374" max="1379" width="14.85546875" style="365" hidden="1"/>
    <col min="1380" max="1381" width="15.85546875" style="365" hidden="1"/>
    <col min="1382" max="1387" width="16.140625" style="365" hidden="1"/>
    <col min="1388" max="1388" width="6.140625" style="365" hidden="1"/>
    <col min="1389" max="1389" width="3" style="365" hidden="1"/>
    <col min="1390" max="1629" width="8.5703125" style="365" hidden="1"/>
    <col min="1630" max="1635" width="14.85546875" style="365" hidden="1"/>
    <col min="1636" max="1637" width="15.85546875" style="365" hidden="1"/>
    <col min="1638" max="1643" width="16.140625" style="365" hidden="1"/>
    <col min="1644" max="1644" width="6.140625" style="365" hidden="1"/>
    <col min="1645" max="1645" width="3" style="365" hidden="1"/>
    <col min="1646" max="1885" width="8.5703125" style="365" hidden="1"/>
    <col min="1886" max="1891" width="14.85546875" style="365" hidden="1"/>
    <col min="1892" max="1893" width="15.85546875" style="365" hidden="1"/>
    <col min="1894" max="1899" width="16.140625" style="365" hidden="1"/>
    <col min="1900" max="1900" width="6.140625" style="365" hidden="1"/>
    <col min="1901" max="1901" width="3" style="365" hidden="1"/>
    <col min="1902" max="2141" width="8.5703125" style="365" hidden="1"/>
    <col min="2142" max="2147" width="14.85546875" style="365" hidden="1"/>
    <col min="2148" max="2149" width="15.85546875" style="365" hidden="1"/>
    <col min="2150" max="2155" width="16.140625" style="365" hidden="1"/>
    <col min="2156" max="2156" width="6.140625" style="365" hidden="1"/>
    <col min="2157" max="2157" width="3" style="365" hidden="1"/>
    <col min="2158" max="2397" width="8.5703125" style="365" hidden="1"/>
    <col min="2398" max="2403" width="14.85546875" style="365" hidden="1"/>
    <col min="2404" max="2405" width="15.85546875" style="365" hidden="1"/>
    <col min="2406" max="2411" width="16.140625" style="365" hidden="1"/>
    <col min="2412" max="2412" width="6.140625" style="365" hidden="1"/>
    <col min="2413" max="2413" width="3" style="365" hidden="1"/>
    <col min="2414" max="2653" width="8.5703125" style="365" hidden="1"/>
    <col min="2654" max="2659" width="14.85546875" style="365" hidden="1"/>
    <col min="2660" max="2661" width="15.85546875" style="365" hidden="1"/>
    <col min="2662" max="2667" width="16.140625" style="365" hidden="1"/>
    <col min="2668" max="2668" width="6.140625" style="365" hidden="1"/>
    <col min="2669" max="2669" width="3" style="365" hidden="1"/>
    <col min="2670" max="2909" width="8.5703125" style="365" hidden="1"/>
    <col min="2910" max="2915" width="14.85546875" style="365" hidden="1"/>
    <col min="2916" max="2917" width="15.85546875" style="365" hidden="1"/>
    <col min="2918" max="2923" width="16.140625" style="365" hidden="1"/>
    <col min="2924" max="2924" width="6.140625" style="365" hidden="1"/>
    <col min="2925" max="2925" width="3" style="365" hidden="1"/>
    <col min="2926" max="3165" width="8.5703125" style="365" hidden="1"/>
    <col min="3166" max="3171" width="14.85546875" style="365" hidden="1"/>
    <col min="3172" max="3173" width="15.85546875" style="365" hidden="1"/>
    <col min="3174" max="3179" width="16.140625" style="365" hidden="1"/>
    <col min="3180" max="3180" width="6.140625" style="365" hidden="1"/>
    <col min="3181" max="3181" width="3" style="365" hidden="1"/>
    <col min="3182" max="3421" width="8.5703125" style="365" hidden="1"/>
    <col min="3422" max="3427" width="14.85546875" style="365" hidden="1"/>
    <col min="3428" max="3429" width="15.85546875" style="365" hidden="1"/>
    <col min="3430" max="3435" width="16.140625" style="365" hidden="1"/>
    <col min="3436" max="3436" width="6.140625" style="365" hidden="1"/>
    <col min="3437" max="3437" width="3" style="365" hidden="1"/>
    <col min="3438" max="3677" width="8.5703125" style="365" hidden="1"/>
    <col min="3678" max="3683" width="14.85546875" style="365" hidden="1"/>
    <col min="3684" max="3685" width="15.85546875" style="365" hidden="1"/>
    <col min="3686" max="3691" width="16.140625" style="365" hidden="1"/>
    <col min="3692" max="3692" width="6.140625" style="365" hidden="1"/>
    <col min="3693" max="3693" width="3" style="365" hidden="1"/>
    <col min="3694" max="3933" width="8.5703125" style="365" hidden="1"/>
    <col min="3934" max="3939" width="14.85546875" style="365" hidden="1"/>
    <col min="3940" max="3941" width="15.85546875" style="365" hidden="1"/>
    <col min="3942" max="3947" width="16.140625" style="365" hidden="1"/>
    <col min="3948" max="3948" width="6.140625" style="365" hidden="1"/>
    <col min="3949" max="3949" width="3" style="365" hidden="1"/>
    <col min="3950" max="4189" width="8.5703125" style="365" hidden="1"/>
    <col min="4190" max="4195" width="14.85546875" style="365" hidden="1"/>
    <col min="4196" max="4197" width="15.85546875" style="365" hidden="1"/>
    <col min="4198" max="4203" width="16.140625" style="365" hidden="1"/>
    <col min="4204" max="4204" width="6.140625" style="365" hidden="1"/>
    <col min="4205" max="4205" width="3" style="365" hidden="1"/>
    <col min="4206" max="4445" width="8.5703125" style="365" hidden="1"/>
    <col min="4446" max="4451" width="14.85546875" style="365" hidden="1"/>
    <col min="4452" max="4453" width="15.85546875" style="365" hidden="1"/>
    <col min="4454" max="4459" width="16.140625" style="365" hidden="1"/>
    <col min="4460" max="4460" width="6.140625" style="365" hidden="1"/>
    <col min="4461" max="4461" width="3" style="365" hidden="1"/>
    <col min="4462" max="4701" width="8.5703125" style="365" hidden="1"/>
    <col min="4702" max="4707" width="14.85546875" style="365" hidden="1"/>
    <col min="4708" max="4709" width="15.85546875" style="365" hidden="1"/>
    <col min="4710" max="4715" width="16.140625" style="365" hidden="1"/>
    <col min="4716" max="4716" width="6.140625" style="365" hidden="1"/>
    <col min="4717" max="4717" width="3" style="365" hidden="1"/>
    <col min="4718" max="4957" width="8.5703125" style="365" hidden="1"/>
    <col min="4958" max="4963" width="14.85546875" style="365" hidden="1"/>
    <col min="4964" max="4965" width="15.85546875" style="365" hidden="1"/>
    <col min="4966" max="4971" width="16.140625" style="365" hidden="1"/>
    <col min="4972" max="4972" width="6.140625" style="365" hidden="1"/>
    <col min="4973" max="4973" width="3" style="365" hidden="1"/>
    <col min="4974" max="5213" width="8.5703125" style="365" hidden="1"/>
    <col min="5214" max="5219" width="14.85546875" style="365" hidden="1"/>
    <col min="5220" max="5221" width="15.85546875" style="365" hidden="1"/>
    <col min="5222" max="5227" width="16.140625" style="365" hidden="1"/>
    <col min="5228" max="5228" width="6.140625" style="365" hidden="1"/>
    <col min="5229" max="5229" width="3" style="365" hidden="1"/>
    <col min="5230" max="5469" width="8.5703125" style="365" hidden="1"/>
    <col min="5470" max="5475" width="14.85546875" style="365" hidden="1"/>
    <col min="5476" max="5477" width="15.85546875" style="365" hidden="1"/>
    <col min="5478" max="5483" width="16.140625" style="365" hidden="1"/>
    <col min="5484" max="5484" width="6.140625" style="365" hidden="1"/>
    <col min="5485" max="5485" width="3" style="365" hidden="1"/>
    <col min="5486" max="5725" width="8.5703125" style="365" hidden="1"/>
    <col min="5726" max="5731" width="14.85546875" style="365" hidden="1"/>
    <col min="5732" max="5733" width="15.85546875" style="365" hidden="1"/>
    <col min="5734" max="5739" width="16.140625" style="365" hidden="1"/>
    <col min="5740" max="5740" width="6.140625" style="365" hidden="1"/>
    <col min="5741" max="5741" width="3" style="365" hidden="1"/>
    <col min="5742" max="5981" width="8.5703125" style="365" hidden="1"/>
    <col min="5982" max="5987" width="14.85546875" style="365" hidden="1"/>
    <col min="5988" max="5989" width="15.85546875" style="365" hidden="1"/>
    <col min="5990" max="5995" width="16.140625" style="365" hidden="1"/>
    <col min="5996" max="5996" width="6.140625" style="365" hidden="1"/>
    <col min="5997" max="5997" width="3" style="365" hidden="1"/>
    <col min="5998" max="6237" width="8.5703125" style="365" hidden="1"/>
    <col min="6238" max="6243" width="14.85546875" style="365" hidden="1"/>
    <col min="6244" max="6245" width="15.85546875" style="365" hidden="1"/>
    <col min="6246" max="6251" width="16.140625" style="365" hidden="1"/>
    <col min="6252" max="6252" width="6.140625" style="365" hidden="1"/>
    <col min="6253" max="6253" width="3" style="365" hidden="1"/>
    <col min="6254" max="6493" width="8.5703125" style="365" hidden="1"/>
    <col min="6494" max="6499" width="14.85546875" style="365" hidden="1"/>
    <col min="6500" max="6501" width="15.85546875" style="365" hidden="1"/>
    <col min="6502" max="6507" width="16.140625" style="365" hidden="1"/>
    <col min="6508" max="6508" width="6.140625" style="365" hidden="1"/>
    <col min="6509" max="6509" width="3" style="365" hidden="1"/>
    <col min="6510" max="6749" width="8.5703125" style="365" hidden="1"/>
    <col min="6750" max="6755" width="14.85546875" style="365" hidden="1"/>
    <col min="6756" max="6757" width="15.85546875" style="365" hidden="1"/>
    <col min="6758" max="6763" width="16.140625" style="365" hidden="1"/>
    <col min="6764" max="6764" width="6.140625" style="365" hidden="1"/>
    <col min="6765" max="6765" width="3" style="365" hidden="1"/>
    <col min="6766" max="7005" width="8.5703125" style="365" hidden="1"/>
    <col min="7006" max="7011" width="14.85546875" style="365" hidden="1"/>
    <col min="7012" max="7013" width="15.85546875" style="365" hidden="1"/>
    <col min="7014" max="7019" width="16.140625" style="365" hidden="1"/>
    <col min="7020" max="7020" width="6.140625" style="365" hidden="1"/>
    <col min="7021" max="7021" width="3" style="365" hidden="1"/>
    <col min="7022" max="7261" width="8.5703125" style="365" hidden="1"/>
    <col min="7262" max="7267" width="14.85546875" style="365" hidden="1"/>
    <col min="7268" max="7269" width="15.85546875" style="365" hidden="1"/>
    <col min="7270" max="7275" width="16.140625" style="365" hidden="1"/>
    <col min="7276" max="7276" width="6.140625" style="365" hidden="1"/>
    <col min="7277" max="7277" width="3" style="365" hidden="1"/>
    <col min="7278" max="7517" width="8.5703125" style="365" hidden="1"/>
    <col min="7518" max="7523" width="14.85546875" style="365" hidden="1"/>
    <col min="7524" max="7525" width="15.85546875" style="365" hidden="1"/>
    <col min="7526" max="7531" width="16.140625" style="365" hidden="1"/>
    <col min="7532" max="7532" width="6.140625" style="365" hidden="1"/>
    <col min="7533" max="7533" width="3" style="365" hidden="1"/>
    <col min="7534" max="7773" width="8.5703125" style="365" hidden="1"/>
    <col min="7774" max="7779" width="14.85546875" style="365" hidden="1"/>
    <col min="7780" max="7781" width="15.85546875" style="365" hidden="1"/>
    <col min="7782" max="7787" width="16.140625" style="365" hidden="1"/>
    <col min="7788" max="7788" width="6.140625" style="365" hidden="1"/>
    <col min="7789" max="7789" width="3" style="365" hidden="1"/>
    <col min="7790" max="8029" width="8.5703125" style="365" hidden="1"/>
    <col min="8030" max="8035" width="14.85546875" style="365" hidden="1"/>
    <col min="8036" max="8037" width="15.85546875" style="365" hidden="1"/>
    <col min="8038" max="8043" width="16.140625" style="365" hidden="1"/>
    <col min="8044" max="8044" width="6.140625" style="365" hidden="1"/>
    <col min="8045" max="8045" width="3" style="365" hidden="1"/>
    <col min="8046" max="8285" width="8.5703125" style="365" hidden="1"/>
    <col min="8286" max="8291" width="14.85546875" style="365" hidden="1"/>
    <col min="8292" max="8293" width="15.85546875" style="365" hidden="1"/>
    <col min="8294" max="8299" width="16.140625" style="365" hidden="1"/>
    <col min="8300" max="8300" width="6.140625" style="365" hidden="1"/>
    <col min="8301" max="8301" width="3" style="365" hidden="1"/>
    <col min="8302" max="8541" width="8.5703125" style="365" hidden="1"/>
    <col min="8542" max="8547" width="14.85546875" style="365" hidden="1"/>
    <col min="8548" max="8549" width="15.85546875" style="365" hidden="1"/>
    <col min="8550" max="8555" width="16.140625" style="365" hidden="1"/>
    <col min="8556" max="8556" width="6.140625" style="365" hidden="1"/>
    <col min="8557" max="8557" width="3" style="365" hidden="1"/>
    <col min="8558" max="8797" width="8.5703125" style="365" hidden="1"/>
    <col min="8798" max="8803" width="14.85546875" style="365" hidden="1"/>
    <col min="8804" max="8805" width="15.85546875" style="365" hidden="1"/>
    <col min="8806" max="8811" width="16.140625" style="365" hidden="1"/>
    <col min="8812" max="8812" width="6.140625" style="365" hidden="1"/>
    <col min="8813" max="8813" width="3" style="365" hidden="1"/>
    <col min="8814" max="9053" width="8.5703125" style="365" hidden="1"/>
    <col min="9054" max="9059" width="14.85546875" style="365" hidden="1"/>
    <col min="9060" max="9061" width="15.85546875" style="365" hidden="1"/>
    <col min="9062" max="9067" width="16.140625" style="365" hidden="1"/>
    <col min="9068" max="9068" width="6.140625" style="365" hidden="1"/>
    <col min="9069" max="9069" width="3" style="365" hidden="1"/>
    <col min="9070" max="9309" width="8.5703125" style="365" hidden="1"/>
    <col min="9310" max="9315" width="14.85546875" style="365" hidden="1"/>
    <col min="9316" max="9317" width="15.85546875" style="365" hidden="1"/>
    <col min="9318" max="9323" width="16.140625" style="365" hidden="1"/>
    <col min="9324" max="9324" width="6.140625" style="365" hidden="1"/>
    <col min="9325" max="9325" width="3" style="365" hidden="1"/>
    <col min="9326" max="9565" width="8.5703125" style="365" hidden="1"/>
    <col min="9566" max="9571" width="14.85546875" style="365" hidden="1"/>
    <col min="9572" max="9573" width="15.85546875" style="365" hidden="1"/>
    <col min="9574" max="9579" width="16.140625" style="365" hidden="1"/>
    <col min="9580" max="9580" width="6.140625" style="365" hidden="1"/>
    <col min="9581" max="9581" width="3" style="365" hidden="1"/>
    <col min="9582" max="9821" width="8.5703125" style="365" hidden="1"/>
    <col min="9822" max="9827" width="14.85546875" style="365" hidden="1"/>
    <col min="9828" max="9829" width="15.85546875" style="365" hidden="1"/>
    <col min="9830" max="9835" width="16.140625" style="365" hidden="1"/>
    <col min="9836" max="9836" width="6.140625" style="365" hidden="1"/>
    <col min="9837" max="9837" width="3" style="365" hidden="1"/>
    <col min="9838" max="10077" width="8.5703125" style="365" hidden="1"/>
    <col min="10078" max="10083" width="14.85546875" style="365" hidden="1"/>
    <col min="10084" max="10085" width="15.85546875" style="365" hidden="1"/>
    <col min="10086" max="10091" width="16.140625" style="365" hidden="1"/>
    <col min="10092" max="10092" width="6.140625" style="365" hidden="1"/>
    <col min="10093" max="10093" width="3" style="365" hidden="1"/>
    <col min="10094" max="10333" width="8.5703125" style="365" hidden="1"/>
    <col min="10334" max="10339" width="14.85546875" style="365" hidden="1"/>
    <col min="10340" max="10341" width="15.85546875" style="365" hidden="1"/>
    <col min="10342" max="10347" width="16.140625" style="365" hidden="1"/>
    <col min="10348" max="10348" width="6.140625" style="365" hidden="1"/>
    <col min="10349" max="10349" width="3" style="365" hidden="1"/>
    <col min="10350" max="10589" width="8.5703125" style="365" hidden="1"/>
    <col min="10590" max="10595" width="14.85546875" style="365" hidden="1"/>
    <col min="10596" max="10597" width="15.85546875" style="365" hidden="1"/>
    <col min="10598" max="10603" width="16.140625" style="365" hidden="1"/>
    <col min="10604" max="10604" width="6.140625" style="365" hidden="1"/>
    <col min="10605" max="10605" width="3" style="365" hidden="1"/>
    <col min="10606" max="10845" width="8.5703125" style="365" hidden="1"/>
    <col min="10846" max="10851" width="14.85546875" style="365" hidden="1"/>
    <col min="10852" max="10853" width="15.85546875" style="365" hidden="1"/>
    <col min="10854" max="10859" width="16.140625" style="365" hidden="1"/>
    <col min="10860" max="10860" width="6.140625" style="365" hidden="1"/>
    <col min="10861" max="10861" width="3" style="365" hidden="1"/>
    <col min="10862" max="11101" width="8.5703125" style="365" hidden="1"/>
    <col min="11102" max="11107" width="14.85546875" style="365" hidden="1"/>
    <col min="11108" max="11109" width="15.85546875" style="365" hidden="1"/>
    <col min="11110" max="11115" width="16.140625" style="365" hidden="1"/>
    <col min="11116" max="11116" width="6.140625" style="365" hidden="1"/>
    <col min="11117" max="11117" width="3" style="365" hidden="1"/>
    <col min="11118" max="11357" width="8.5703125" style="365" hidden="1"/>
    <col min="11358" max="11363" width="14.85546875" style="365" hidden="1"/>
    <col min="11364" max="11365" width="15.85546875" style="365" hidden="1"/>
    <col min="11366" max="11371" width="16.140625" style="365" hidden="1"/>
    <col min="11372" max="11372" width="6.140625" style="365" hidden="1"/>
    <col min="11373" max="11373" width="3" style="365" hidden="1"/>
    <col min="11374" max="11613" width="8.5703125" style="365" hidden="1"/>
    <col min="11614" max="11619" width="14.85546875" style="365" hidden="1"/>
    <col min="11620" max="11621" width="15.85546875" style="365" hidden="1"/>
    <col min="11622" max="11627" width="16.140625" style="365" hidden="1"/>
    <col min="11628" max="11628" width="6.140625" style="365" hidden="1"/>
    <col min="11629" max="11629" width="3" style="365" hidden="1"/>
    <col min="11630" max="11869" width="8.5703125" style="365" hidden="1"/>
    <col min="11870" max="11875" width="14.85546875" style="365" hidden="1"/>
    <col min="11876" max="11877" width="15.85546875" style="365" hidden="1"/>
    <col min="11878" max="11883" width="16.140625" style="365" hidden="1"/>
    <col min="11884" max="11884" width="6.140625" style="365" hidden="1"/>
    <col min="11885" max="11885" width="3" style="365" hidden="1"/>
    <col min="11886" max="12125" width="8.5703125" style="365" hidden="1"/>
    <col min="12126" max="12131" width="14.85546875" style="365" hidden="1"/>
    <col min="12132" max="12133" width="15.85546875" style="365" hidden="1"/>
    <col min="12134" max="12139" width="16.140625" style="365" hidden="1"/>
    <col min="12140" max="12140" width="6.140625" style="365" hidden="1"/>
    <col min="12141" max="12141" width="3" style="365" hidden="1"/>
    <col min="12142" max="12381" width="8.5703125" style="365" hidden="1"/>
    <col min="12382" max="12387" width="14.85546875" style="365" hidden="1"/>
    <col min="12388" max="12389" width="15.85546875" style="365" hidden="1"/>
    <col min="12390" max="12395" width="16.140625" style="365" hidden="1"/>
    <col min="12396" max="12396" width="6.140625" style="365" hidden="1"/>
    <col min="12397" max="12397" width="3" style="365" hidden="1"/>
    <col min="12398" max="12637" width="8.5703125" style="365" hidden="1"/>
    <col min="12638" max="12643" width="14.85546875" style="365" hidden="1"/>
    <col min="12644" max="12645" width="15.85546875" style="365" hidden="1"/>
    <col min="12646" max="12651" width="16.140625" style="365" hidden="1"/>
    <col min="12652" max="12652" width="6.140625" style="365" hidden="1"/>
    <col min="12653" max="12653" width="3" style="365" hidden="1"/>
    <col min="12654" max="12893" width="8.5703125" style="365" hidden="1"/>
    <col min="12894" max="12899" width="14.85546875" style="365" hidden="1"/>
    <col min="12900" max="12901" width="15.85546875" style="365" hidden="1"/>
    <col min="12902" max="12907" width="16.140625" style="365" hidden="1"/>
    <col min="12908" max="12908" width="6.140625" style="365" hidden="1"/>
    <col min="12909" max="12909" width="3" style="365" hidden="1"/>
    <col min="12910" max="13149" width="8.5703125" style="365" hidden="1"/>
    <col min="13150" max="13155" width="14.85546875" style="365" hidden="1"/>
    <col min="13156" max="13157" width="15.85546875" style="365" hidden="1"/>
    <col min="13158" max="13163" width="16.140625" style="365" hidden="1"/>
    <col min="13164" max="13164" width="6.140625" style="365" hidden="1"/>
    <col min="13165" max="13165" width="3" style="365" hidden="1"/>
    <col min="13166" max="13405" width="8.5703125" style="365" hidden="1"/>
    <col min="13406" max="13411" width="14.85546875" style="365" hidden="1"/>
    <col min="13412" max="13413" width="15.85546875" style="365" hidden="1"/>
    <col min="13414" max="13419" width="16.140625" style="365" hidden="1"/>
    <col min="13420" max="13420" width="6.140625" style="365" hidden="1"/>
    <col min="13421" max="13421" width="3" style="365" hidden="1"/>
    <col min="13422" max="13661" width="8.5703125" style="365" hidden="1"/>
    <col min="13662" max="13667" width="14.85546875" style="365" hidden="1"/>
    <col min="13668" max="13669" width="15.85546875" style="365" hidden="1"/>
    <col min="13670" max="13675" width="16.140625" style="365" hidden="1"/>
    <col min="13676" max="13676" width="6.140625" style="365" hidden="1"/>
    <col min="13677" max="13677" width="3" style="365" hidden="1"/>
    <col min="13678" max="13917" width="8.5703125" style="365" hidden="1"/>
    <col min="13918" max="13923" width="14.85546875" style="365" hidden="1"/>
    <col min="13924" max="13925" width="15.85546875" style="365" hidden="1"/>
    <col min="13926" max="13931" width="16.140625" style="365" hidden="1"/>
    <col min="13932" max="13932" width="6.140625" style="365" hidden="1"/>
    <col min="13933" max="13933" width="3" style="365" hidden="1"/>
    <col min="13934" max="14173" width="8.5703125" style="365" hidden="1"/>
    <col min="14174" max="14179" width="14.85546875" style="365" hidden="1"/>
    <col min="14180" max="14181" width="15.85546875" style="365" hidden="1"/>
    <col min="14182" max="14187" width="16.140625" style="365" hidden="1"/>
    <col min="14188" max="14188" width="6.140625" style="365" hidden="1"/>
    <col min="14189" max="14189" width="3" style="365" hidden="1"/>
    <col min="14190" max="14429" width="8.5703125" style="365" hidden="1"/>
    <col min="14430" max="14435" width="14.85546875" style="365" hidden="1"/>
    <col min="14436" max="14437" width="15.85546875" style="365" hidden="1"/>
    <col min="14438" max="14443" width="16.140625" style="365" hidden="1"/>
    <col min="14444" max="14444" width="6.140625" style="365" hidden="1"/>
    <col min="14445" max="14445" width="3" style="365" hidden="1"/>
    <col min="14446" max="14685" width="8.5703125" style="365" hidden="1"/>
    <col min="14686" max="14691" width="14.85546875" style="365" hidden="1"/>
    <col min="14692" max="14693" width="15.85546875" style="365" hidden="1"/>
    <col min="14694" max="14699" width="16.140625" style="365" hidden="1"/>
    <col min="14700" max="14700" width="6.140625" style="365" hidden="1"/>
    <col min="14701" max="14701" width="3" style="365" hidden="1"/>
    <col min="14702" max="14941" width="8.5703125" style="365" hidden="1"/>
    <col min="14942" max="14947" width="14.85546875" style="365" hidden="1"/>
    <col min="14948" max="14949" width="15.85546875" style="365" hidden="1"/>
    <col min="14950" max="14955" width="16.140625" style="365" hidden="1"/>
    <col min="14956" max="14956" width="6.140625" style="365" hidden="1"/>
    <col min="14957" max="14957" width="3" style="365" hidden="1"/>
    <col min="14958" max="15197" width="8.5703125" style="365" hidden="1"/>
    <col min="15198" max="15203" width="14.85546875" style="365" hidden="1"/>
    <col min="15204" max="15205" width="15.85546875" style="365" hidden="1"/>
    <col min="15206" max="15211" width="16.140625" style="365" hidden="1"/>
    <col min="15212" max="15212" width="6.140625" style="365" hidden="1"/>
    <col min="15213" max="15213" width="3" style="365" hidden="1"/>
    <col min="15214" max="15453" width="8.5703125" style="365" hidden="1"/>
    <col min="15454" max="15459" width="14.85546875" style="365" hidden="1"/>
    <col min="15460" max="15461" width="15.85546875" style="365" hidden="1"/>
    <col min="15462" max="15467" width="16.140625" style="365" hidden="1"/>
    <col min="15468" max="15468" width="6.140625" style="365" hidden="1"/>
    <col min="15469" max="15469" width="3" style="365" hidden="1"/>
    <col min="15470" max="15709" width="8.5703125" style="365" hidden="1"/>
    <col min="15710" max="15715" width="14.85546875" style="365" hidden="1"/>
    <col min="15716" max="15717" width="15.85546875" style="365" hidden="1"/>
    <col min="15718" max="15723" width="16.140625" style="365" hidden="1"/>
    <col min="15724" max="15724" width="6.140625" style="365" hidden="1"/>
    <col min="15725" max="15725" width="3" style="365" hidden="1"/>
    <col min="15726" max="15965" width="8.5703125" style="365" hidden="1"/>
    <col min="15966" max="15971" width="14.85546875" style="365" hidden="1"/>
    <col min="15972" max="15973" width="15.85546875" style="365" hidden="1"/>
    <col min="15974" max="15979" width="16.140625" style="365" hidden="1"/>
    <col min="15980" max="15980" width="6.140625" style="365" hidden="1"/>
    <col min="15981" max="15981" width="3" style="365" hidden="1"/>
    <col min="15982" max="16221" width="8.5703125" style="365" hidden="1"/>
    <col min="16222" max="16227" width="14.85546875" style="365" hidden="1"/>
    <col min="16228" max="16229" width="15.85546875" style="365" hidden="1"/>
    <col min="16230" max="16235" width="16.140625" style="365" hidden="1"/>
    <col min="16236" max="16236" width="6.140625" style="365" hidden="1"/>
    <col min="16237" max="16237" width="3" style="365" hidden="1"/>
    <col min="16238" max="16384" width="8.57031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610</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610</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609</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605</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7" t="s">
        <v>608</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5">
      <c r="B44" s="36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5">
      <c r="B45" s="36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5">
      <c r="B46" s="36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5">
      <c r="B47" s="36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603</v>
      </c>
    </row>
    <row r="50" spans="1:109" ht="13.5">
      <c r="B50" s="366"/>
      <c r="G50" s="1286"/>
      <c r="H50" s="1286"/>
      <c r="I50" s="1286"/>
      <c r="J50" s="1286"/>
      <c r="K50" s="375"/>
      <c r="L50" s="375"/>
      <c r="M50" s="374"/>
      <c r="N50" s="374"/>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553</v>
      </c>
      <c r="BQ50" s="1290"/>
      <c r="BR50" s="1290"/>
      <c r="BS50" s="1290"/>
      <c r="BT50" s="1290"/>
      <c r="BU50" s="1290"/>
      <c r="BV50" s="1290"/>
      <c r="BW50" s="1290"/>
      <c r="BX50" s="1290" t="s">
        <v>554</v>
      </c>
      <c r="BY50" s="1290"/>
      <c r="BZ50" s="1290"/>
      <c r="CA50" s="1290"/>
      <c r="CB50" s="1290"/>
      <c r="CC50" s="1290"/>
      <c r="CD50" s="1290"/>
      <c r="CE50" s="1290"/>
      <c r="CF50" s="1290" t="s">
        <v>555</v>
      </c>
      <c r="CG50" s="1290"/>
      <c r="CH50" s="1290"/>
      <c r="CI50" s="1290"/>
      <c r="CJ50" s="1290"/>
      <c r="CK50" s="1290"/>
      <c r="CL50" s="1290"/>
      <c r="CM50" s="1290"/>
      <c r="CN50" s="1290" t="s">
        <v>556</v>
      </c>
      <c r="CO50" s="1290"/>
      <c r="CP50" s="1290"/>
      <c r="CQ50" s="1290"/>
      <c r="CR50" s="1290"/>
      <c r="CS50" s="1290"/>
      <c r="CT50" s="1290"/>
      <c r="CU50" s="1290"/>
      <c r="CV50" s="1290" t="s">
        <v>557</v>
      </c>
      <c r="CW50" s="1290"/>
      <c r="CX50" s="1290"/>
      <c r="CY50" s="1290"/>
      <c r="CZ50" s="1290"/>
      <c r="DA50" s="1290"/>
      <c r="DB50" s="1290"/>
      <c r="DC50" s="1290"/>
    </row>
    <row r="51" spans="1:109" ht="13.5" customHeight="1">
      <c r="B51" s="366"/>
      <c r="G51" s="1291"/>
      <c r="H51" s="1291"/>
      <c r="I51" s="1294"/>
      <c r="J51" s="1294"/>
      <c r="K51" s="1293"/>
      <c r="L51" s="1293"/>
      <c r="M51" s="1293"/>
      <c r="N51" s="1293"/>
      <c r="AM51" s="373"/>
      <c r="AN51" s="1292" t="s">
        <v>602</v>
      </c>
      <c r="AO51" s="1292"/>
      <c r="AP51" s="1292"/>
      <c r="AQ51" s="1292"/>
      <c r="AR51" s="1292"/>
      <c r="AS51" s="1292"/>
      <c r="AT51" s="1292"/>
      <c r="AU51" s="1292"/>
      <c r="AV51" s="1292"/>
      <c r="AW51" s="1292"/>
      <c r="AX51" s="1292"/>
      <c r="AY51" s="1292"/>
      <c r="AZ51" s="1292"/>
      <c r="BA51" s="1292"/>
      <c r="BB51" s="1292" t="s">
        <v>600</v>
      </c>
      <c r="BC51" s="1292"/>
      <c r="BD51" s="1292"/>
      <c r="BE51" s="1292"/>
      <c r="BF51" s="1292"/>
      <c r="BG51" s="1292"/>
      <c r="BH51" s="1292"/>
      <c r="BI51" s="1292"/>
      <c r="BJ51" s="1292"/>
      <c r="BK51" s="1292"/>
      <c r="BL51" s="1292"/>
      <c r="BM51" s="1292"/>
      <c r="BN51" s="1292"/>
      <c r="BO51" s="1292"/>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v>105.1</v>
      </c>
      <c r="CO51" s="1276"/>
      <c r="CP51" s="1276"/>
      <c r="CQ51" s="1276"/>
      <c r="CR51" s="1276"/>
      <c r="CS51" s="1276"/>
      <c r="CT51" s="1276"/>
      <c r="CU51" s="1276"/>
      <c r="CV51" s="1275"/>
      <c r="CW51" s="1276"/>
      <c r="CX51" s="1276"/>
      <c r="CY51" s="1276"/>
      <c r="CZ51" s="1276"/>
      <c r="DA51" s="1276"/>
      <c r="DB51" s="1276"/>
      <c r="DC51" s="1276"/>
    </row>
    <row r="52" spans="1:109" ht="13.5">
      <c r="B52" s="366"/>
      <c r="G52" s="1291"/>
      <c r="H52" s="1291"/>
      <c r="I52" s="1294"/>
      <c r="J52" s="1294"/>
      <c r="K52" s="1293"/>
      <c r="L52" s="1293"/>
      <c r="M52" s="1293"/>
      <c r="N52" s="1293"/>
      <c r="AM52" s="37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c r="A53" s="381"/>
      <c r="B53" s="366"/>
      <c r="G53" s="1291"/>
      <c r="H53" s="1291"/>
      <c r="I53" s="1286"/>
      <c r="J53" s="1286"/>
      <c r="K53" s="1293"/>
      <c r="L53" s="1293"/>
      <c r="M53" s="1293"/>
      <c r="N53" s="1293"/>
      <c r="AM53" s="373"/>
      <c r="AN53" s="1292"/>
      <c r="AO53" s="1292"/>
      <c r="AP53" s="1292"/>
      <c r="AQ53" s="1292"/>
      <c r="AR53" s="1292"/>
      <c r="AS53" s="1292"/>
      <c r="AT53" s="1292"/>
      <c r="AU53" s="1292"/>
      <c r="AV53" s="1292"/>
      <c r="AW53" s="1292"/>
      <c r="AX53" s="1292"/>
      <c r="AY53" s="1292"/>
      <c r="AZ53" s="1292"/>
      <c r="BA53" s="1292"/>
      <c r="BB53" s="1292" t="s">
        <v>607</v>
      </c>
      <c r="BC53" s="1292"/>
      <c r="BD53" s="1292"/>
      <c r="BE53" s="1292"/>
      <c r="BF53" s="1292"/>
      <c r="BG53" s="1292"/>
      <c r="BH53" s="1292"/>
      <c r="BI53" s="1292"/>
      <c r="BJ53" s="1292"/>
      <c r="BK53" s="1292"/>
      <c r="BL53" s="1292"/>
      <c r="BM53" s="1292"/>
      <c r="BN53" s="1292"/>
      <c r="BO53" s="1292"/>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48.4</v>
      </c>
      <c r="CO53" s="1276"/>
      <c r="CP53" s="1276"/>
      <c r="CQ53" s="1276"/>
      <c r="CR53" s="1276"/>
      <c r="CS53" s="1276"/>
      <c r="CT53" s="1276"/>
      <c r="CU53" s="1276"/>
      <c r="CV53" s="1275"/>
      <c r="CW53" s="1276"/>
      <c r="CX53" s="1276"/>
      <c r="CY53" s="1276"/>
      <c r="CZ53" s="1276"/>
      <c r="DA53" s="1276"/>
      <c r="DB53" s="1276"/>
      <c r="DC53" s="1276"/>
    </row>
    <row r="54" spans="1:109" ht="13.5">
      <c r="A54" s="381"/>
      <c r="B54" s="366"/>
      <c r="G54" s="1291"/>
      <c r="H54" s="1291"/>
      <c r="I54" s="1286"/>
      <c r="J54" s="1286"/>
      <c r="K54" s="1293"/>
      <c r="L54" s="1293"/>
      <c r="M54" s="1293"/>
      <c r="N54" s="1293"/>
      <c r="AM54" s="37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c r="A55" s="381"/>
      <c r="B55" s="366"/>
      <c r="G55" s="1286"/>
      <c r="H55" s="1286"/>
      <c r="I55" s="1286"/>
      <c r="J55" s="1286"/>
      <c r="K55" s="1293"/>
      <c r="L55" s="1293"/>
      <c r="M55" s="1293"/>
      <c r="N55" s="1293"/>
      <c r="AN55" s="1290" t="s">
        <v>601</v>
      </c>
      <c r="AO55" s="1290"/>
      <c r="AP55" s="1290"/>
      <c r="AQ55" s="1290"/>
      <c r="AR55" s="1290"/>
      <c r="AS55" s="1290"/>
      <c r="AT55" s="1290"/>
      <c r="AU55" s="1290"/>
      <c r="AV55" s="1290"/>
      <c r="AW55" s="1290"/>
      <c r="AX55" s="1290"/>
      <c r="AY55" s="1290"/>
      <c r="AZ55" s="1290"/>
      <c r="BA55" s="1290"/>
      <c r="BB55" s="1292" t="s">
        <v>600</v>
      </c>
      <c r="BC55" s="1292"/>
      <c r="BD55" s="1292"/>
      <c r="BE55" s="1292"/>
      <c r="BF55" s="1292"/>
      <c r="BG55" s="1292"/>
      <c r="BH55" s="1292"/>
      <c r="BI55" s="1292"/>
      <c r="BJ55" s="1292"/>
      <c r="BK55" s="1292"/>
      <c r="BL55" s="1292"/>
      <c r="BM55" s="1292"/>
      <c r="BN55" s="1292"/>
      <c r="BO55" s="1292"/>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35.299999999999997</v>
      </c>
      <c r="CO55" s="1276"/>
      <c r="CP55" s="1276"/>
      <c r="CQ55" s="1276"/>
      <c r="CR55" s="1276"/>
      <c r="CS55" s="1276"/>
      <c r="CT55" s="1276"/>
      <c r="CU55" s="1276"/>
      <c r="CV55" s="1275"/>
      <c r="CW55" s="1276"/>
      <c r="CX55" s="1276"/>
      <c r="CY55" s="1276"/>
      <c r="CZ55" s="1276"/>
      <c r="DA55" s="1276"/>
      <c r="DB55" s="1276"/>
      <c r="DC55" s="1276"/>
    </row>
    <row r="56" spans="1:109" ht="13.5">
      <c r="A56" s="381"/>
      <c r="B56" s="366"/>
      <c r="G56" s="1286"/>
      <c r="H56" s="1286"/>
      <c r="I56" s="1286"/>
      <c r="J56" s="1286"/>
      <c r="K56" s="1293"/>
      <c r="L56" s="1293"/>
      <c r="M56" s="1293"/>
      <c r="N56" s="1293"/>
      <c r="AN56" s="1290"/>
      <c r="AO56" s="1290"/>
      <c r="AP56" s="1290"/>
      <c r="AQ56" s="1290"/>
      <c r="AR56" s="1290"/>
      <c r="AS56" s="1290"/>
      <c r="AT56" s="1290"/>
      <c r="AU56" s="1290"/>
      <c r="AV56" s="1290"/>
      <c r="AW56" s="1290"/>
      <c r="AX56" s="1290"/>
      <c r="AY56" s="1290"/>
      <c r="AZ56" s="1290"/>
      <c r="BA56" s="1290"/>
      <c r="BB56" s="1292"/>
      <c r="BC56" s="1292"/>
      <c r="BD56" s="1292"/>
      <c r="BE56" s="1292"/>
      <c r="BF56" s="1292"/>
      <c r="BG56" s="1292"/>
      <c r="BH56" s="1292"/>
      <c r="BI56" s="1292"/>
      <c r="BJ56" s="1292"/>
      <c r="BK56" s="1292"/>
      <c r="BL56" s="1292"/>
      <c r="BM56" s="1292"/>
      <c r="BN56" s="1292"/>
      <c r="BO56" s="1292"/>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1" customFormat="1" ht="13.5">
      <c r="B57" s="387"/>
      <c r="G57" s="1286"/>
      <c r="H57" s="1286"/>
      <c r="I57" s="1295"/>
      <c r="J57" s="1295"/>
      <c r="K57" s="1293"/>
      <c r="L57" s="1293"/>
      <c r="M57" s="1293"/>
      <c r="N57" s="1293"/>
      <c r="AM57" s="365"/>
      <c r="AN57" s="1290"/>
      <c r="AO57" s="1290"/>
      <c r="AP57" s="1290"/>
      <c r="AQ57" s="1290"/>
      <c r="AR57" s="1290"/>
      <c r="AS57" s="1290"/>
      <c r="AT57" s="1290"/>
      <c r="AU57" s="1290"/>
      <c r="AV57" s="1290"/>
      <c r="AW57" s="1290"/>
      <c r="AX57" s="1290"/>
      <c r="AY57" s="1290"/>
      <c r="AZ57" s="1290"/>
      <c r="BA57" s="1290"/>
      <c r="BB57" s="1292" t="s">
        <v>607</v>
      </c>
      <c r="BC57" s="1292"/>
      <c r="BD57" s="1292"/>
      <c r="BE57" s="1292"/>
      <c r="BF57" s="1292"/>
      <c r="BG57" s="1292"/>
      <c r="BH57" s="1292"/>
      <c r="BI57" s="1292"/>
      <c r="BJ57" s="1292"/>
      <c r="BK57" s="1292"/>
      <c r="BL57" s="1292"/>
      <c r="BM57" s="1292"/>
      <c r="BN57" s="1292"/>
      <c r="BO57" s="1292"/>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60.4</v>
      </c>
      <c r="CO57" s="1276"/>
      <c r="CP57" s="1276"/>
      <c r="CQ57" s="1276"/>
      <c r="CR57" s="1276"/>
      <c r="CS57" s="1276"/>
      <c r="CT57" s="1276"/>
      <c r="CU57" s="1276"/>
      <c r="CV57" s="1275"/>
      <c r="CW57" s="1276"/>
      <c r="CX57" s="1276"/>
      <c r="CY57" s="1276"/>
      <c r="CZ57" s="1276"/>
      <c r="DA57" s="1276"/>
      <c r="DB57" s="1276"/>
      <c r="DC57" s="1276"/>
      <c r="DD57" s="392"/>
      <c r="DE57" s="387"/>
    </row>
    <row r="58" spans="1:109" s="381" customFormat="1" ht="13.5">
      <c r="A58" s="365"/>
      <c r="B58" s="387"/>
      <c r="G58" s="1286"/>
      <c r="H58" s="1286"/>
      <c r="I58" s="1295"/>
      <c r="J58" s="1295"/>
      <c r="K58" s="1293"/>
      <c r="L58" s="1293"/>
      <c r="M58" s="1293"/>
      <c r="N58" s="1293"/>
      <c r="AM58" s="365"/>
      <c r="AN58" s="1290"/>
      <c r="AO58" s="1290"/>
      <c r="AP58" s="1290"/>
      <c r="AQ58" s="1290"/>
      <c r="AR58" s="1290"/>
      <c r="AS58" s="1290"/>
      <c r="AT58" s="1290"/>
      <c r="AU58" s="1290"/>
      <c r="AV58" s="1290"/>
      <c r="AW58" s="1290"/>
      <c r="AX58" s="1290"/>
      <c r="AY58" s="1290"/>
      <c r="AZ58" s="1290"/>
      <c r="BA58" s="1290"/>
      <c r="BB58" s="1292"/>
      <c r="BC58" s="1292"/>
      <c r="BD58" s="1292"/>
      <c r="BE58" s="1292"/>
      <c r="BF58" s="1292"/>
      <c r="BG58" s="1292"/>
      <c r="BH58" s="1292"/>
      <c r="BI58" s="1292"/>
      <c r="BJ58" s="1292"/>
      <c r="BK58" s="1292"/>
      <c r="BL58" s="1292"/>
      <c r="BM58" s="1292"/>
      <c r="BN58" s="1292"/>
      <c r="BO58" s="1292"/>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606</v>
      </c>
    </row>
    <row r="64" spans="1:109" ht="13.5">
      <c r="B64" s="366"/>
      <c r="G64" s="382"/>
      <c r="I64" s="384"/>
      <c r="J64" s="384"/>
      <c r="K64" s="384"/>
      <c r="L64" s="384"/>
      <c r="M64" s="384"/>
      <c r="N64" s="383"/>
      <c r="AM64" s="382"/>
      <c r="AN64" s="382" t="s">
        <v>605</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7" t="s">
        <v>604</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5">
      <c r="B66" s="36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5">
      <c r="B67" s="36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5">
      <c r="B68" s="36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5">
      <c r="B69" s="36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603</v>
      </c>
    </row>
    <row r="72" spans="2:107" ht="13.5">
      <c r="B72" s="366"/>
      <c r="G72" s="1286"/>
      <c r="H72" s="1286"/>
      <c r="I72" s="1286"/>
      <c r="J72" s="1286"/>
      <c r="K72" s="375"/>
      <c r="L72" s="375"/>
      <c r="M72" s="374"/>
      <c r="N72" s="374"/>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553</v>
      </c>
      <c r="BQ72" s="1290"/>
      <c r="BR72" s="1290"/>
      <c r="BS72" s="1290"/>
      <c r="BT72" s="1290"/>
      <c r="BU72" s="1290"/>
      <c r="BV72" s="1290"/>
      <c r="BW72" s="1290"/>
      <c r="BX72" s="1290" t="s">
        <v>554</v>
      </c>
      <c r="BY72" s="1290"/>
      <c r="BZ72" s="1290"/>
      <c r="CA72" s="1290"/>
      <c r="CB72" s="1290"/>
      <c r="CC72" s="1290"/>
      <c r="CD72" s="1290"/>
      <c r="CE72" s="1290"/>
      <c r="CF72" s="1290" t="s">
        <v>555</v>
      </c>
      <c r="CG72" s="1290"/>
      <c r="CH72" s="1290"/>
      <c r="CI72" s="1290"/>
      <c r="CJ72" s="1290"/>
      <c r="CK72" s="1290"/>
      <c r="CL72" s="1290"/>
      <c r="CM72" s="1290"/>
      <c r="CN72" s="1290" t="s">
        <v>556</v>
      </c>
      <c r="CO72" s="1290"/>
      <c r="CP72" s="1290"/>
      <c r="CQ72" s="1290"/>
      <c r="CR72" s="1290"/>
      <c r="CS72" s="1290"/>
      <c r="CT72" s="1290"/>
      <c r="CU72" s="1290"/>
      <c r="CV72" s="1290" t="s">
        <v>557</v>
      </c>
      <c r="CW72" s="1290"/>
      <c r="CX72" s="1290"/>
      <c r="CY72" s="1290"/>
      <c r="CZ72" s="1290"/>
      <c r="DA72" s="1290"/>
      <c r="DB72" s="1290"/>
      <c r="DC72" s="1290"/>
    </row>
    <row r="73" spans="2:107" ht="13.5">
      <c r="B73" s="366"/>
      <c r="G73" s="1291"/>
      <c r="H73" s="1291"/>
      <c r="I73" s="1291"/>
      <c r="J73" s="1291"/>
      <c r="K73" s="1296"/>
      <c r="L73" s="1296"/>
      <c r="M73" s="1296"/>
      <c r="N73" s="1296"/>
      <c r="AM73" s="373"/>
      <c r="AN73" s="1292" t="s">
        <v>602</v>
      </c>
      <c r="AO73" s="1292"/>
      <c r="AP73" s="1292"/>
      <c r="AQ73" s="1292"/>
      <c r="AR73" s="1292"/>
      <c r="AS73" s="1292"/>
      <c r="AT73" s="1292"/>
      <c r="AU73" s="1292"/>
      <c r="AV73" s="1292"/>
      <c r="AW73" s="1292"/>
      <c r="AX73" s="1292"/>
      <c r="AY73" s="1292"/>
      <c r="AZ73" s="1292"/>
      <c r="BA73" s="1292"/>
      <c r="BB73" s="1292" t="s">
        <v>600</v>
      </c>
      <c r="BC73" s="1292"/>
      <c r="BD73" s="1292"/>
      <c r="BE73" s="1292"/>
      <c r="BF73" s="1292"/>
      <c r="BG73" s="1292"/>
      <c r="BH73" s="1292"/>
      <c r="BI73" s="1292"/>
      <c r="BJ73" s="1292"/>
      <c r="BK73" s="1292"/>
      <c r="BL73" s="1292"/>
      <c r="BM73" s="1292"/>
      <c r="BN73" s="1292"/>
      <c r="BO73" s="1292"/>
      <c r="BP73" s="1276">
        <v>80.900000000000006</v>
      </c>
      <c r="BQ73" s="1276"/>
      <c r="BR73" s="1276"/>
      <c r="BS73" s="1276"/>
      <c r="BT73" s="1276"/>
      <c r="BU73" s="1276"/>
      <c r="BV73" s="1276"/>
      <c r="BW73" s="1276"/>
      <c r="BX73" s="1276">
        <v>99.1</v>
      </c>
      <c r="BY73" s="1276"/>
      <c r="BZ73" s="1276"/>
      <c r="CA73" s="1276"/>
      <c r="CB73" s="1276"/>
      <c r="CC73" s="1276"/>
      <c r="CD73" s="1276"/>
      <c r="CE73" s="1276"/>
      <c r="CF73" s="1276">
        <v>101.3</v>
      </c>
      <c r="CG73" s="1276"/>
      <c r="CH73" s="1276"/>
      <c r="CI73" s="1276"/>
      <c r="CJ73" s="1276"/>
      <c r="CK73" s="1276"/>
      <c r="CL73" s="1276"/>
      <c r="CM73" s="1276"/>
      <c r="CN73" s="1276">
        <v>105.1</v>
      </c>
      <c r="CO73" s="1276"/>
      <c r="CP73" s="1276"/>
      <c r="CQ73" s="1276"/>
      <c r="CR73" s="1276"/>
      <c r="CS73" s="1276"/>
      <c r="CT73" s="1276"/>
      <c r="CU73" s="1276"/>
      <c r="CV73" s="1276">
        <v>113</v>
      </c>
      <c r="CW73" s="1276"/>
      <c r="CX73" s="1276"/>
      <c r="CY73" s="1276"/>
      <c r="CZ73" s="1276"/>
      <c r="DA73" s="1276"/>
      <c r="DB73" s="1276"/>
      <c r="DC73" s="1276"/>
    </row>
    <row r="74" spans="2:107" ht="13.5">
      <c r="B74" s="366"/>
      <c r="G74" s="1291"/>
      <c r="H74" s="1291"/>
      <c r="I74" s="1291"/>
      <c r="J74" s="1291"/>
      <c r="K74" s="1296"/>
      <c r="L74" s="1296"/>
      <c r="M74" s="1296"/>
      <c r="N74" s="1296"/>
      <c r="AM74" s="37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c r="B75" s="366"/>
      <c r="G75" s="1291"/>
      <c r="H75" s="1291"/>
      <c r="I75" s="1286"/>
      <c r="J75" s="1286"/>
      <c r="K75" s="1293"/>
      <c r="L75" s="1293"/>
      <c r="M75" s="1293"/>
      <c r="N75" s="1293"/>
      <c r="AM75" s="373"/>
      <c r="AN75" s="1292"/>
      <c r="AO75" s="1292"/>
      <c r="AP75" s="1292"/>
      <c r="AQ75" s="1292"/>
      <c r="AR75" s="1292"/>
      <c r="AS75" s="1292"/>
      <c r="AT75" s="1292"/>
      <c r="AU75" s="1292"/>
      <c r="AV75" s="1292"/>
      <c r="AW75" s="1292"/>
      <c r="AX75" s="1292"/>
      <c r="AY75" s="1292"/>
      <c r="AZ75" s="1292"/>
      <c r="BA75" s="1292"/>
      <c r="BB75" s="1292" t="s">
        <v>599</v>
      </c>
      <c r="BC75" s="1292"/>
      <c r="BD75" s="1292"/>
      <c r="BE75" s="1292"/>
      <c r="BF75" s="1292"/>
      <c r="BG75" s="1292"/>
      <c r="BH75" s="1292"/>
      <c r="BI75" s="1292"/>
      <c r="BJ75" s="1292"/>
      <c r="BK75" s="1292"/>
      <c r="BL75" s="1292"/>
      <c r="BM75" s="1292"/>
      <c r="BN75" s="1292"/>
      <c r="BO75" s="1292"/>
      <c r="BP75" s="1276">
        <v>10.5</v>
      </c>
      <c r="BQ75" s="1276"/>
      <c r="BR75" s="1276"/>
      <c r="BS75" s="1276"/>
      <c r="BT75" s="1276"/>
      <c r="BU75" s="1276"/>
      <c r="BV75" s="1276"/>
      <c r="BW75" s="1276"/>
      <c r="BX75" s="1276">
        <v>10.3</v>
      </c>
      <c r="BY75" s="1276"/>
      <c r="BZ75" s="1276"/>
      <c r="CA75" s="1276"/>
      <c r="CB75" s="1276"/>
      <c r="CC75" s="1276"/>
      <c r="CD75" s="1276"/>
      <c r="CE75" s="1276"/>
      <c r="CF75" s="1276">
        <v>10.1</v>
      </c>
      <c r="CG75" s="1276"/>
      <c r="CH75" s="1276"/>
      <c r="CI75" s="1276"/>
      <c r="CJ75" s="1276"/>
      <c r="CK75" s="1276"/>
      <c r="CL75" s="1276"/>
      <c r="CM75" s="1276"/>
      <c r="CN75" s="1276">
        <v>10.199999999999999</v>
      </c>
      <c r="CO75" s="1276"/>
      <c r="CP75" s="1276"/>
      <c r="CQ75" s="1276"/>
      <c r="CR75" s="1276"/>
      <c r="CS75" s="1276"/>
      <c r="CT75" s="1276"/>
      <c r="CU75" s="1276"/>
      <c r="CV75" s="1276">
        <v>10.6</v>
      </c>
      <c r="CW75" s="1276"/>
      <c r="CX75" s="1276"/>
      <c r="CY75" s="1276"/>
      <c r="CZ75" s="1276"/>
      <c r="DA75" s="1276"/>
      <c r="DB75" s="1276"/>
      <c r="DC75" s="1276"/>
    </row>
    <row r="76" spans="2:107" ht="13.5">
      <c r="B76" s="366"/>
      <c r="G76" s="1291"/>
      <c r="H76" s="1291"/>
      <c r="I76" s="1286"/>
      <c r="J76" s="1286"/>
      <c r="K76" s="1293"/>
      <c r="L76" s="1293"/>
      <c r="M76" s="1293"/>
      <c r="N76" s="1293"/>
      <c r="AM76" s="37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c r="B77" s="366"/>
      <c r="G77" s="1286"/>
      <c r="H77" s="1286"/>
      <c r="I77" s="1286"/>
      <c r="J77" s="1286"/>
      <c r="K77" s="1296"/>
      <c r="L77" s="1296"/>
      <c r="M77" s="1296"/>
      <c r="N77" s="1296"/>
      <c r="AN77" s="1290" t="s">
        <v>601</v>
      </c>
      <c r="AO77" s="1290"/>
      <c r="AP77" s="1290"/>
      <c r="AQ77" s="1290"/>
      <c r="AR77" s="1290"/>
      <c r="AS77" s="1290"/>
      <c r="AT77" s="1290"/>
      <c r="AU77" s="1290"/>
      <c r="AV77" s="1290"/>
      <c r="AW77" s="1290"/>
      <c r="AX77" s="1290"/>
      <c r="AY77" s="1290"/>
      <c r="AZ77" s="1290"/>
      <c r="BA77" s="1290"/>
      <c r="BB77" s="1292" t="s">
        <v>600</v>
      </c>
      <c r="BC77" s="1292"/>
      <c r="BD77" s="1292"/>
      <c r="BE77" s="1292"/>
      <c r="BF77" s="1292"/>
      <c r="BG77" s="1292"/>
      <c r="BH77" s="1292"/>
      <c r="BI77" s="1292"/>
      <c r="BJ77" s="1292"/>
      <c r="BK77" s="1292"/>
      <c r="BL77" s="1292"/>
      <c r="BM77" s="1292"/>
      <c r="BN77" s="1292"/>
      <c r="BO77" s="1292"/>
      <c r="BP77" s="1276">
        <v>50.3</v>
      </c>
      <c r="BQ77" s="1276"/>
      <c r="BR77" s="1276"/>
      <c r="BS77" s="1276"/>
      <c r="BT77" s="1276"/>
      <c r="BU77" s="1276"/>
      <c r="BV77" s="1276"/>
      <c r="BW77" s="1276"/>
      <c r="BX77" s="1276">
        <v>45.9</v>
      </c>
      <c r="BY77" s="1276"/>
      <c r="BZ77" s="1276"/>
      <c r="CA77" s="1276"/>
      <c r="CB77" s="1276"/>
      <c r="CC77" s="1276"/>
      <c r="CD77" s="1276"/>
      <c r="CE77" s="1276"/>
      <c r="CF77" s="1276">
        <v>39</v>
      </c>
      <c r="CG77" s="1276"/>
      <c r="CH77" s="1276"/>
      <c r="CI77" s="1276"/>
      <c r="CJ77" s="1276"/>
      <c r="CK77" s="1276"/>
      <c r="CL77" s="1276"/>
      <c r="CM77" s="1276"/>
      <c r="CN77" s="1276">
        <v>35.299999999999997</v>
      </c>
      <c r="CO77" s="1276"/>
      <c r="CP77" s="1276"/>
      <c r="CQ77" s="1276"/>
      <c r="CR77" s="1276"/>
      <c r="CS77" s="1276"/>
      <c r="CT77" s="1276"/>
      <c r="CU77" s="1276"/>
      <c r="CV77" s="1276">
        <v>31.9</v>
      </c>
      <c r="CW77" s="1276"/>
      <c r="CX77" s="1276"/>
      <c r="CY77" s="1276"/>
      <c r="CZ77" s="1276"/>
      <c r="DA77" s="1276"/>
      <c r="DB77" s="1276"/>
      <c r="DC77" s="1276"/>
    </row>
    <row r="78" spans="2:107" ht="13.5">
      <c r="B78" s="366"/>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2"/>
      <c r="BC78" s="1292"/>
      <c r="BD78" s="1292"/>
      <c r="BE78" s="1292"/>
      <c r="BF78" s="1292"/>
      <c r="BG78" s="1292"/>
      <c r="BH78" s="1292"/>
      <c r="BI78" s="1292"/>
      <c r="BJ78" s="1292"/>
      <c r="BK78" s="1292"/>
      <c r="BL78" s="1292"/>
      <c r="BM78" s="1292"/>
      <c r="BN78" s="1292"/>
      <c r="BO78" s="1292"/>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c r="B79" s="366"/>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2" t="s">
        <v>599</v>
      </c>
      <c r="BC79" s="1292"/>
      <c r="BD79" s="1292"/>
      <c r="BE79" s="1292"/>
      <c r="BF79" s="1292"/>
      <c r="BG79" s="1292"/>
      <c r="BH79" s="1292"/>
      <c r="BI79" s="1292"/>
      <c r="BJ79" s="1292"/>
      <c r="BK79" s="1292"/>
      <c r="BL79" s="1292"/>
      <c r="BM79" s="1292"/>
      <c r="BN79" s="1292"/>
      <c r="BO79" s="1292"/>
      <c r="BP79" s="1276">
        <v>9.6</v>
      </c>
      <c r="BQ79" s="1276"/>
      <c r="BR79" s="1276"/>
      <c r="BS79" s="1276"/>
      <c r="BT79" s="1276"/>
      <c r="BU79" s="1276"/>
      <c r="BV79" s="1276"/>
      <c r="BW79" s="1276"/>
      <c r="BX79" s="1276">
        <v>8.8000000000000007</v>
      </c>
      <c r="BY79" s="1276"/>
      <c r="BZ79" s="1276"/>
      <c r="CA79" s="1276"/>
      <c r="CB79" s="1276"/>
      <c r="CC79" s="1276"/>
      <c r="CD79" s="1276"/>
      <c r="CE79" s="1276"/>
      <c r="CF79" s="1276">
        <v>9</v>
      </c>
      <c r="CG79" s="1276"/>
      <c r="CH79" s="1276"/>
      <c r="CI79" s="1276"/>
      <c r="CJ79" s="1276"/>
      <c r="CK79" s="1276"/>
      <c r="CL79" s="1276"/>
      <c r="CM79" s="1276"/>
      <c r="CN79" s="1276">
        <v>6.9</v>
      </c>
      <c r="CO79" s="1276"/>
      <c r="CP79" s="1276"/>
      <c r="CQ79" s="1276"/>
      <c r="CR79" s="1276"/>
      <c r="CS79" s="1276"/>
      <c r="CT79" s="1276"/>
      <c r="CU79" s="1276"/>
      <c r="CV79" s="1276">
        <v>6.6</v>
      </c>
      <c r="CW79" s="1276"/>
      <c r="CX79" s="1276"/>
      <c r="CY79" s="1276"/>
      <c r="CZ79" s="1276"/>
      <c r="DA79" s="1276"/>
      <c r="DB79" s="1276"/>
      <c r="DC79" s="1276"/>
    </row>
    <row r="80" spans="2:107" ht="13.5">
      <c r="B80" s="366"/>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2"/>
      <c r="BC80" s="1292"/>
      <c r="BD80" s="1292"/>
      <c r="BE80" s="1292"/>
      <c r="BF80" s="1292"/>
      <c r="BG80" s="1292"/>
      <c r="BH80" s="1292"/>
      <c r="BI80" s="1292"/>
      <c r="BJ80" s="1292"/>
      <c r="BK80" s="1292"/>
      <c r="BL80" s="1292"/>
      <c r="BM80" s="1292"/>
      <c r="BN80" s="1292"/>
      <c r="BO80" s="1292"/>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7+GDw8jbhiK6+qHnlMkj45TP2A7gzVzibC2VF7KFOqPVOXwIpYVixiNdYtIV2UnZEEbEvgsB9FaIGyucDtBHfQ==" saltValue="t+pZssZnMOkfZLWa4N0HM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IL26vqh/KJMLqWE+5iNFh+x20+rdSqnpnQyJ1J4CI1gZFvuPUmi4ziyiaIGH+ylE2LbGenqMXwKNX4/WLlAMg==" saltValue="YAAtIdHiNuNiIJRTGnfSI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2PkiP1QWRhLSJwe/d5O2N4XEGKg8840MYGAS3h95SfRf7Cu1xaH1d5Sf99Jwcf4NdevzXdhFsAlZOhnaoSo8Q==" saltValue="JCQTocde/yN7GJMOTJ0l4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cols>
    <col min="1" max="1" width="45.85546875" style="129" customWidth="1"/>
    <col min="2" max="8" width="13.42578125" style="129" customWidth="1"/>
    <col min="9" max="16384" width="11.140625" style="129"/>
  </cols>
  <sheetData>
    <row r="1" spans="1:8">
      <c r="A1" s="123"/>
      <c r="B1" s="124"/>
      <c r="C1" s="125"/>
      <c r="D1" s="126"/>
      <c r="E1" s="127"/>
      <c r="F1" s="127"/>
      <c r="G1" s="127"/>
      <c r="H1" s="128"/>
    </row>
    <row r="2" spans="1:8">
      <c r="A2" s="130"/>
      <c r="B2" s="131"/>
      <c r="C2" s="132"/>
      <c r="D2" s="133" t="s">
        <v>46</v>
      </c>
      <c r="E2" s="134"/>
      <c r="F2" s="135" t="s">
        <v>550</v>
      </c>
      <c r="G2" s="136"/>
      <c r="H2" s="137"/>
    </row>
    <row r="3" spans="1:8">
      <c r="A3" s="133" t="s">
        <v>543</v>
      </c>
      <c r="B3" s="138"/>
      <c r="C3" s="139"/>
      <c r="D3" s="140">
        <v>52574</v>
      </c>
      <c r="E3" s="141"/>
      <c r="F3" s="142">
        <v>63956</v>
      </c>
      <c r="G3" s="143"/>
      <c r="H3" s="144"/>
    </row>
    <row r="4" spans="1:8">
      <c r="A4" s="145"/>
      <c r="B4" s="146"/>
      <c r="C4" s="147"/>
      <c r="D4" s="148">
        <v>26711</v>
      </c>
      <c r="E4" s="149"/>
      <c r="F4" s="150">
        <v>29239</v>
      </c>
      <c r="G4" s="151"/>
      <c r="H4" s="152"/>
    </row>
    <row r="5" spans="1:8">
      <c r="A5" s="133" t="s">
        <v>545</v>
      </c>
      <c r="B5" s="138"/>
      <c r="C5" s="139"/>
      <c r="D5" s="140">
        <v>72528</v>
      </c>
      <c r="E5" s="141"/>
      <c r="F5" s="142">
        <v>66255</v>
      </c>
      <c r="G5" s="143"/>
      <c r="H5" s="144"/>
    </row>
    <row r="6" spans="1:8">
      <c r="A6" s="145"/>
      <c r="B6" s="146"/>
      <c r="C6" s="147"/>
      <c r="D6" s="148">
        <v>53123</v>
      </c>
      <c r="E6" s="149"/>
      <c r="F6" s="150">
        <v>31822</v>
      </c>
      <c r="G6" s="151"/>
      <c r="H6" s="152"/>
    </row>
    <row r="7" spans="1:8">
      <c r="A7" s="133" t="s">
        <v>546</v>
      </c>
      <c r="B7" s="138"/>
      <c r="C7" s="139"/>
      <c r="D7" s="140">
        <v>51895</v>
      </c>
      <c r="E7" s="141"/>
      <c r="F7" s="142">
        <v>92247</v>
      </c>
      <c r="G7" s="143"/>
      <c r="H7" s="144"/>
    </row>
    <row r="8" spans="1:8">
      <c r="A8" s="145"/>
      <c r="B8" s="146"/>
      <c r="C8" s="147"/>
      <c r="D8" s="148">
        <v>26550</v>
      </c>
      <c r="E8" s="149"/>
      <c r="F8" s="150">
        <v>37204</v>
      </c>
      <c r="G8" s="151"/>
      <c r="H8" s="152"/>
    </row>
    <row r="9" spans="1:8">
      <c r="A9" s="133" t="s">
        <v>547</v>
      </c>
      <c r="B9" s="138"/>
      <c r="C9" s="139"/>
      <c r="D9" s="140">
        <v>57574</v>
      </c>
      <c r="E9" s="141"/>
      <c r="F9" s="142">
        <v>44504</v>
      </c>
      <c r="G9" s="143"/>
      <c r="H9" s="144"/>
    </row>
    <row r="10" spans="1:8">
      <c r="A10" s="145"/>
      <c r="B10" s="146"/>
      <c r="C10" s="147"/>
      <c r="D10" s="148">
        <v>21662</v>
      </c>
      <c r="E10" s="149"/>
      <c r="F10" s="150">
        <v>25876</v>
      </c>
      <c r="G10" s="151"/>
      <c r="H10" s="152"/>
    </row>
    <row r="11" spans="1:8">
      <c r="A11" s="133" t="s">
        <v>548</v>
      </c>
      <c r="B11" s="138"/>
      <c r="C11" s="139"/>
      <c r="D11" s="140">
        <v>48343</v>
      </c>
      <c r="E11" s="141"/>
      <c r="F11" s="142">
        <v>47820</v>
      </c>
      <c r="G11" s="143"/>
      <c r="H11" s="144"/>
    </row>
    <row r="12" spans="1:8">
      <c r="A12" s="145"/>
      <c r="B12" s="146"/>
      <c r="C12" s="153"/>
      <c r="D12" s="148">
        <v>26495</v>
      </c>
      <c r="E12" s="149"/>
      <c r="F12" s="150">
        <v>25855</v>
      </c>
      <c r="G12" s="151"/>
      <c r="H12" s="152"/>
    </row>
    <row r="13" spans="1:8">
      <c r="A13" s="133"/>
      <c r="B13" s="138"/>
      <c r="C13" s="154"/>
      <c r="D13" s="155">
        <v>56583</v>
      </c>
      <c r="E13" s="156"/>
      <c r="F13" s="157">
        <v>62956</v>
      </c>
      <c r="G13" s="158"/>
      <c r="H13" s="144"/>
    </row>
    <row r="14" spans="1:8">
      <c r="A14" s="145"/>
      <c r="B14" s="146"/>
      <c r="C14" s="147"/>
      <c r="D14" s="148">
        <v>30908</v>
      </c>
      <c r="E14" s="149"/>
      <c r="F14" s="150">
        <v>29999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1.65</v>
      </c>
      <c r="C19" s="159">
        <f>ROUND(VALUE(SUBSTITUTE(実質収支比率等に係る経年分析!G$48,"▲","-")),2)</f>
        <v>0.71</v>
      </c>
      <c r="D19" s="159">
        <f>ROUND(VALUE(SUBSTITUTE(実質収支比率等に係る経年分析!H$48,"▲","-")),2)</f>
        <v>0.9</v>
      </c>
      <c r="E19" s="159">
        <f>ROUND(VALUE(SUBSTITUTE(実質収支比率等に係る経年分析!I$48,"▲","-")),2)</f>
        <v>0.67</v>
      </c>
      <c r="F19" s="159">
        <f>ROUND(VALUE(SUBSTITUTE(実質収支比率等に係る経年分析!J$48,"▲","-")),2)</f>
        <v>0.44</v>
      </c>
    </row>
    <row r="20" spans="1:11">
      <c r="A20" s="159" t="s">
        <v>49</v>
      </c>
      <c r="B20" s="159">
        <f>ROUND(VALUE(SUBSTITUTE(実質収支比率等に係る経年分析!F$47,"▲","-")),2)</f>
        <v>21.11</v>
      </c>
      <c r="C20" s="159">
        <f>ROUND(VALUE(SUBSTITUTE(実質収支比率等に係る経年分析!G$47,"▲","-")),2)</f>
        <v>17.48</v>
      </c>
      <c r="D20" s="159">
        <f>ROUND(VALUE(SUBSTITUTE(実質収支比率等に係る経年分析!H$47,"▲","-")),2)</f>
        <v>17.75</v>
      </c>
      <c r="E20" s="159">
        <f>ROUND(VALUE(SUBSTITUTE(実質収支比率等に係る経年分析!I$47,"▲","-")),2)</f>
        <v>17.04</v>
      </c>
      <c r="F20" s="159">
        <f>ROUND(VALUE(SUBSTITUTE(実質収支比率等に係る経年分析!J$47,"▲","-")),2)</f>
        <v>14.95</v>
      </c>
    </row>
    <row r="21" spans="1:11">
      <c r="A21" s="159" t="s">
        <v>50</v>
      </c>
      <c r="B21" s="159">
        <f>IF(ISNUMBER(VALUE(SUBSTITUTE(実質収支比率等に係る経年分析!F$49,"▲","-"))),ROUND(VALUE(SUBSTITUTE(実質収支比率等に係る経年分析!F$49,"▲","-")),2),NA())</f>
        <v>0.9</v>
      </c>
      <c r="C21" s="159">
        <f>IF(ISNUMBER(VALUE(SUBSTITUTE(実質収支比率等に係る経年分析!G$49,"▲","-"))),ROUND(VALUE(SUBSTITUTE(実質収支比率等に係る経年分析!G$49,"▲","-")),2),NA())</f>
        <v>-4.84</v>
      </c>
      <c r="D21" s="159">
        <f>IF(ISNUMBER(VALUE(SUBSTITUTE(実質収支比率等に係る経年分析!H$49,"▲","-"))),ROUND(VALUE(SUBSTITUTE(実質収支比率等に係る経年分析!H$49,"▲","-")),2),NA())</f>
        <v>0.6</v>
      </c>
      <c r="E21" s="159">
        <f>IF(ISNUMBER(VALUE(SUBSTITUTE(実質収支比率等に係る経年分析!I$49,"▲","-"))),ROUND(VALUE(SUBSTITUTE(実質収支比率等に係る経年分析!I$49,"▲","-")),2),NA())</f>
        <v>-1.08</v>
      </c>
      <c r="F21" s="159">
        <f>IF(ISNUMBER(VALUE(SUBSTITUTE(実質収支比率等に係る経年分析!J$49,"▲","-"))),ROUND(VALUE(SUBSTITUTE(実質収支比率等に係る経年分析!J$49,"▲","-")),2),NA())</f>
        <v>-2.4300000000000002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簡易水道事業会計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7.0000000000000007E-2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7.0000000000000007E-2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c r="A30" s="160" t="str">
        <f>IF(連結実質赤字比率に係る赤字・黒字の構成分析!C$40="",NA(),連結実質赤字比率に係る赤字・黒字の構成分析!C$40)</f>
        <v>駐車場事業会計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0.28999999999999998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0.09</v>
      </c>
    </row>
    <row r="31" spans="1:11">
      <c r="A31" s="160" t="str">
        <f>IF(連結実質赤字比率に係る赤字・黒字の構成分析!C$39="",NA(),連結実質赤字比率に係る赤字・黒字の構成分析!C$39)</f>
        <v>下水道事業会計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0.24</v>
      </c>
    </row>
    <row r="32" spans="1:11">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1.48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0.43</v>
      </c>
    </row>
    <row r="33" spans="1:16">
      <c r="A33" s="160" t="str">
        <f>IF(連結実質赤字比率に係る赤字・黒字の構成分析!C$37="",NA(),連結実質赤字比率に係る赤字・黒字の構成分析!C$37)</f>
        <v>介護保険事業会計（保険事業勘定）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1.44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0.56000000000000005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1.37</v>
      </c>
    </row>
    <row r="34" spans="1:16">
      <c r="A34" s="160" t="str">
        <f>IF(連結実質赤字比率に係る赤字・黒字の構成分析!C$36="",NA(),連結実質赤字比率に係る赤字・黒字の構成分析!C$36)</f>
        <v>国民健康保険事業会計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1.69</v>
      </c>
    </row>
    <row r="35" spans="1:16">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1.1399999999999999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1.54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1.66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2.13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2.4</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1.1599999999999999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0.47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2.4300000000000002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4.24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3086</v>
      </c>
      <c r="E42" s="161"/>
      <c r="F42" s="161"/>
      <c r="G42" s="161">
        <f>'実質公債費比率（分子）の構造'!L$52</f>
        <v>3199</v>
      </c>
      <c r="H42" s="161"/>
      <c r="I42" s="161"/>
      <c r="J42" s="161">
        <f>'実質公債費比率（分子）の構造'!M$52</f>
        <v>3067</v>
      </c>
      <c r="K42" s="161"/>
      <c r="L42" s="161"/>
      <c r="M42" s="161">
        <f>'実質公債費比率（分子）の構造'!N$52</f>
        <v>3009</v>
      </c>
      <c r="N42" s="161"/>
      <c r="O42" s="161"/>
      <c r="P42" s="161">
        <f>'実質公債費比率（分子）の構造'!O$52</f>
        <v>3051</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3</v>
      </c>
      <c r="C44" s="161"/>
      <c r="D44" s="161"/>
      <c r="E44" s="161">
        <f>'実質公債費比率（分子）の構造'!L$50</f>
        <v>2</v>
      </c>
      <c r="F44" s="161"/>
      <c r="G44" s="161"/>
      <c r="H44" s="161">
        <f>'実質公債費比率（分子）の構造'!M$50</f>
        <v>2</v>
      </c>
      <c r="I44" s="161"/>
      <c r="J44" s="161"/>
      <c r="K44" s="161">
        <f>'実質公債費比率（分子）の構造'!N$50</f>
        <v>8</v>
      </c>
      <c r="L44" s="161"/>
      <c r="M44" s="161"/>
      <c r="N44" s="161" t="str">
        <f>'実質公債費比率（分子）の構造'!O$50</f>
        <v>-</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1305</v>
      </c>
      <c r="C46" s="161"/>
      <c r="D46" s="161"/>
      <c r="E46" s="161">
        <f>'実質公債費比率（分子）の構造'!L$48</f>
        <v>1334</v>
      </c>
      <c r="F46" s="161"/>
      <c r="G46" s="161"/>
      <c r="H46" s="161">
        <f>'実質公債費比率（分子）の構造'!M$48</f>
        <v>1343</v>
      </c>
      <c r="I46" s="161"/>
      <c r="J46" s="161"/>
      <c r="K46" s="161">
        <f>'実質公債費比率（分子）の構造'!N$48</f>
        <v>1371</v>
      </c>
      <c r="L46" s="161"/>
      <c r="M46" s="161"/>
      <c r="N46" s="161">
        <f>'実質公債費比率（分子）の構造'!O$48</f>
        <v>1480</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3517</v>
      </c>
      <c r="C49" s="161"/>
      <c r="D49" s="161"/>
      <c r="E49" s="161">
        <f>'実質公債費比率（分子）の構造'!L$45</f>
        <v>3542</v>
      </c>
      <c r="F49" s="161"/>
      <c r="G49" s="161"/>
      <c r="H49" s="161">
        <f>'実質公債費比率（分子）の構造'!M$45</f>
        <v>3382</v>
      </c>
      <c r="I49" s="161"/>
      <c r="J49" s="161"/>
      <c r="K49" s="161">
        <f>'実質公債費比率（分子）の構造'!N$45</f>
        <v>3347</v>
      </c>
      <c r="L49" s="161"/>
      <c r="M49" s="161"/>
      <c r="N49" s="161">
        <f>'実質公債費比率（分子）の構造'!O$45</f>
        <v>3434</v>
      </c>
      <c r="O49" s="161"/>
      <c r="P49" s="161"/>
    </row>
    <row r="50" spans="1:16">
      <c r="A50" s="161" t="s">
        <v>64</v>
      </c>
      <c r="B50" s="161" t="e">
        <f>NA()</f>
        <v>#N/A</v>
      </c>
      <c r="C50" s="161">
        <f>IF(ISNUMBER('実質公債費比率（分子）の構造'!K$53),'実質公債費比率（分子）の構造'!K$53,NA())</f>
        <v>1739</v>
      </c>
      <c r="D50" s="161" t="e">
        <f>NA()</f>
        <v>#N/A</v>
      </c>
      <c r="E50" s="161" t="e">
        <f>NA()</f>
        <v>#N/A</v>
      </c>
      <c r="F50" s="161">
        <f>IF(ISNUMBER('実質公債費比率（分子）の構造'!L$53),'実質公債費比率（分子）の構造'!L$53,NA())</f>
        <v>1679</v>
      </c>
      <c r="G50" s="161" t="e">
        <f>NA()</f>
        <v>#N/A</v>
      </c>
      <c r="H50" s="161" t="e">
        <f>NA()</f>
        <v>#N/A</v>
      </c>
      <c r="I50" s="161">
        <f>IF(ISNUMBER('実質公債費比率（分子）の構造'!M$53),'実質公債費比率（分子）の構造'!M$53,NA())</f>
        <v>1660</v>
      </c>
      <c r="J50" s="161" t="e">
        <f>NA()</f>
        <v>#N/A</v>
      </c>
      <c r="K50" s="161" t="e">
        <f>NA()</f>
        <v>#N/A</v>
      </c>
      <c r="L50" s="161">
        <f>IF(ISNUMBER('実質公債費比率（分子）の構造'!N$53),'実質公債費比率（分子）の構造'!N$53,NA())</f>
        <v>1717</v>
      </c>
      <c r="M50" s="161" t="e">
        <f>NA()</f>
        <v>#N/A</v>
      </c>
      <c r="N50" s="161" t="e">
        <f>NA()</f>
        <v>#N/A</v>
      </c>
      <c r="O50" s="161">
        <f>IF(ISNUMBER('実質公債費比率（分子）の構造'!O$53),'実質公債費比率（分子）の構造'!O$53,NA())</f>
        <v>1863</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36892</v>
      </c>
      <c r="E56" s="160"/>
      <c r="F56" s="160"/>
      <c r="G56" s="160">
        <f>'将来負担比率（分子）の構造'!J$52</f>
        <v>37486</v>
      </c>
      <c r="H56" s="160"/>
      <c r="I56" s="160"/>
      <c r="J56" s="160">
        <f>'将来負担比率（分子）の構造'!K$52</f>
        <v>37577</v>
      </c>
      <c r="K56" s="160"/>
      <c r="L56" s="160"/>
      <c r="M56" s="160">
        <f>'将来負担比率（分子）の構造'!L$52</f>
        <v>37678</v>
      </c>
      <c r="N56" s="160"/>
      <c r="O56" s="160"/>
      <c r="P56" s="160">
        <f>'将来負担比率（分子）の構造'!M$52</f>
        <v>37360</v>
      </c>
    </row>
    <row r="57" spans="1:16">
      <c r="A57" s="160" t="s">
        <v>36</v>
      </c>
      <c r="B57" s="160"/>
      <c r="C57" s="160"/>
      <c r="D57" s="160">
        <f>'将来負担比率（分子）の構造'!I$51</f>
        <v>726</v>
      </c>
      <c r="E57" s="160"/>
      <c r="F57" s="160"/>
      <c r="G57" s="160">
        <f>'将来負担比率（分子）の構造'!J$51</f>
        <v>684</v>
      </c>
      <c r="H57" s="160"/>
      <c r="I57" s="160"/>
      <c r="J57" s="160">
        <f>'将来負担比率（分子）の構造'!K$51</f>
        <v>588</v>
      </c>
      <c r="K57" s="160"/>
      <c r="L57" s="160"/>
      <c r="M57" s="160">
        <f>'将来負担比率（分子）の構造'!L$51</f>
        <v>692</v>
      </c>
      <c r="N57" s="160"/>
      <c r="O57" s="160"/>
      <c r="P57" s="160">
        <f>'将来負担比率（分子）の構造'!M$51</f>
        <v>845</v>
      </c>
    </row>
    <row r="58" spans="1:16">
      <c r="A58" s="160" t="s">
        <v>35</v>
      </c>
      <c r="B58" s="160"/>
      <c r="C58" s="160"/>
      <c r="D58" s="160">
        <f>'将来負担比率（分子）の構造'!I$50</f>
        <v>13743</v>
      </c>
      <c r="E58" s="160"/>
      <c r="F58" s="160"/>
      <c r="G58" s="160">
        <f>'将来負担比率（分子）の構造'!J$50</f>
        <v>11883</v>
      </c>
      <c r="H58" s="160"/>
      <c r="I58" s="160"/>
      <c r="J58" s="160">
        <f>'将来負担比率（分子）の構造'!K$50</f>
        <v>11852</v>
      </c>
      <c r="K58" s="160"/>
      <c r="L58" s="160"/>
      <c r="M58" s="160">
        <f>'将来負担比率（分子）の構造'!L$50</f>
        <v>11204</v>
      </c>
      <c r="N58" s="160"/>
      <c r="O58" s="160"/>
      <c r="P58" s="160">
        <f>'将来負担比率（分子）の構造'!M$50</f>
        <v>10266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18</v>
      </c>
      <c r="C61" s="160"/>
      <c r="D61" s="160"/>
      <c r="E61" s="160">
        <f>'将来負担比率（分子）の構造'!J$46</f>
        <v>16</v>
      </c>
      <c r="F61" s="160"/>
      <c r="G61" s="160"/>
      <c r="H61" s="160">
        <f>'将来負担比率（分子）の構造'!K$46</f>
        <v>15</v>
      </c>
      <c r="I61" s="160"/>
      <c r="J61" s="160"/>
      <c r="K61" s="160">
        <f>'将来負担比率（分子）の構造'!L$46</f>
        <v>48</v>
      </c>
      <c r="L61" s="160"/>
      <c r="M61" s="160"/>
      <c r="N61" s="160" t="str">
        <f>'将来負担比率（分子）の構造'!M$46</f>
        <v>-</v>
      </c>
      <c r="O61" s="160"/>
      <c r="P61" s="160"/>
    </row>
    <row r="62" spans="1:16">
      <c r="A62" s="160" t="s">
        <v>29</v>
      </c>
      <c r="B62" s="160">
        <f>'将来負担比率（分子）の構造'!I$45</f>
        <v>7327</v>
      </c>
      <c r="C62" s="160"/>
      <c r="D62" s="160"/>
      <c r="E62" s="160">
        <f>'将来負担比率（分子）の構造'!J$45</f>
        <v>6698</v>
      </c>
      <c r="F62" s="160"/>
      <c r="G62" s="160"/>
      <c r="H62" s="160">
        <f>'将来負担比率（分子）の構造'!K$45</f>
        <v>6440</v>
      </c>
      <c r="I62" s="160"/>
      <c r="J62" s="160"/>
      <c r="K62" s="160">
        <f>'将来負担比率（分子）の構造'!L$45</f>
        <v>6433</v>
      </c>
      <c r="L62" s="160"/>
      <c r="M62" s="160"/>
      <c r="N62" s="160">
        <f>'将来負担比率（分子）の構造'!M$45</f>
        <v>6238</v>
      </c>
      <c r="O62" s="160"/>
      <c r="P62" s="160"/>
    </row>
    <row r="63" spans="1:16">
      <c r="A63" s="160" t="s">
        <v>28</v>
      </c>
      <c r="B63" s="160">
        <f>'将来負担比率（分子）の構造'!I$44</f>
        <v>6</v>
      </c>
      <c r="C63" s="160"/>
      <c r="D63" s="160"/>
      <c r="E63" s="160">
        <f>'将来負担比率（分子）の構造'!J$44</f>
        <v>5</v>
      </c>
      <c r="F63" s="160"/>
      <c r="G63" s="160"/>
      <c r="H63" s="160">
        <f>'将来負担比率（分子）の構造'!K$44</f>
        <v>4</v>
      </c>
      <c r="I63" s="160"/>
      <c r="J63" s="160"/>
      <c r="K63" s="160">
        <f>'将来負担比率（分子）の構造'!L$44</f>
        <v>3</v>
      </c>
      <c r="L63" s="160"/>
      <c r="M63" s="160"/>
      <c r="N63" s="160">
        <f>'将来負担比率（分子）の構造'!M$44</f>
        <v>2</v>
      </c>
      <c r="O63" s="160"/>
      <c r="P63" s="160"/>
    </row>
    <row r="64" spans="1:16">
      <c r="A64" s="160" t="s">
        <v>27</v>
      </c>
      <c r="B64" s="160">
        <f>'将来負担比率（分子）の構造'!I$43</f>
        <v>23673</v>
      </c>
      <c r="C64" s="160"/>
      <c r="D64" s="160"/>
      <c r="E64" s="160">
        <f>'将来負担比率（分子）の構造'!J$43</f>
        <v>23922</v>
      </c>
      <c r="F64" s="160"/>
      <c r="G64" s="160"/>
      <c r="H64" s="160">
        <f>'将来負担比率（分子）の構造'!K$43</f>
        <v>23984</v>
      </c>
      <c r="I64" s="160"/>
      <c r="J64" s="160"/>
      <c r="K64" s="160">
        <f>'将来負担比率（分子）の構造'!L$43</f>
        <v>23720</v>
      </c>
      <c r="L64" s="160"/>
      <c r="M64" s="160"/>
      <c r="N64" s="160">
        <f>'将来負担比率（分子）の構造'!M$43</f>
        <v>23517</v>
      </c>
      <c r="O64" s="160"/>
      <c r="P64" s="160"/>
    </row>
    <row r="65" spans="1:16">
      <c r="A65" s="160" t="s">
        <v>26</v>
      </c>
      <c r="B65" s="160">
        <f>'将来負担比率（分子）の構造'!I$42</f>
        <v>2</v>
      </c>
      <c r="C65" s="160"/>
      <c r="D65" s="160"/>
      <c r="E65" s="160">
        <f>'将来負担比率（分子）の構造'!J$42</f>
        <v>210</v>
      </c>
      <c r="F65" s="160"/>
      <c r="G65" s="160"/>
      <c r="H65" s="160">
        <f>'将来負担比率（分子）の構造'!K$42</f>
        <v>476</v>
      </c>
      <c r="I65" s="160"/>
      <c r="J65" s="160"/>
      <c r="K65" s="160">
        <f>'将来負担比率（分子）の構造'!L$42</f>
        <v>381</v>
      </c>
      <c r="L65" s="160"/>
      <c r="M65" s="160"/>
      <c r="N65" s="160">
        <f>'将来負担比率（分子）の構造'!M$42</f>
        <v>428</v>
      </c>
      <c r="O65" s="160"/>
      <c r="P65" s="160"/>
    </row>
    <row r="66" spans="1:16">
      <c r="A66" s="160" t="s">
        <v>25</v>
      </c>
      <c r="B66" s="160">
        <f>'将来負担比率（分子）の構造'!I$41</f>
        <v>33983</v>
      </c>
      <c r="C66" s="160"/>
      <c r="D66" s="160"/>
      <c r="E66" s="160">
        <f>'将来負担比率（分子）の構造'!J$41</f>
        <v>35445</v>
      </c>
      <c r="F66" s="160"/>
      <c r="G66" s="160"/>
      <c r="H66" s="160">
        <f>'将来負担比率（分子）の構造'!K$41</f>
        <v>35877</v>
      </c>
      <c r="I66" s="160"/>
      <c r="J66" s="160"/>
      <c r="K66" s="160">
        <f>'将来負担比率（分子）の構造'!L$41</f>
        <v>36173</v>
      </c>
      <c r="L66" s="160"/>
      <c r="M66" s="160"/>
      <c r="N66" s="160">
        <f>'将来負担比率（分子）の構造'!M$41</f>
        <v>36602</v>
      </c>
      <c r="O66" s="160"/>
      <c r="P66" s="160"/>
    </row>
    <row r="67" spans="1:16">
      <c r="A67" s="160" t="s">
        <v>68</v>
      </c>
      <c r="B67" s="160" t="e">
        <f>NA()</f>
        <v>#N/A</v>
      </c>
      <c r="C67" s="160">
        <f>IF(ISNUMBER('将来負担比率（分子）の構造'!I$53), IF('将来負担比率（分子）の構造'!I$53 &lt; 0, 0, '将来負担比率（分子）の構造'!I$53), NA())</f>
        <v>13648</v>
      </c>
      <c r="D67" s="160" t="e">
        <f>NA()</f>
        <v>#N/A</v>
      </c>
      <c r="E67" s="160" t="e">
        <f>NA()</f>
        <v>#N/A</v>
      </c>
      <c r="F67" s="160">
        <f>IF(ISNUMBER('将来負担比率（分子）の構造'!J$53), IF('将来負担比率（分子）の構造'!J$53 &lt; 0, 0, '将来負担比率（分子）の構造'!J$53), NA())</f>
        <v>16242</v>
      </c>
      <c r="G67" s="160" t="e">
        <f>NA()</f>
        <v>#N/A</v>
      </c>
      <c r="H67" s="160" t="e">
        <f>NA()</f>
        <v>#N/A</v>
      </c>
      <c r="I67" s="160">
        <f>IF(ISNUMBER('将来負担比率（分子）の構造'!K$53), IF('将来負担比率（分子）の構造'!K$53 &lt; 0, 0, '将来負担比率（分子）の構造'!K$53), NA())</f>
        <v>16779</v>
      </c>
      <c r="J67" s="160" t="e">
        <f>NA()</f>
        <v>#N/A</v>
      </c>
      <c r="K67" s="160" t="e">
        <f>NA()</f>
        <v>#N/A</v>
      </c>
      <c r="L67" s="160">
        <f>IF(ISNUMBER('将来負担比率（分子）の構造'!L$53), IF('将来負担比率（分子）の構造'!L$53 &lt; 0, 0, '将来負担比率（分子）の構造'!L$53), NA())</f>
        <v>17183</v>
      </c>
      <c r="M67" s="160" t="e">
        <f>NA()</f>
        <v>#N/A</v>
      </c>
      <c r="N67" s="160" t="e">
        <f>NA()</f>
        <v>#N/A</v>
      </c>
      <c r="O67" s="160">
        <f>IF(ISNUMBER('将来負担比率（分子）の構造'!M$53), IF('将来負担比率（分子）の構造'!M$53 &lt; 0, 0, '将来負担比率（分子）の構造'!M$53), NA())</f>
        <v>18316</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3478</v>
      </c>
      <c r="C72" s="164">
        <f>基金残高に係る経年分析!G55</f>
        <v>3290</v>
      </c>
      <c r="D72" s="164">
        <f>基金残高に係る経年分析!H55</f>
        <v>2869</v>
      </c>
    </row>
    <row r="73" spans="1:16">
      <c r="A73" s="163" t="s">
        <v>71</v>
      </c>
      <c r="B73" s="164">
        <f>基金残高に係る経年分析!F56</f>
        <v>877</v>
      </c>
      <c r="C73" s="164">
        <f>基金残高に係る経年分析!G56</f>
        <v>778</v>
      </c>
      <c r="D73" s="164">
        <f>基金残高に係る経年分析!H56</f>
        <v>580</v>
      </c>
    </row>
    <row r="74" spans="1:16">
      <c r="A74" s="163" t="s">
        <v>72</v>
      </c>
      <c r="B74" s="164">
        <f>基金残高に係る経年分析!F57</f>
        <v>5123</v>
      </c>
      <c r="C74" s="164">
        <f>基金残高に係る経年分析!G57</f>
        <v>4930</v>
      </c>
      <c r="D74" s="164">
        <f>基金残高に係る経年分析!H57</f>
        <v>4536</v>
      </c>
    </row>
  </sheetData>
  <sheetProtection algorithmName="SHA-512" hashValue="bMgaAqxj4+H/CDFwb4+gYybAatSOzdaPw42ZlfmAN4XVJWn6UU9g2wRyMzrXdpg8cdnFfam2AIhdpvBt0LdiKw==" saltValue="3fMW8oFG6E/26+Qp5WKY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5703125" style="205" customWidth="1"/>
    <col min="96" max="133" width="1.5703125" style="221" customWidth="1"/>
    <col min="134" max="143" width="1.5703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217</v>
      </c>
      <c r="C5" s="646"/>
      <c r="D5" s="646"/>
      <c r="E5" s="646"/>
      <c r="F5" s="646"/>
      <c r="G5" s="646"/>
      <c r="H5" s="646"/>
      <c r="I5" s="646"/>
      <c r="J5" s="646"/>
      <c r="K5" s="646"/>
      <c r="L5" s="646"/>
      <c r="M5" s="646"/>
      <c r="N5" s="646"/>
      <c r="O5" s="646"/>
      <c r="P5" s="646"/>
      <c r="Q5" s="647"/>
      <c r="R5" s="648">
        <v>12124023</v>
      </c>
      <c r="S5" s="649"/>
      <c r="T5" s="649"/>
      <c r="U5" s="649"/>
      <c r="V5" s="649"/>
      <c r="W5" s="649"/>
      <c r="X5" s="649"/>
      <c r="Y5" s="650"/>
      <c r="Z5" s="651">
        <v>34.200000000000003</v>
      </c>
      <c r="AA5" s="651"/>
      <c r="AB5" s="651"/>
      <c r="AC5" s="651"/>
      <c r="AD5" s="652">
        <v>12124023</v>
      </c>
      <c r="AE5" s="652"/>
      <c r="AF5" s="652"/>
      <c r="AG5" s="652"/>
      <c r="AH5" s="652"/>
      <c r="AI5" s="652"/>
      <c r="AJ5" s="652"/>
      <c r="AK5" s="652"/>
      <c r="AL5" s="653">
        <v>63.8</v>
      </c>
      <c r="AM5" s="654"/>
      <c r="AN5" s="654"/>
      <c r="AO5" s="655"/>
      <c r="AP5" s="645" t="s">
        <v>218</v>
      </c>
      <c r="AQ5" s="646"/>
      <c r="AR5" s="646"/>
      <c r="AS5" s="646"/>
      <c r="AT5" s="646"/>
      <c r="AU5" s="646"/>
      <c r="AV5" s="646"/>
      <c r="AW5" s="646"/>
      <c r="AX5" s="646"/>
      <c r="AY5" s="646"/>
      <c r="AZ5" s="646"/>
      <c r="BA5" s="646"/>
      <c r="BB5" s="646"/>
      <c r="BC5" s="646"/>
      <c r="BD5" s="646"/>
      <c r="BE5" s="646"/>
      <c r="BF5" s="647"/>
      <c r="BG5" s="659">
        <v>12124023</v>
      </c>
      <c r="BH5" s="660"/>
      <c r="BI5" s="660"/>
      <c r="BJ5" s="660"/>
      <c r="BK5" s="660"/>
      <c r="BL5" s="660"/>
      <c r="BM5" s="660"/>
      <c r="BN5" s="661"/>
      <c r="BO5" s="662">
        <v>100</v>
      </c>
      <c r="BP5" s="662"/>
      <c r="BQ5" s="662"/>
      <c r="BR5" s="662"/>
      <c r="BS5" s="663">
        <v>933098</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c r="B6" s="656" t="s">
        <v>222</v>
      </c>
      <c r="C6" s="657"/>
      <c r="D6" s="657"/>
      <c r="E6" s="657"/>
      <c r="F6" s="657"/>
      <c r="G6" s="657"/>
      <c r="H6" s="657"/>
      <c r="I6" s="657"/>
      <c r="J6" s="657"/>
      <c r="K6" s="657"/>
      <c r="L6" s="657"/>
      <c r="M6" s="657"/>
      <c r="N6" s="657"/>
      <c r="O6" s="657"/>
      <c r="P6" s="657"/>
      <c r="Q6" s="658"/>
      <c r="R6" s="659">
        <v>300251</v>
      </c>
      <c r="S6" s="660"/>
      <c r="T6" s="660"/>
      <c r="U6" s="660"/>
      <c r="V6" s="660"/>
      <c r="W6" s="660"/>
      <c r="X6" s="660"/>
      <c r="Y6" s="661"/>
      <c r="Z6" s="662">
        <v>0.8</v>
      </c>
      <c r="AA6" s="662"/>
      <c r="AB6" s="662"/>
      <c r="AC6" s="662"/>
      <c r="AD6" s="663">
        <v>300251</v>
      </c>
      <c r="AE6" s="663"/>
      <c r="AF6" s="663"/>
      <c r="AG6" s="663"/>
      <c r="AH6" s="663"/>
      <c r="AI6" s="663"/>
      <c r="AJ6" s="663"/>
      <c r="AK6" s="663"/>
      <c r="AL6" s="664">
        <v>1.6</v>
      </c>
      <c r="AM6" s="665"/>
      <c r="AN6" s="665"/>
      <c r="AO6" s="666"/>
      <c r="AP6" s="656" t="s">
        <v>223</v>
      </c>
      <c r="AQ6" s="657"/>
      <c r="AR6" s="657"/>
      <c r="AS6" s="657"/>
      <c r="AT6" s="657"/>
      <c r="AU6" s="657"/>
      <c r="AV6" s="657"/>
      <c r="AW6" s="657"/>
      <c r="AX6" s="657"/>
      <c r="AY6" s="657"/>
      <c r="AZ6" s="657"/>
      <c r="BA6" s="657"/>
      <c r="BB6" s="657"/>
      <c r="BC6" s="657"/>
      <c r="BD6" s="657"/>
      <c r="BE6" s="657"/>
      <c r="BF6" s="658"/>
      <c r="BG6" s="659">
        <v>12124023</v>
      </c>
      <c r="BH6" s="660"/>
      <c r="BI6" s="660"/>
      <c r="BJ6" s="660"/>
      <c r="BK6" s="660"/>
      <c r="BL6" s="660"/>
      <c r="BM6" s="660"/>
      <c r="BN6" s="661"/>
      <c r="BO6" s="662">
        <v>100</v>
      </c>
      <c r="BP6" s="662"/>
      <c r="BQ6" s="662"/>
      <c r="BR6" s="662"/>
      <c r="BS6" s="663">
        <v>933098</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349161</v>
      </c>
      <c r="CS6" s="660"/>
      <c r="CT6" s="660"/>
      <c r="CU6" s="660"/>
      <c r="CV6" s="660"/>
      <c r="CW6" s="660"/>
      <c r="CX6" s="660"/>
      <c r="CY6" s="661"/>
      <c r="CZ6" s="653">
        <v>1</v>
      </c>
      <c r="DA6" s="654"/>
      <c r="DB6" s="654"/>
      <c r="DC6" s="673"/>
      <c r="DD6" s="668" t="s">
        <v>121</v>
      </c>
      <c r="DE6" s="660"/>
      <c r="DF6" s="660"/>
      <c r="DG6" s="660"/>
      <c r="DH6" s="660"/>
      <c r="DI6" s="660"/>
      <c r="DJ6" s="660"/>
      <c r="DK6" s="660"/>
      <c r="DL6" s="660"/>
      <c r="DM6" s="660"/>
      <c r="DN6" s="660"/>
      <c r="DO6" s="660"/>
      <c r="DP6" s="661"/>
      <c r="DQ6" s="668">
        <v>349159</v>
      </c>
      <c r="DR6" s="660"/>
      <c r="DS6" s="660"/>
      <c r="DT6" s="660"/>
      <c r="DU6" s="660"/>
      <c r="DV6" s="660"/>
      <c r="DW6" s="660"/>
      <c r="DX6" s="660"/>
      <c r="DY6" s="660"/>
      <c r="DZ6" s="660"/>
      <c r="EA6" s="660"/>
      <c r="EB6" s="660"/>
      <c r="EC6" s="669"/>
    </row>
    <row r="7" spans="2:143" ht="11.25" customHeight="1">
      <c r="B7" s="656" t="s">
        <v>225</v>
      </c>
      <c r="C7" s="657"/>
      <c r="D7" s="657"/>
      <c r="E7" s="657"/>
      <c r="F7" s="657"/>
      <c r="G7" s="657"/>
      <c r="H7" s="657"/>
      <c r="I7" s="657"/>
      <c r="J7" s="657"/>
      <c r="K7" s="657"/>
      <c r="L7" s="657"/>
      <c r="M7" s="657"/>
      <c r="N7" s="657"/>
      <c r="O7" s="657"/>
      <c r="P7" s="657"/>
      <c r="Q7" s="658"/>
      <c r="R7" s="659">
        <v>20054</v>
      </c>
      <c r="S7" s="660"/>
      <c r="T7" s="660"/>
      <c r="U7" s="660"/>
      <c r="V7" s="660"/>
      <c r="W7" s="660"/>
      <c r="X7" s="660"/>
      <c r="Y7" s="661"/>
      <c r="Z7" s="662">
        <v>0.1</v>
      </c>
      <c r="AA7" s="662"/>
      <c r="AB7" s="662"/>
      <c r="AC7" s="662"/>
      <c r="AD7" s="663">
        <v>20054</v>
      </c>
      <c r="AE7" s="663"/>
      <c r="AF7" s="663"/>
      <c r="AG7" s="663"/>
      <c r="AH7" s="663"/>
      <c r="AI7" s="663"/>
      <c r="AJ7" s="663"/>
      <c r="AK7" s="663"/>
      <c r="AL7" s="664">
        <v>0.1</v>
      </c>
      <c r="AM7" s="665"/>
      <c r="AN7" s="665"/>
      <c r="AO7" s="666"/>
      <c r="AP7" s="656" t="s">
        <v>226</v>
      </c>
      <c r="AQ7" s="657"/>
      <c r="AR7" s="657"/>
      <c r="AS7" s="657"/>
      <c r="AT7" s="657"/>
      <c r="AU7" s="657"/>
      <c r="AV7" s="657"/>
      <c r="AW7" s="657"/>
      <c r="AX7" s="657"/>
      <c r="AY7" s="657"/>
      <c r="AZ7" s="657"/>
      <c r="BA7" s="657"/>
      <c r="BB7" s="657"/>
      <c r="BC7" s="657"/>
      <c r="BD7" s="657"/>
      <c r="BE7" s="657"/>
      <c r="BF7" s="658"/>
      <c r="BG7" s="659">
        <v>4499190</v>
      </c>
      <c r="BH7" s="660"/>
      <c r="BI7" s="660"/>
      <c r="BJ7" s="660"/>
      <c r="BK7" s="660"/>
      <c r="BL7" s="660"/>
      <c r="BM7" s="660"/>
      <c r="BN7" s="661"/>
      <c r="BO7" s="662">
        <v>37.1</v>
      </c>
      <c r="BP7" s="662"/>
      <c r="BQ7" s="662"/>
      <c r="BR7" s="662"/>
      <c r="BS7" s="663">
        <v>99659</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4463213</v>
      </c>
      <c r="CS7" s="660"/>
      <c r="CT7" s="660"/>
      <c r="CU7" s="660"/>
      <c r="CV7" s="660"/>
      <c r="CW7" s="660"/>
      <c r="CX7" s="660"/>
      <c r="CY7" s="661"/>
      <c r="CZ7" s="662">
        <v>12.7</v>
      </c>
      <c r="DA7" s="662"/>
      <c r="DB7" s="662"/>
      <c r="DC7" s="662"/>
      <c r="DD7" s="668">
        <v>827432</v>
      </c>
      <c r="DE7" s="660"/>
      <c r="DF7" s="660"/>
      <c r="DG7" s="660"/>
      <c r="DH7" s="660"/>
      <c r="DI7" s="660"/>
      <c r="DJ7" s="660"/>
      <c r="DK7" s="660"/>
      <c r="DL7" s="660"/>
      <c r="DM7" s="660"/>
      <c r="DN7" s="660"/>
      <c r="DO7" s="660"/>
      <c r="DP7" s="661"/>
      <c r="DQ7" s="668">
        <v>3214472</v>
      </c>
      <c r="DR7" s="660"/>
      <c r="DS7" s="660"/>
      <c r="DT7" s="660"/>
      <c r="DU7" s="660"/>
      <c r="DV7" s="660"/>
      <c r="DW7" s="660"/>
      <c r="DX7" s="660"/>
      <c r="DY7" s="660"/>
      <c r="DZ7" s="660"/>
      <c r="EA7" s="660"/>
      <c r="EB7" s="660"/>
      <c r="EC7" s="669"/>
    </row>
    <row r="8" spans="2:143" ht="11.25" customHeight="1">
      <c r="B8" s="656" t="s">
        <v>228</v>
      </c>
      <c r="C8" s="657"/>
      <c r="D8" s="657"/>
      <c r="E8" s="657"/>
      <c r="F8" s="657"/>
      <c r="G8" s="657"/>
      <c r="H8" s="657"/>
      <c r="I8" s="657"/>
      <c r="J8" s="657"/>
      <c r="K8" s="657"/>
      <c r="L8" s="657"/>
      <c r="M8" s="657"/>
      <c r="N8" s="657"/>
      <c r="O8" s="657"/>
      <c r="P8" s="657"/>
      <c r="Q8" s="658"/>
      <c r="R8" s="659">
        <v>74619</v>
      </c>
      <c r="S8" s="660"/>
      <c r="T8" s="660"/>
      <c r="U8" s="660"/>
      <c r="V8" s="660"/>
      <c r="W8" s="660"/>
      <c r="X8" s="660"/>
      <c r="Y8" s="661"/>
      <c r="Z8" s="662">
        <v>0.2</v>
      </c>
      <c r="AA8" s="662"/>
      <c r="AB8" s="662"/>
      <c r="AC8" s="662"/>
      <c r="AD8" s="663">
        <v>74619</v>
      </c>
      <c r="AE8" s="663"/>
      <c r="AF8" s="663"/>
      <c r="AG8" s="663"/>
      <c r="AH8" s="663"/>
      <c r="AI8" s="663"/>
      <c r="AJ8" s="663"/>
      <c r="AK8" s="663"/>
      <c r="AL8" s="664">
        <v>0.4</v>
      </c>
      <c r="AM8" s="665"/>
      <c r="AN8" s="665"/>
      <c r="AO8" s="666"/>
      <c r="AP8" s="656" t="s">
        <v>229</v>
      </c>
      <c r="AQ8" s="657"/>
      <c r="AR8" s="657"/>
      <c r="AS8" s="657"/>
      <c r="AT8" s="657"/>
      <c r="AU8" s="657"/>
      <c r="AV8" s="657"/>
      <c r="AW8" s="657"/>
      <c r="AX8" s="657"/>
      <c r="AY8" s="657"/>
      <c r="AZ8" s="657"/>
      <c r="BA8" s="657"/>
      <c r="BB8" s="657"/>
      <c r="BC8" s="657"/>
      <c r="BD8" s="657"/>
      <c r="BE8" s="657"/>
      <c r="BF8" s="658"/>
      <c r="BG8" s="659">
        <v>144647</v>
      </c>
      <c r="BH8" s="660"/>
      <c r="BI8" s="660"/>
      <c r="BJ8" s="660"/>
      <c r="BK8" s="660"/>
      <c r="BL8" s="660"/>
      <c r="BM8" s="660"/>
      <c r="BN8" s="661"/>
      <c r="BO8" s="662">
        <v>1.2</v>
      </c>
      <c r="BP8" s="662"/>
      <c r="BQ8" s="662"/>
      <c r="BR8" s="662"/>
      <c r="BS8" s="668" t="s">
        <v>130</v>
      </c>
      <c r="BT8" s="660"/>
      <c r="BU8" s="660"/>
      <c r="BV8" s="660"/>
      <c r="BW8" s="660"/>
      <c r="BX8" s="660"/>
      <c r="BY8" s="660"/>
      <c r="BZ8" s="660"/>
      <c r="CA8" s="660"/>
      <c r="CB8" s="669"/>
      <c r="CD8" s="674" t="s">
        <v>230</v>
      </c>
      <c r="CE8" s="675"/>
      <c r="CF8" s="675"/>
      <c r="CG8" s="675"/>
      <c r="CH8" s="675"/>
      <c r="CI8" s="675"/>
      <c r="CJ8" s="675"/>
      <c r="CK8" s="675"/>
      <c r="CL8" s="675"/>
      <c r="CM8" s="675"/>
      <c r="CN8" s="675"/>
      <c r="CO8" s="675"/>
      <c r="CP8" s="675"/>
      <c r="CQ8" s="676"/>
      <c r="CR8" s="659">
        <v>12874311</v>
      </c>
      <c r="CS8" s="660"/>
      <c r="CT8" s="660"/>
      <c r="CU8" s="660"/>
      <c r="CV8" s="660"/>
      <c r="CW8" s="660"/>
      <c r="CX8" s="660"/>
      <c r="CY8" s="661"/>
      <c r="CZ8" s="662">
        <v>36.700000000000003</v>
      </c>
      <c r="DA8" s="662"/>
      <c r="DB8" s="662"/>
      <c r="DC8" s="662"/>
      <c r="DD8" s="668">
        <v>201819</v>
      </c>
      <c r="DE8" s="660"/>
      <c r="DF8" s="660"/>
      <c r="DG8" s="660"/>
      <c r="DH8" s="660"/>
      <c r="DI8" s="660"/>
      <c r="DJ8" s="660"/>
      <c r="DK8" s="660"/>
      <c r="DL8" s="660"/>
      <c r="DM8" s="660"/>
      <c r="DN8" s="660"/>
      <c r="DO8" s="660"/>
      <c r="DP8" s="661"/>
      <c r="DQ8" s="668">
        <v>6079158</v>
      </c>
      <c r="DR8" s="660"/>
      <c r="DS8" s="660"/>
      <c r="DT8" s="660"/>
      <c r="DU8" s="660"/>
      <c r="DV8" s="660"/>
      <c r="DW8" s="660"/>
      <c r="DX8" s="660"/>
      <c r="DY8" s="660"/>
      <c r="DZ8" s="660"/>
      <c r="EA8" s="660"/>
      <c r="EB8" s="660"/>
      <c r="EC8" s="669"/>
    </row>
    <row r="9" spans="2:143" ht="11.25" customHeight="1">
      <c r="B9" s="656" t="s">
        <v>231</v>
      </c>
      <c r="C9" s="657"/>
      <c r="D9" s="657"/>
      <c r="E9" s="657"/>
      <c r="F9" s="657"/>
      <c r="G9" s="657"/>
      <c r="H9" s="657"/>
      <c r="I9" s="657"/>
      <c r="J9" s="657"/>
      <c r="K9" s="657"/>
      <c r="L9" s="657"/>
      <c r="M9" s="657"/>
      <c r="N9" s="657"/>
      <c r="O9" s="657"/>
      <c r="P9" s="657"/>
      <c r="Q9" s="658"/>
      <c r="R9" s="659">
        <v>73828</v>
      </c>
      <c r="S9" s="660"/>
      <c r="T9" s="660"/>
      <c r="U9" s="660"/>
      <c r="V9" s="660"/>
      <c r="W9" s="660"/>
      <c r="X9" s="660"/>
      <c r="Y9" s="661"/>
      <c r="Z9" s="662">
        <v>0.2</v>
      </c>
      <c r="AA9" s="662"/>
      <c r="AB9" s="662"/>
      <c r="AC9" s="662"/>
      <c r="AD9" s="663">
        <v>73828</v>
      </c>
      <c r="AE9" s="663"/>
      <c r="AF9" s="663"/>
      <c r="AG9" s="663"/>
      <c r="AH9" s="663"/>
      <c r="AI9" s="663"/>
      <c r="AJ9" s="663"/>
      <c r="AK9" s="663"/>
      <c r="AL9" s="664">
        <v>0.4</v>
      </c>
      <c r="AM9" s="665"/>
      <c r="AN9" s="665"/>
      <c r="AO9" s="666"/>
      <c r="AP9" s="656" t="s">
        <v>232</v>
      </c>
      <c r="AQ9" s="657"/>
      <c r="AR9" s="657"/>
      <c r="AS9" s="657"/>
      <c r="AT9" s="657"/>
      <c r="AU9" s="657"/>
      <c r="AV9" s="657"/>
      <c r="AW9" s="657"/>
      <c r="AX9" s="657"/>
      <c r="AY9" s="657"/>
      <c r="AZ9" s="657"/>
      <c r="BA9" s="657"/>
      <c r="BB9" s="657"/>
      <c r="BC9" s="657"/>
      <c r="BD9" s="657"/>
      <c r="BE9" s="657"/>
      <c r="BF9" s="658"/>
      <c r="BG9" s="659">
        <v>3811308</v>
      </c>
      <c r="BH9" s="660"/>
      <c r="BI9" s="660"/>
      <c r="BJ9" s="660"/>
      <c r="BK9" s="660"/>
      <c r="BL9" s="660"/>
      <c r="BM9" s="660"/>
      <c r="BN9" s="661"/>
      <c r="BO9" s="662">
        <v>31.4</v>
      </c>
      <c r="BP9" s="662"/>
      <c r="BQ9" s="662"/>
      <c r="BR9" s="662"/>
      <c r="BS9" s="668" t="s">
        <v>121</v>
      </c>
      <c r="BT9" s="660"/>
      <c r="BU9" s="660"/>
      <c r="BV9" s="660"/>
      <c r="BW9" s="660"/>
      <c r="BX9" s="660"/>
      <c r="BY9" s="660"/>
      <c r="BZ9" s="660"/>
      <c r="CA9" s="660"/>
      <c r="CB9" s="669"/>
      <c r="CD9" s="674" t="s">
        <v>233</v>
      </c>
      <c r="CE9" s="675"/>
      <c r="CF9" s="675"/>
      <c r="CG9" s="675"/>
      <c r="CH9" s="675"/>
      <c r="CI9" s="675"/>
      <c r="CJ9" s="675"/>
      <c r="CK9" s="675"/>
      <c r="CL9" s="675"/>
      <c r="CM9" s="675"/>
      <c r="CN9" s="675"/>
      <c r="CO9" s="675"/>
      <c r="CP9" s="675"/>
      <c r="CQ9" s="676"/>
      <c r="CR9" s="659">
        <v>3061263</v>
      </c>
      <c r="CS9" s="660"/>
      <c r="CT9" s="660"/>
      <c r="CU9" s="660"/>
      <c r="CV9" s="660"/>
      <c r="CW9" s="660"/>
      <c r="CX9" s="660"/>
      <c r="CY9" s="661"/>
      <c r="CZ9" s="662">
        <v>8.6999999999999993</v>
      </c>
      <c r="DA9" s="662"/>
      <c r="DB9" s="662"/>
      <c r="DC9" s="662"/>
      <c r="DD9" s="668">
        <v>507302</v>
      </c>
      <c r="DE9" s="660"/>
      <c r="DF9" s="660"/>
      <c r="DG9" s="660"/>
      <c r="DH9" s="660"/>
      <c r="DI9" s="660"/>
      <c r="DJ9" s="660"/>
      <c r="DK9" s="660"/>
      <c r="DL9" s="660"/>
      <c r="DM9" s="660"/>
      <c r="DN9" s="660"/>
      <c r="DO9" s="660"/>
      <c r="DP9" s="661"/>
      <c r="DQ9" s="668">
        <v>2333243</v>
      </c>
      <c r="DR9" s="660"/>
      <c r="DS9" s="660"/>
      <c r="DT9" s="660"/>
      <c r="DU9" s="660"/>
      <c r="DV9" s="660"/>
      <c r="DW9" s="660"/>
      <c r="DX9" s="660"/>
      <c r="DY9" s="660"/>
      <c r="DZ9" s="660"/>
      <c r="EA9" s="660"/>
      <c r="EB9" s="660"/>
      <c r="EC9" s="669"/>
    </row>
    <row r="10" spans="2:143" ht="11.25" customHeight="1">
      <c r="B10" s="656" t="s">
        <v>234</v>
      </c>
      <c r="C10" s="657"/>
      <c r="D10" s="657"/>
      <c r="E10" s="657"/>
      <c r="F10" s="657"/>
      <c r="G10" s="657"/>
      <c r="H10" s="657"/>
      <c r="I10" s="657"/>
      <c r="J10" s="657"/>
      <c r="K10" s="657"/>
      <c r="L10" s="657"/>
      <c r="M10" s="657"/>
      <c r="N10" s="657"/>
      <c r="O10" s="657"/>
      <c r="P10" s="657"/>
      <c r="Q10" s="658"/>
      <c r="R10" s="659" t="s">
        <v>235</v>
      </c>
      <c r="S10" s="660"/>
      <c r="T10" s="660"/>
      <c r="U10" s="660"/>
      <c r="V10" s="660"/>
      <c r="W10" s="660"/>
      <c r="X10" s="660"/>
      <c r="Y10" s="661"/>
      <c r="Z10" s="662" t="s">
        <v>235</v>
      </c>
      <c r="AA10" s="662"/>
      <c r="AB10" s="662"/>
      <c r="AC10" s="662"/>
      <c r="AD10" s="663" t="s">
        <v>121</v>
      </c>
      <c r="AE10" s="663"/>
      <c r="AF10" s="663"/>
      <c r="AG10" s="663"/>
      <c r="AH10" s="663"/>
      <c r="AI10" s="663"/>
      <c r="AJ10" s="663"/>
      <c r="AK10" s="663"/>
      <c r="AL10" s="664" t="s">
        <v>121</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243617</v>
      </c>
      <c r="BH10" s="660"/>
      <c r="BI10" s="660"/>
      <c r="BJ10" s="660"/>
      <c r="BK10" s="660"/>
      <c r="BL10" s="660"/>
      <c r="BM10" s="660"/>
      <c r="BN10" s="661"/>
      <c r="BO10" s="662">
        <v>2</v>
      </c>
      <c r="BP10" s="662"/>
      <c r="BQ10" s="662"/>
      <c r="BR10" s="662"/>
      <c r="BS10" s="668">
        <v>40477</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v>52987</v>
      </c>
      <c r="CS10" s="660"/>
      <c r="CT10" s="660"/>
      <c r="CU10" s="660"/>
      <c r="CV10" s="660"/>
      <c r="CW10" s="660"/>
      <c r="CX10" s="660"/>
      <c r="CY10" s="661"/>
      <c r="CZ10" s="662">
        <v>0.2</v>
      </c>
      <c r="DA10" s="662"/>
      <c r="DB10" s="662"/>
      <c r="DC10" s="662"/>
      <c r="DD10" s="668" t="s">
        <v>130</v>
      </c>
      <c r="DE10" s="660"/>
      <c r="DF10" s="660"/>
      <c r="DG10" s="660"/>
      <c r="DH10" s="660"/>
      <c r="DI10" s="660"/>
      <c r="DJ10" s="660"/>
      <c r="DK10" s="660"/>
      <c r="DL10" s="660"/>
      <c r="DM10" s="660"/>
      <c r="DN10" s="660"/>
      <c r="DO10" s="660"/>
      <c r="DP10" s="661"/>
      <c r="DQ10" s="668">
        <v>50734</v>
      </c>
      <c r="DR10" s="660"/>
      <c r="DS10" s="660"/>
      <c r="DT10" s="660"/>
      <c r="DU10" s="660"/>
      <c r="DV10" s="660"/>
      <c r="DW10" s="660"/>
      <c r="DX10" s="660"/>
      <c r="DY10" s="660"/>
      <c r="DZ10" s="660"/>
      <c r="EA10" s="660"/>
      <c r="EB10" s="660"/>
      <c r="EC10" s="669"/>
    </row>
    <row r="11" spans="2:143" ht="11.25" customHeight="1">
      <c r="B11" s="656" t="s">
        <v>238</v>
      </c>
      <c r="C11" s="657"/>
      <c r="D11" s="657"/>
      <c r="E11" s="657"/>
      <c r="F11" s="657"/>
      <c r="G11" s="657"/>
      <c r="H11" s="657"/>
      <c r="I11" s="657"/>
      <c r="J11" s="657"/>
      <c r="K11" s="657"/>
      <c r="L11" s="657"/>
      <c r="M11" s="657"/>
      <c r="N11" s="657"/>
      <c r="O11" s="657"/>
      <c r="P11" s="657"/>
      <c r="Q11" s="658"/>
      <c r="R11" s="659" t="s">
        <v>130</v>
      </c>
      <c r="S11" s="660"/>
      <c r="T11" s="660"/>
      <c r="U11" s="660"/>
      <c r="V11" s="660"/>
      <c r="W11" s="660"/>
      <c r="X11" s="660"/>
      <c r="Y11" s="661"/>
      <c r="Z11" s="662" t="s">
        <v>235</v>
      </c>
      <c r="AA11" s="662"/>
      <c r="AB11" s="662"/>
      <c r="AC11" s="662"/>
      <c r="AD11" s="663" t="s">
        <v>130</v>
      </c>
      <c r="AE11" s="663"/>
      <c r="AF11" s="663"/>
      <c r="AG11" s="663"/>
      <c r="AH11" s="663"/>
      <c r="AI11" s="663"/>
      <c r="AJ11" s="663"/>
      <c r="AK11" s="663"/>
      <c r="AL11" s="664" t="s">
        <v>235</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299618</v>
      </c>
      <c r="BH11" s="660"/>
      <c r="BI11" s="660"/>
      <c r="BJ11" s="660"/>
      <c r="BK11" s="660"/>
      <c r="BL11" s="660"/>
      <c r="BM11" s="660"/>
      <c r="BN11" s="661"/>
      <c r="BO11" s="662">
        <v>2.5</v>
      </c>
      <c r="BP11" s="662"/>
      <c r="BQ11" s="662"/>
      <c r="BR11" s="662"/>
      <c r="BS11" s="668">
        <v>59182</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1038380</v>
      </c>
      <c r="CS11" s="660"/>
      <c r="CT11" s="660"/>
      <c r="CU11" s="660"/>
      <c r="CV11" s="660"/>
      <c r="CW11" s="660"/>
      <c r="CX11" s="660"/>
      <c r="CY11" s="661"/>
      <c r="CZ11" s="662">
        <v>3</v>
      </c>
      <c r="DA11" s="662"/>
      <c r="DB11" s="662"/>
      <c r="DC11" s="662"/>
      <c r="DD11" s="668">
        <v>288051</v>
      </c>
      <c r="DE11" s="660"/>
      <c r="DF11" s="660"/>
      <c r="DG11" s="660"/>
      <c r="DH11" s="660"/>
      <c r="DI11" s="660"/>
      <c r="DJ11" s="660"/>
      <c r="DK11" s="660"/>
      <c r="DL11" s="660"/>
      <c r="DM11" s="660"/>
      <c r="DN11" s="660"/>
      <c r="DO11" s="660"/>
      <c r="DP11" s="661"/>
      <c r="DQ11" s="668">
        <v>693523</v>
      </c>
      <c r="DR11" s="660"/>
      <c r="DS11" s="660"/>
      <c r="DT11" s="660"/>
      <c r="DU11" s="660"/>
      <c r="DV11" s="660"/>
      <c r="DW11" s="660"/>
      <c r="DX11" s="660"/>
      <c r="DY11" s="660"/>
      <c r="DZ11" s="660"/>
      <c r="EA11" s="660"/>
      <c r="EB11" s="660"/>
      <c r="EC11" s="669"/>
    </row>
    <row r="12" spans="2:143" ht="11.25" customHeight="1">
      <c r="B12" s="656" t="s">
        <v>241</v>
      </c>
      <c r="C12" s="657"/>
      <c r="D12" s="657"/>
      <c r="E12" s="657"/>
      <c r="F12" s="657"/>
      <c r="G12" s="657"/>
      <c r="H12" s="657"/>
      <c r="I12" s="657"/>
      <c r="J12" s="657"/>
      <c r="K12" s="657"/>
      <c r="L12" s="657"/>
      <c r="M12" s="657"/>
      <c r="N12" s="657"/>
      <c r="O12" s="657"/>
      <c r="P12" s="657"/>
      <c r="Q12" s="658"/>
      <c r="R12" s="659">
        <v>1439021</v>
      </c>
      <c r="S12" s="660"/>
      <c r="T12" s="660"/>
      <c r="U12" s="660"/>
      <c r="V12" s="660"/>
      <c r="W12" s="660"/>
      <c r="X12" s="660"/>
      <c r="Y12" s="661"/>
      <c r="Z12" s="662">
        <v>4.0999999999999996</v>
      </c>
      <c r="AA12" s="662"/>
      <c r="AB12" s="662"/>
      <c r="AC12" s="662"/>
      <c r="AD12" s="663">
        <v>1439021</v>
      </c>
      <c r="AE12" s="663"/>
      <c r="AF12" s="663"/>
      <c r="AG12" s="663"/>
      <c r="AH12" s="663"/>
      <c r="AI12" s="663"/>
      <c r="AJ12" s="663"/>
      <c r="AK12" s="663"/>
      <c r="AL12" s="664">
        <v>7.6</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6770600</v>
      </c>
      <c r="BH12" s="660"/>
      <c r="BI12" s="660"/>
      <c r="BJ12" s="660"/>
      <c r="BK12" s="660"/>
      <c r="BL12" s="660"/>
      <c r="BM12" s="660"/>
      <c r="BN12" s="661"/>
      <c r="BO12" s="662">
        <v>55.8</v>
      </c>
      <c r="BP12" s="662"/>
      <c r="BQ12" s="662"/>
      <c r="BR12" s="662"/>
      <c r="BS12" s="668">
        <v>833439</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1394408</v>
      </c>
      <c r="CS12" s="660"/>
      <c r="CT12" s="660"/>
      <c r="CU12" s="660"/>
      <c r="CV12" s="660"/>
      <c r="CW12" s="660"/>
      <c r="CX12" s="660"/>
      <c r="CY12" s="661"/>
      <c r="CZ12" s="662">
        <v>4</v>
      </c>
      <c r="DA12" s="662"/>
      <c r="DB12" s="662"/>
      <c r="DC12" s="662"/>
      <c r="DD12" s="668">
        <v>12493</v>
      </c>
      <c r="DE12" s="660"/>
      <c r="DF12" s="660"/>
      <c r="DG12" s="660"/>
      <c r="DH12" s="660"/>
      <c r="DI12" s="660"/>
      <c r="DJ12" s="660"/>
      <c r="DK12" s="660"/>
      <c r="DL12" s="660"/>
      <c r="DM12" s="660"/>
      <c r="DN12" s="660"/>
      <c r="DO12" s="660"/>
      <c r="DP12" s="661"/>
      <c r="DQ12" s="668">
        <v>653887</v>
      </c>
      <c r="DR12" s="660"/>
      <c r="DS12" s="660"/>
      <c r="DT12" s="660"/>
      <c r="DU12" s="660"/>
      <c r="DV12" s="660"/>
      <c r="DW12" s="660"/>
      <c r="DX12" s="660"/>
      <c r="DY12" s="660"/>
      <c r="DZ12" s="660"/>
      <c r="EA12" s="660"/>
      <c r="EB12" s="660"/>
      <c r="EC12" s="669"/>
    </row>
    <row r="13" spans="2:143" ht="11.25" customHeight="1">
      <c r="B13" s="656" t="s">
        <v>244</v>
      </c>
      <c r="C13" s="657"/>
      <c r="D13" s="657"/>
      <c r="E13" s="657"/>
      <c r="F13" s="657"/>
      <c r="G13" s="657"/>
      <c r="H13" s="657"/>
      <c r="I13" s="657"/>
      <c r="J13" s="657"/>
      <c r="K13" s="657"/>
      <c r="L13" s="657"/>
      <c r="M13" s="657"/>
      <c r="N13" s="657"/>
      <c r="O13" s="657"/>
      <c r="P13" s="657"/>
      <c r="Q13" s="658"/>
      <c r="R13" s="659">
        <v>5630</v>
      </c>
      <c r="S13" s="660"/>
      <c r="T13" s="660"/>
      <c r="U13" s="660"/>
      <c r="V13" s="660"/>
      <c r="W13" s="660"/>
      <c r="X13" s="660"/>
      <c r="Y13" s="661"/>
      <c r="Z13" s="662">
        <v>0</v>
      </c>
      <c r="AA13" s="662"/>
      <c r="AB13" s="662"/>
      <c r="AC13" s="662"/>
      <c r="AD13" s="663">
        <v>5630</v>
      </c>
      <c r="AE13" s="663"/>
      <c r="AF13" s="663"/>
      <c r="AG13" s="663"/>
      <c r="AH13" s="663"/>
      <c r="AI13" s="663"/>
      <c r="AJ13" s="663"/>
      <c r="AK13" s="663"/>
      <c r="AL13" s="664">
        <v>0</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6703714</v>
      </c>
      <c r="BH13" s="660"/>
      <c r="BI13" s="660"/>
      <c r="BJ13" s="660"/>
      <c r="BK13" s="660"/>
      <c r="BL13" s="660"/>
      <c r="BM13" s="660"/>
      <c r="BN13" s="661"/>
      <c r="BO13" s="662">
        <v>55.3</v>
      </c>
      <c r="BP13" s="662"/>
      <c r="BQ13" s="662"/>
      <c r="BR13" s="662"/>
      <c r="BS13" s="668">
        <v>833439</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3980192</v>
      </c>
      <c r="CS13" s="660"/>
      <c r="CT13" s="660"/>
      <c r="CU13" s="660"/>
      <c r="CV13" s="660"/>
      <c r="CW13" s="660"/>
      <c r="CX13" s="660"/>
      <c r="CY13" s="661"/>
      <c r="CZ13" s="662">
        <v>11.3</v>
      </c>
      <c r="DA13" s="662"/>
      <c r="DB13" s="662"/>
      <c r="DC13" s="662"/>
      <c r="DD13" s="668">
        <v>1626915</v>
      </c>
      <c r="DE13" s="660"/>
      <c r="DF13" s="660"/>
      <c r="DG13" s="660"/>
      <c r="DH13" s="660"/>
      <c r="DI13" s="660"/>
      <c r="DJ13" s="660"/>
      <c r="DK13" s="660"/>
      <c r="DL13" s="660"/>
      <c r="DM13" s="660"/>
      <c r="DN13" s="660"/>
      <c r="DO13" s="660"/>
      <c r="DP13" s="661"/>
      <c r="DQ13" s="668">
        <v>2571045</v>
      </c>
      <c r="DR13" s="660"/>
      <c r="DS13" s="660"/>
      <c r="DT13" s="660"/>
      <c r="DU13" s="660"/>
      <c r="DV13" s="660"/>
      <c r="DW13" s="660"/>
      <c r="DX13" s="660"/>
      <c r="DY13" s="660"/>
      <c r="DZ13" s="660"/>
      <c r="EA13" s="660"/>
      <c r="EB13" s="660"/>
      <c r="EC13" s="669"/>
    </row>
    <row r="14" spans="2:143" ht="11.25" customHeight="1">
      <c r="B14" s="656" t="s">
        <v>247</v>
      </c>
      <c r="C14" s="657"/>
      <c r="D14" s="657"/>
      <c r="E14" s="657"/>
      <c r="F14" s="657"/>
      <c r="G14" s="657"/>
      <c r="H14" s="657"/>
      <c r="I14" s="657"/>
      <c r="J14" s="657"/>
      <c r="K14" s="657"/>
      <c r="L14" s="657"/>
      <c r="M14" s="657"/>
      <c r="N14" s="657"/>
      <c r="O14" s="657"/>
      <c r="P14" s="657"/>
      <c r="Q14" s="658"/>
      <c r="R14" s="659" t="s">
        <v>130</v>
      </c>
      <c r="S14" s="660"/>
      <c r="T14" s="660"/>
      <c r="U14" s="660"/>
      <c r="V14" s="660"/>
      <c r="W14" s="660"/>
      <c r="X14" s="660"/>
      <c r="Y14" s="661"/>
      <c r="Z14" s="662" t="s">
        <v>235</v>
      </c>
      <c r="AA14" s="662"/>
      <c r="AB14" s="662"/>
      <c r="AC14" s="662"/>
      <c r="AD14" s="663" t="s">
        <v>130</v>
      </c>
      <c r="AE14" s="663"/>
      <c r="AF14" s="663"/>
      <c r="AG14" s="663"/>
      <c r="AH14" s="663"/>
      <c r="AI14" s="663"/>
      <c r="AJ14" s="663"/>
      <c r="AK14" s="663"/>
      <c r="AL14" s="664" t="s">
        <v>235</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239193</v>
      </c>
      <c r="BH14" s="660"/>
      <c r="BI14" s="660"/>
      <c r="BJ14" s="660"/>
      <c r="BK14" s="660"/>
      <c r="BL14" s="660"/>
      <c r="BM14" s="660"/>
      <c r="BN14" s="661"/>
      <c r="BO14" s="662">
        <v>2</v>
      </c>
      <c r="BP14" s="662"/>
      <c r="BQ14" s="662"/>
      <c r="BR14" s="662"/>
      <c r="BS14" s="668" t="s">
        <v>121</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1247992</v>
      </c>
      <c r="CS14" s="660"/>
      <c r="CT14" s="660"/>
      <c r="CU14" s="660"/>
      <c r="CV14" s="660"/>
      <c r="CW14" s="660"/>
      <c r="CX14" s="660"/>
      <c r="CY14" s="661"/>
      <c r="CZ14" s="662">
        <v>3.6</v>
      </c>
      <c r="DA14" s="662"/>
      <c r="DB14" s="662"/>
      <c r="DC14" s="662"/>
      <c r="DD14" s="668">
        <v>62739</v>
      </c>
      <c r="DE14" s="660"/>
      <c r="DF14" s="660"/>
      <c r="DG14" s="660"/>
      <c r="DH14" s="660"/>
      <c r="DI14" s="660"/>
      <c r="DJ14" s="660"/>
      <c r="DK14" s="660"/>
      <c r="DL14" s="660"/>
      <c r="DM14" s="660"/>
      <c r="DN14" s="660"/>
      <c r="DO14" s="660"/>
      <c r="DP14" s="661"/>
      <c r="DQ14" s="668">
        <v>1181355</v>
      </c>
      <c r="DR14" s="660"/>
      <c r="DS14" s="660"/>
      <c r="DT14" s="660"/>
      <c r="DU14" s="660"/>
      <c r="DV14" s="660"/>
      <c r="DW14" s="660"/>
      <c r="DX14" s="660"/>
      <c r="DY14" s="660"/>
      <c r="DZ14" s="660"/>
      <c r="EA14" s="660"/>
      <c r="EB14" s="660"/>
      <c r="EC14" s="669"/>
    </row>
    <row r="15" spans="2:143" ht="11.25" customHeight="1">
      <c r="B15" s="656" t="s">
        <v>250</v>
      </c>
      <c r="C15" s="657"/>
      <c r="D15" s="657"/>
      <c r="E15" s="657"/>
      <c r="F15" s="657"/>
      <c r="G15" s="657"/>
      <c r="H15" s="657"/>
      <c r="I15" s="657"/>
      <c r="J15" s="657"/>
      <c r="K15" s="657"/>
      <c r="L15" s="657"/>
      <c r="M15" s="657"/>
      <c r="N15" s="657"/>
      <c r="O15" s="657"/>
      <c r="P15" s="657"/>
      <c r="Q15" s="658"/>
      <c r="R15" s="659">
        <v>110484</v>
      </c>
      <c r="S15" s="660"/>
      <c r="T15" s="660"/>
      <c r="U15" s="660"/>
      <c r="V15" s="660"/>
      <c r="W15" s="660"/>
      <c r="X15" s="660"/>
      <c r="Y15" s="661"/>
      <c r="Z15" s="662">
        <v>0.3</v>
      </c>
      <c r="AA15" s="662"/>
      <c r="AB15" s="662"/>
      <c r="AC15" s="662"/>
      <c r="AD15" s="663">
        <v>110484</v>
      </c>
      <c r="AE15" s="663"/>
      <c r="AF15" s="663"/>
      <c r="AG15" s="663"/>
      <c r="AH15" s="663"/>
      <c r="AI15" s="663"/>
      <c r="AJ15" s="663"/>
      <c r="AK15" s="663"/>
      <c r="AL15" s="664">
        <v>0.6</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615040</v>
      </c>
      <c r="BH15" s="660"/>
      <c r="BI15" s="660"/>
      <c r="BJ15" s="660"/>
      <c r="BK15" s="660"/>
      <c r="BL15" s="660"/>
      <c r="BM15" s="660"/>
      <c r="BN15" s="661"/>
      <c r="BO15" s="662">
        <v>5.0999999999999996</v>
      </c>
      <c r="BP15" s="662"/>
      <c r="BQ15" s="662"/>
      <c r="BR15" s="662"/>
      <c r="BS15" s="668" t="s">
        <v>130</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2876986</v>
      </c>
      <c r="CS15" s="660"/>
      <c r="CT15" s="660"/>
      <c r="CU15" s="660"/>
      <c r="CV15" s="660"/>
      <c r="CW15" s="660"/>
      <c r="CX15" s="660"/>
      <c r="CY15" s="661"/>
      <c r="CZ15" s="662">
        <v>8.1999999999999993</v>
      </c>
      <c r="DA15" s="662"/>
      <c r="DB15" s="662"/>
      <c r="DC15" s="662"/>
      <c r="DD15" s="668">
        <v>532748</v>
      </c>
      <c r="DE15" s="660"/>
      <c r="DF15" s="660"/>
      <c r="DG15" s="660"/>
      <c r="DH15" s="660"/>
      <c r="DI15" s="660"/>
      <c r="DJ15" s="660"/>
      <c r="DK15" s="660"/>
      <c r="DL15" s="660"/>
      <c r="DM15" s="660"/>
      <c r="DN15" s="660"/>
      <c r="DO15" s="660"/>
      <c r="DP15" s="661"/>
      <c r="DQ15" s="668">
        <v>2278037</v>
      </c>
      <c r="DR15" s="660"/>
      <c r="DS15" s="660"/>
      <c r="DT15" s="660"/>
      <c r="DU15" s="660"/>
      <c r="DV15" s="660"/>
      <c r="DW15" s="660"/>
      <c r="DX15" s="660"/>
      <c r="DY15" s="660"/>
      <c r="DZ15" s="660"/>
      <c r="EA15" s="660"/>
      <c r="EB15" s="660"/>
      <c r="EC15" s="669"/>
    </row>
    <row r="16" spans="2:143" ht="11.25" customHeight="1">
      <c r="B16" s="656" t="s">
        <v>253</v>
      </c>
      <c r="C16" s="657"/>
      <c r="D16" s="657"/>
      <c r="E16" s="657"/>
      <c r="F16" s="657"/>
      <c r="G16" s="657"/>
      <c r="H16" s="657"/>
      <c r="I16" s="657"/>
      <c r="J16" s="657"/>
      <c r="K16" s="657"/>
      <c r="L16" s="657"/>
      <c r="M16" s="657"/>
      <c r="N16" s="657"/>
      <c r="O16" s="657"/>
      <c r="P16" s="657"/>
      <c r="Q16" s="658"/>
      <c r="R16" s="659" t="s">
        <v>235</v>
      </c>
      <c r="S16" s="660"/>
      <c r="T16" s="660"/>
      <c r="U16" s="660"/>
      <c r="V16" s="660"/>
      <c r="W16" s="660"/>
      <c r="X16" s="660"/>
      <c r="Y16" s="661"/>
      <c r="Z16" s="662" t="s">
        <v>130</v>
      </c>
      <c r="AA16" s="662"/>
      <c r="AB16" s="662"/>
      <c r="AC16" s="662"/>
      <c r="AD16" s="663" t="s">
        <v>235</v>
      </c>
      <c r="AE16" s="663"/>
      <c r="AF16" s="663"/>
      <c r="AG16" s="663"/>
      <c r="AH16" s="663"/>
      <c r="AI16" s="663"/>
      <c r="AJ16" s="663"/>
      <c r="AK16" s="663"/>
      <c r="AL16" s="664" t="s">
        <v>235</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t="s">
        <v>235</v>
      </c>
      <c r="BH16" s="660"/>
      <c r="BI16" s="660"/>
      <c r="BJ16" s="660"/>
      <c r="BK16" s="660"/>
      <c r="BL16" s="660"/>
      <c r="BM16" s="660"/>
      <c r="BN16" s="661"/>
      <c r="BO16" s="662" t="s">
        <v>130</v>
      </c>
      <c r="BP16" s="662"/>
      <c r="BQ16" s="662"/>
      <c r="BR16" s="662"/>
      <c r="BS16" s="668" t="s">
        <v>130</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v>332039</v>
      </c>
      <c r="CS16" s="660"/>
      <c r="CT16" s="660"/>
      <c r="CU16" s="660"/>
      <c r="CV16" s="660"/>
      <c r="CW16" s="660"/>
      <c r="CX16" s="660"/>
      <c r="CY16" s="661"/>
      <c r="CZ16" s="662">
        <v>0.9</v>
      </c>
      <c r="DA16" s="662"/>
      <c r="DB16" s="662"/>
      <c r="DC16" s="662"/>
      <c r="DD16" s="668" t="s">
        <v>130</v>
      </c>
      <c r="DE16" s="660"/>
      <c r="DF16" s="660"/>
      <c r="DG16" s="660"/>
      <c r="DH16" s="660"/>
      <c r="DI16" s="660"/>
      <c r="DJ16" s="660"/>
      <c r="DK16" s="660"/>
      <c r="DL16" s="660"/>
      <c r="DM16" s="660"/>
      <c r="DN16" s="660"/>
      <c r="DO16" s="660"/>
      <c r="DP16" s="661"/>
      <c r="DQ16" s="668">
        <v>200876</v>
      </c>
      <c r="DR16" s="660"/>
      <c r="DS16" s="660"/>
      <c r="DT16" s="660"/>
      <c r="DU16" s="660"/>
      <c r="DV16" s="660"/>
      <c r="DW16" s="660"/>
      <c r="DX16" s="660"/>
      <c r="DY16" s="660"/>
      <c r="DZ16" s="660"/>
      <c r="EA16" s="660"/>
      <c r="EB16" s="660"/>
      <c r="EC16" s="669"/>
    </row>
    <row r="17" spans="2:133" ht="11.25" customHeight="1">
      <c r="B17" s="656" t="s">
        <v>256</v>
      </c>
      <c r="C17" s="657"/>
      <c r="D17" s="657"/>
      <c r="E17" s="657"/>
      <c r="F17" s="657"/>
      <c r="G17" s="657"/>
      <c r="H17" s="657"/>
      <c r="I17" s="657"/>
      <c r="J17" s="657"/>
      <c r="K17" s="657"/>
      <c r="L17" s="657"/>
      <c r="M17" s="657"/>
      <c r="N17" s="657"/>
      <c r="O17" s="657"/>
      <c r="P17" s="657"/>
      <c r="Q17" s="658"/>
      <c r="R17" s="659">
        <v>50921</v>
      </c>
      <c r="S17" s="660"/>
      <c r="T17" s="660"/>
      <c r="U17" s="660"/>
      <c r="V17" s="660"/>
      <c r="W17" s="660"/>
      <c r="X17" s="660"/>
      <c r="Y17" s="661"/>
      <c r="Z17" s="662">
        <v>0.1</v>
      </c>
      <c r="AA17" s="662"/>
      <c r="AB17" s="662"/>
      <c r="AC17" s="662"/>
      <c r="AD17" s="663">
        <v>50921</v>
      </c>
      <c r="AE17" s="663"/>
      <c r="AF17" s="663"/>
      <c r="AG17" s="663"/>
      <c r="AH17" s="663"/>
      <c r="AI17" s="663"/>
      <c r="AJ17" s="663"/>
      <c r="AK17" s="663"/>
      <c r="AL17" s="664">
        <v>0.3</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130</v>
      </c>
      <c r="BH17" s="660"/>
      <c r="BI17" s="660"/>
      <c r="BJ17" s="660"/>
      <c r="BK17" s="660"/>
      <c r="BL17" s="660"/>
      <c r="BM17" s="660"/>
      <c r="BN17" s="661"/>
      <c r="BO17" s="662" t="s">
        <v>235</v>
      </c>
      <c r="BP17" s="662"/>
      <c r="BQ17" s="662"/>
      <c r="BR17" s="662"/>
      <c r="BS17" s="668" t="s">
        <v>235</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3434611</v>
      </c>
      <c r="CS17" s="660"/>
      <c r="CT17" s="660"/>
      <c r="CU17" s="660"/>
      <c r="CV17" s="660"/>
      <c r="CW17" s="660"/>
      <c r="CX17" s="660"/>
      <c r="CY17" s="661"/>
      <c r="CZ17" s="662">
        <v>9.8000000000000007</v>
      </c>
      <c r="DA17" s="662"/>
      <c r="DB17" s="662"/>
      <c r="DC17" s="662"/>
      <c r="DD17" s="668" t="s">
        <v>121</v>
      </c>
      <c r="DE17" s="660"/>
      <c r="DF17" s="660"/>
      <c r="DG17" s="660"/>
      <c r="DH17" s="660"/>
      <c r="DI17" s="660"/>
      <c r="DJ17" s="660"/>
      <c r="DK17" s="660"/>
      <c r="DL17" s="660"/>
      <c r="DM17" s="660"/>
      <c r="DN17" s="660"/>
      <c r="DO17" s="660"/>
      <c r="DP17" s="661"/>
      <c r="DQ17" s="668">
        <v>3370732</v>
      </c>
      <c r="DR17" s="660"/>
      <c r="DS17" s="660"/>
      <c r="DT17" s="660"/>
      <c r="DU17" s="660"/>
      <c r="DV17" s="660"/>
      <c r="DW17" s="660"/>
      <c r="DX17" s="660"/>
      <c r="DY17" s="660"/>
      <c r="DZ17" s="660"/>
      <c r="EA17" s="660"/>
      <c r="EB17" s="660"/>
      <c r="EC17" s="669"/>
    </row>
    <row r="18" spans="2:133" ht="11.25" customHeight="1">
      <c r="B18" s="656" t="s">
        <v>259</v>
      </c>
      <c r="C18" s="657"/>
      <c r="D18" s="657"/>
      <c r="E18" s="657"/>
      <c r="F18" s="657"/>
      <c r="G18" s="657"/>
      <c r="H18" s="657"/>
      <c r="I18" s="657"/>
      <c r="J18" s="657"/>
      <c r="K18" s="657"/>
      <c r="L18" s="657"/>
      <c r="M18" s="657"/>
      <c r="N18" s="657"/>
      <c r="O18" s="657"/>
      <c r="P18" s="657"/>
      <c r="Q18" s="658"/>
      <c r="R18" s="659">
        <v>5638742</v>
      </c>
      <c r="S18" s="660"/>
      <c r="T18" s="660"/>
      <c r="U18" s="660"/>
      <c r="V18" s="660"/>
      <c r="W18" s="660"/>
      <c r="X18" s="660"/>
      <c r="Y18" s="661"/>
      <c r="Z18" s="662">
        <v>15.9</v>
      </c>
      <c r="AA18" s="662"/>
      <c r="AB18" s="662"/>
      <c r="AC18" s="662"/>
      <c r="AD18" s="663">
        <v>4493050</v>
      </c>
      <c r="AE18" s="663"/>
      <c r="AF18" s="663"/>
      <c r="AG18" s="663"/>
      <c r="AH18" s="663"/>
      <c r="AI18" s="663"/>
      <c r="AJ18" s="663"/>
      <c r="AK18" s="663"/>
      <c r="AL18" s="664">
        <v>23.6</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235</v>
      </c>
      <c r="BH18" s="660"/>
      <c r="BI18" s="660"/>
      <c r="BJ18" s="660"/>
      <c r="BK18" s="660"/>
      <c r="BL18" s="660"/>
      <c r="BM18" s="660"/>
      <c r="BN18" s="661"/>
      <c r="BO18" s="662" t="s">
        <v>121</v>
      </c>
      <c r="BP18" s="662"/>
      <c r="BQ18" s="662"/>
      <c r="BR18" s="662"/>
      <c r="BS18" s="668" t="s">
        <v>121</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t="s">
        <v>235</v>
      </c>
      <c r="CS18" s="660"/>
      <c r="CT18" s="660"/>
      <c r="CU18" s="660"/>
      <c r="CV18" s="660"/>
      <c r="CW18" s="660"/>
      <c r="CX18" s="660"/>
      <c r="CY18" s="661"/>
      <c r="CZ18" s="662" t="s">
        <v>121</v>
      </c>
      <c r="DA18" s="662"/>
      <c r="DB18" s="662"/>
      <c r="DC18" s="662"/>
      <c r="DD18" s="668" t="s">
        <v>130</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c r="B19" s="656" t="s">
        <v>262</v>
      </c>
      <c r="C19" s="657"/>
      <c r="D19" s="657"/>
      <c r="E19" s="657"/>
      <c r="F19" s="657"/>
      <c r="G19" s="657"/>
      <c r="H19" s="657"/>
      <c r="I19" s="657"/>
      <c r="J19" s="657"/>
      <c r="K19" s="657"/>
      <c r="L19" s="657"/>
      <c r="M19" s="657"/>
      <c r="N19" s="657"/>
      <c r="O19" s="657"/>
      <c r="P19" s="657"/>
      <c r="Q19" s="658"/>
      <c r="R19" s="659">
        <v>4493050</v>
      </c>
      <c r="S19" s="660"/>
      <c r="T19" s="660"/>
      <c r="U19" s="660"/>
      <c r="V19" s="660"/>
      <c r="W19" s="660"/>
      <c r="X19" s="660"/>
      <c r="Y19" s="661"/>
      <c r="Z19" s="662">
        <v>12.7</v>
      </c>
      <c r="AA19" s="662"/>
      <c r="AB19" s="662"/>
      <c r="AC19" s="662"/>
      <c r="AD19" s="663">
        <v>4493050</v>
      </c>
      <c r="AE19" s="663"/>
      <c r="AF19" s="663"/>
      <c r="AG19" s="663"/>
      <c r="AH19" s="663"/>
      <c r="AI19" s="663"/>
      <c r="AJ19" s="663"/>
      <c r="AK19" s="663"/>
      <c r="AL19" s="664">
        <v>23.6</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t="s">
        <v>121</v>
      </c>
      <c r="BH19" s="660"/>
      <c r="BI19" s="660"/>
      <c r="BJ19" s="660"/>
      <c r="BK19" s="660"/>
      <c r="BL19" s="660"/>
      <c r="BM19" s="660"/>
      <c r="BN19" s="661"/>
      <c r="BO19" s="662" t="s">
        <v>121</v>
      </c>
      <c r="BP19" s="662"/>
      <c r="BQ19" s="662"/>
      <c r="BR19" s="662"/>
      <c r="BS19" s="668" t="s">
        <v>121</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130</v>
      </c>
      <c r="CS19" s="660"/>
      <c r="CT19" s="660"/>
      <c r="CU19" s="660"/>
      <c r="CV19" s="660"/>
      <c r="CW19" s="660"/>
      <c r="CX19" s="660"/>
      <c r="CY19" s="661"/>
      <c r="CZ19" s="662" t="s">
        <v>235</v>
      </c>
      <c r="DA19" s="662"/>
      <c r="DB19" s="662"/>
      <c r="DC19" s="662"/>
      <c r="DD19" s="668" t="s">
        <v>121</v>
      </c>
      <c r="DE19" s="660"/>
      <c r="DF19" s="660"/>
      <c r="DG19" s="660"/>
      <c r="DH19" s="660"/>
      <c r="DI19" s="660"/>
      <c r="DJ19" s="660"/>
      <c r="DK19" s="660"/>
      <c r="DL19" s="660"/>
      <c r="DM19" s="660"/>
      <c r="DN19" s="660"/>
      <c r="DO19" s="660"/>
      <c r="DP19" s="661"/>
      <c r="DQ19" s="668" t="s">
        <v>235</v>
      </c>
      <c r="DR19" s="660"/>
      <c r="DS19" s="660"/>
      <c r="DT19" s="660"/>
      <c r="DU19" s="660"/>
      <c r="DV19" s="660"/>
      <c r="DW19" s="660"/>
      <c r="DX19" s="660"/>
      <c r="DY19" s="660"/>
      <c r="DZ19" s="660"/>
      <c r="EA19" s="660"/>
      <c r="EB19" s="660"/>
      <c r="EC19" s="669"/>
    </row>
    <row r="20" spans="2:133" ht="11.25" customHeight="1">
      <c r="B20" s="656" t="s">
        <v>265</v>
      </c>
      <c r="C20" s="657"/>
      <c r="D20" s="657"/>
      <c r="E20" s="657"/>
      <c r="F20" s="657"/>
      <c r="G20" s="657"/>
      <c r="H20" s="657"/>
      <c r="I20" s="657"/>
      <c r="J20" s="657"/>
      <c r="K20" s="657"/>
      <c r="L20" s="657"/>
      <c r="M20" s="657"/>
      <c r="N20" s="657"/>
      <c r="O20" s="657"/>
      <c r="P20" s="657"/>
      <c r="Q20" s="658"/>
      <c r="R20" s="659">
        <v>1145669</v>
      </c>
      <c r="S20" s="660"/>
      <c r="T20" s="660"/>
      <c r="U20" s="660"/>
      <c r="V20" s="660"/>
      <c r="W20" s="660"/>
      <c r="X20" s="660"/>
      <c r="Y20" s="661"/>
      <c r="Z20" s="662">
        <v>3.2</v>
      </c>
      <c r="AA20" s="662"/>
      <c r="AB20" s="662"/>
      <c r="AC20" s="662"/>
      <c r="AD20" s="663" t="s">
        <v>121</v>
      </c>
      <c r="AE20" s="663"/>
      <c r="AF20" s="663"/>
      <c r="AG20" s="663"/>
      <c r="AH20" s="663"/>
      <c r="AI20" s="663"/>
      <c r="AJ20" s="663"/>
      <c r="AK20" s="663"/>
      <c r="AL20" s="664" t="s">
        <v>121</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t="s">
        <v>121</v>
      </c>
      <c r="BH20" s="660"/>
      <c r="BI20" s="660"/>
      <c r="BJ20" s="660"/>
      <c r="BK20" s="660"/>
      <c r="BL20" s="660"/>
      <c r="BM20" s="660"/>
      <c r="BN20" s="661"/>
      <c r="BO20" s="662" t="s">
        <v>235</v>
      </c>
      <c r="BP20" s="662"/>
      <c r="BQ20" s="662"/>
      <c r="BR20" s="662"/>
      <c r="BS20" s="668" t="s">
        <v>121</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35105543</v>
      </c>
      <c r="CS20" s="660"/>
      <c r="CT20" s="660"/>
      <c r="CU20" s="660"/>
      <c r="CV20" s="660"/>
      <c r="CW20" s="660"/>
      <c r="CX20" s="660"/>
      <c r="CY20" s="661"/>
      <c r="CZ20" s="662">
        <v>100</v>
      </c>
      <c r="DA20" s="662"/>
      <c r="DB20" s="662"/>
      <c r="DC20" s="662"/>
      <c r="DD20" s="668">
        <v>4059499</v>
      </c>
      <c r="DE20" s="660"/>
      <c r="DF20" s="660"/>
      <c r="DG20" s="660"/>
      <c r="DH20" s="660"/>
      <c r="DI20" s="660"/>
      <c r="DJ20" s="660"/>
      <c r="DK20" s="660"/>
      <c r="DL20" s="660"/>
      <c r="DM20" s="660"/>
      <c r="DN20" s="660"/>
      <c r="DO20" s="660"/>
      <c r="DP20" s="661"/>
      <c r="DQ20" s="668">
        <v>22976221</v>
      </c>
      <c r="DR20" s="660"/>
      <c r="DS20" s="660"/>
      <c r="DT20" s="660"/>
      <c r="DU20" s="660"/>
      <c r="DV20" s="660"/>
      <c r="DW20" s="660"/>
      <c r="DX20" s="660"/>
      <c r="DY20" s="660"/>
      <c r="DZ20" s="660"/>
      <c r="EA20" s="660"/>
      <c r="EB20" s="660"/>
      <c r="EC20" s="669"/>
    </row>
    <row r="21" spans="2:133" ht="11.25" customHeight="1">
      <c r="B21" s="656" t="s">
        <v>268</v>
      </c>
      <c r="C21" s="657"/>
      <c r="D21" s="657"/>
      <c r="E21" s="657"/>
      <c r="F21" s="657"/>
      <c r="G21" s="657"/>
      <c r="H21" s="657"/>
      <c r="I21" s="657"/>
      <c r="J21" s="657"/>
      <c r="K21" s="657"/>
      <c r="L21" s="657"/>
      <c r="M21" s="657"/>
      <c r="N21" s="657"/>
      <c r="O21" s="657"/>
      <c r="P21" s="657"/>
      <c r="Q21" s="658"/>
      <c r="R21" s="659">
        <v>23</v>
      </c>
      <c r="S21" s="660"/>
      <c r="T21" s="660"/>
      <c r="U21" s="660"/>
      <c r="V21" s="660"/>
      <c r="W21" s="660"/>
      <c r="X21" s="660"/>
      <c r="Y21" s="661"/>
      <c r="Z21" s="662">
        <v>0</v>
      </c>
      <c r="AA21" s="662"/>
      <c r="AB21" s="662"/>
      <c r="AC21" s="662"/>
      <c r="AD21" s="663" t="s">
        <v>121</v>
      </c>
      <c r="AE21" s="663"/>
      <c r="AF21" s="663"/>
      <c r="AG21" s="663"/>
      <c r="AH21" s="663"/>
      <c r="AI21" s="663"/>
      <c r="AJ21" s="663"/>
      <c r="AK21" s="663"/>
      <c r="AL21" s="664" t="s">
        <v>130</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t="s">
        <v>121</v>
      </c>
      <c r="BH21" s="660"/>
      <c r="BI21" s="660"/>
      <c r="BJ21" s="660"/>
      <c r="BK21" s="660"/>
      <c r="BL21" s="660"/>
      <c r="BM21" s="660"/>
      <c r="BN21" s="661"/>
      <c r="BO21" s="662" t="s">
        <v>121</v>
      </c>
      <c r="BP21" s="662"/>
      <c r="BQ21" s="662"/>
      <c r="BR21" s="662"/>
      <c r="BS21" s="668" t="s">
        <v>235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270</v>
      </c>
      <c r="C22" s="657"/>
      <c r="D22" s="657"/>
      <c r="E22" s="657"/>
      <c r="F22" s="657"/>
      <c r="G22" s="657"/>
      <c r="H22" s="657"/>
      <c r="I22" s="657"/>
      <c r="J22" s="657"/>
      <c r="K22" s="657"/>
      <c r="L22" s="657"/>
      <c r="M22" s="657"/>
      <c r="N22" s="657"/>
      <c r="O22" s="657"/>
      <c r="P22" s="657"/>
      <c r="Q22" s="658"/>
      <c r="R22" s="659">
        <v>19837573</v>
      </c>
      <c r="S22" s="660"/>
      <c r="T22" s="660"/>
      <c r="U22" s="660"/>
      <c r="V22" s="660"/>
      <c r="W22" s="660"/>
      <c r="X22" s="660"/>
      <c r="Y22" s="661"/>
      <c r="Z22" s="662">
        <v>56</v>
      </c>
      <c r="AA22" s="662"/>
      <c r="AB22" s="662"/>
      <c r="AC22" s="662"/>
      <c r="AD22" s="663">
        <v>18691881</v>
      </c>
      <c r="AE22" s="663"/>
      <c r="AF22" s="663"/>
      <c r="AG22" s="663"/>
      <c r="AH22" s="663"/>
      <c r="AI22" s="663"/>
      <c r="AJ22" s="663"/>
      <c r="AK22" s="663"/>
      <c r="AL22" s="664">
        <v>98.4</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121</v>
      </c>
      <c r="BP22" s="662"/>
      <c r="BQ22" s="662"/>
      <c r="BR22" s="662"/>
      <c r="BS22" s="668" t="s">
        <v>130</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273</v>
      </c>
      <c r="C23" s="657"/>
      <c r="D23" s="657"/>
      <c r="E23" s="657"/>
      <c r="F23" s="657"/>
      <c r="G23" s="657"/>
      <c r="H23" s="657"/>
      <c r="I23" s="657"/>
      <c r="J23" s="657"/>
      <c r="K23" s="657"/>
      <c r="L23" s="657"/>
      <c r="M23" s="657"/>
      <c r="N23" s="657"/>
      <c r="O23" s="657"/>
      <c r="P23" s="657"/>
      <c r="Q23" s="658"/>
      <c r="R23" s="659">
        <v>9822</v>
      </c>
      <c r="S23" s="660"/>
      <c r="T23" s="660"/>
      <c r="U23" s="660"/>
      <c r="V23" s="660"/>
      <c r="W23" s="660"/>
      <c r="X23" s="660"/>
      <c r="Y23" s="661"/>
      <c r="Z23" s="662">
        <v>0</v>
      </c>
      <c r="AA23" s="662"/>
      <c r="AB23" s="662"/>
      <c r="AC23" s="662"/>
      <c r="AD23" s="663">
        <v>9822</v>
      </c>
      <c r="AE23" s="663"/>
      <c r="AF23" s="663"/>
      <c r="AG23" s="663"/>
      <c r="AH23" s="663"/>
      <c r="AI23" s="663"/>
      <c r="AJ23" s="663"/>
      <c r="AK23" s="663"/>
      <c r="AL23" s="664">
        <v>0.1</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t="s">
        <v>121</v>
      </c>
      <c r="BH23" s="660"/>
      <c r="BI23" s="660"/>
      <c r="BJ23" s="660"/>
      <c r="BK23" s="660"/>
      <c r="BL23" s="660"/>
      <c r="BM23" s="660"/>
      <c r="BN23" s="661"/>
      <c r="BO23" s="662" t="s">
        <v>121</v>
      </c>
      <c r="BP23" s="662"/>
      <c r="BQ23" s="662"/>
      <c r="BR23" s="662"/>
      <c r="BS23" s="668" t="s">
        <v>121</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89" t="s">
        <v>278</v>
      </c>
      <c r="DM23" s="690"/>
      <c r="DN23" s="690"/>
      <c r="DO23" s="690"/>
      <c r="DP23" s="690"/>
      <c r="DQ23" s="690"/>
      <c r="DR23" s="690"/>
      <c r="DS23" s="690"/>
      <c r="DT23" s="690"/>
      <c r="DU23" s="690"/>
      <c r="DV23" s="691"/>
      <c r="DW23" s="641" t="s">
        <v>279</v>
      </c>
      <c r="DX23" s="642"/>
      <c r="DY23" s="642"/>
      <c r="DZ23" s="642"/>
      <c r="EA23" s="642"/>
      <c r="EB23" s="642"/>
      <c r="EC23" s="643"/>
    </row>
    <row r="24" spans="2:133" ht="11.25" customHeight="1">
      <c r="B24" s="656" t="s">
        <v>280</v>
      </c>
      <c r="C24" s="657"/>
      <c r="D24" s="657"/>
      <c r="E24" s="657"/>
      <c r="F24" s="657"/>
      <c r="G24" s="657"/>
      <c r="H24" s="657"/>
      <c r="I24" s="657"/>
      <c r="J24" s="657"/>
      <c r="K24" s="657"/>
      <c r="L24" s="657"/>
      <c r="M24" s="657"/>
      <c r="N24" s="657"/>
      <c r="O24" s="657"/>
      <c r="P24" s="657"/>
      <c r="Q24" s="658"/>
      <c r="R24" s="659">
        <v>372998</v>
      </c>
      <c r="S24" s="660"/>
      <c r="T24" s="660"/>
      <c r="U24" s="660"/>
      <c r="V24" s="660"/>
      <c r="W24" s="660"/>
      <c r="X24" s="660"/>
      <c r="Y24" s="661"/>
      <c r="Z24" s="662">
        <v>1.1000000000000001</v>
      </c>
      <c r="AA24" s="662"/>
      <c r="AB24" s="662"/>
      <c r="AC24" s="662"/>
      <c r="AD24" s="663" t="s">
        <v>235</v>
      </c>
      <c r="AE24" s="663"/>
      <c r="AF24" s="663"/>
      <c r="AG24" s="663"/>
      <c r="AH24" s="663"/>
      <c r="AI24" s="663"/>
      <c r="AJ24" s="663"/>
      <c r="AK24" s="663"/>
      <c r="AL24" s="664" t="s">
        <v>235</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130</v>
      </c>
      <c r="BH24" s="660"/>
      <c r="BI24" s="660"/>
      <c r="BJ24" s="660"/>
      <c r="BK24" s="660"/>
      <c r="BL24" s="660"/>
      <c r="BM24" s="660"/>
      <c r="BN24" s="661"/>
      <c r="BO24" s="662" t="s">
        <v>130</v>
      </c>
      <c r="BP24" s="662"/>
      <c r="BQ24" s="662"/>
      <c r="BR24" s="662"/>
      <c r="BS24" s="668" t="s">
        <v>235</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18450798</v>
      </c>
      <c r="CS24" s="649"/>
      <c r="CT24" s="649"/>
      <c r="CU24" s="649"/>
      <c r="CV24" s="649"/>
      <c r="CW24" s="649"/>
      <c r="CX24" s="649"/>
      <c r="CY24" s="650"/>
      <c r="CZ24" s="653">
        <v>52.6</v>
      </c>
      <c r="DA24" s="654"/>
      <c r="DB24" s="654"/>
      <c r="DC24" s="673"/>
      <c r="DD24" s="692">
        <v>12288038</v>
      </c>
      <c r="DE24" s="649"/>
      <c r="DF24" s="649"/>
      <c r="DG24" s="649"/>
      <c r="DH24" s="649"/>
      <c r="DI24" s="649"/>
      <c r="DJ24" s="649"/>
      <c r="DK24" s="650"/>
      <c r="DL24" s="692">
        <v>12082946</v>
      </c>
      <c r="DM24" s="649"/>
      <c r="DN24" s="649"/>
      <c r="DO24" s="649"/>
      <c r="DP24" s="649"/>
      <c r="DQ24" s="649"/>
      <c r="DR24" s="649"/>
      <c r="DS24" s="649"/>
      <c r="DT24" s="649"/>
      <c r="DU24" s="649"/>
      <c r="DV24" s="650"/>
      <c r="DW24" s="653">
        <v>58.8</v>
      </c>
      <c r="DX24" s="654"/>
      <c r="DY24" s="654"/>
      <c r="DZ24" s="654"/>
      <c r="EA24" s="654"/>
      <c r="EB24" s="654"/>
      <c r="EC24" s="655"/>
    </row>
    <row r="25" spans="2:133" ht="11.25" customHeight="1">
      <c r="B25" s="656" t="s">
        <v>283</v>
      </c>
      <c r="C25" s="657"/>
      <c r="D25" s="657"/>
      <c r="E25" s="657"/>
      <c r="F25" s="657"/>
      <c r="G25" s="657"/>
      <c r="H25" s="657"/>
      <c r="I25" s="657"/>
      <c r="J25" s="657"/>
      <c r="K25" s="657"/>
      <c r="L25" s="657"/>
      <c r="M25" s="657"/>
      <c r="N25" s="657"/>
      <c r="O25" s="657"/>
      <c r="P25" s="657"/>
      <c r="Q25" s="658"/>
      <c r="R25" s="659">
        <v>401954</v>
      </c>
      <c r="S25" s="660"/>
      <c r="T25" s="660"/>
      <c r="U25" s="660"/>
      <c r="V25" s="660"/>
      <c r="W25" s="660"/>
      <c r="X25" s="660"/>
      <c r="Y25" s="661"/>
      <c r="Z25" s="662">
        <v>1.1000000000000001</v>
      </c>
      <c r="AA25" s="662"/>
      <c r="AB25" s="662"/>
      <c r="AC25" s="662"/>
      <c r="AD25" s="663">
        <v>97820</v>
      </c>
      <c r="AE25" s="663"/>
      <c r="AF25" s="663"/>
      <c r="AG25" s="663"/>
      <c r="AH25" s="663"/>
      <c r="AI25" s="663"/>
      <c r="AJ25" s="663"/>
      <c r="AK25" s="663"/>
      <c r="AL25" s="664">
        <v>0.5</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130</v>
      </c>
      <c r="BH25" s="660"/>
      <c r="BI25" s="660"/>
      <c r="BJ25" s="660"/>
      <c r="BK25" s="660"/>
      <c r="BL25" s="660"/>
      <c r="BM25" s="660"/>
      <c r="BN25" s="661"/>
      <c r="BO25" s="662" t="s">
        <v>235</v>
      </c>
      <c r="BP25" s="662"/>
      <c r="BQ25" s="662"/>
      <c r="BR25" s="662"/>
      <c r="BS25" s="668" t="s">
        <v>130</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6965056</v>
      </c>
      <c r="CS25" s="695"/>
      <c r="CT25" s="695"/>
      <c r="CU25" s="695"/>
      <c r="CV25" s="695"/>
      <c r="CW25" s="695"/>
      <c r="CX25" s="695"/>
      <c r="CY25" s="696"/>
      <c r="CZ25" s="664">
        <v>19.8</v>
      </c>
      <c r="DA25" s="693"/>
      <c r="DB25" s="693"/>
      <c r="DC25" s="697"/>
      <c r="DD25" s="668">
        <v>6550732</v>
      </c>
      <c r="DE25" s="695"/>
      <c r="DF25" s="695"/>
      <c r="DG25" s="695"/>
      <c r="DH25" s="695"/>
      <c r="DI25" s="695"/>
      <c r="DJ25" s="695"/>
      <c r="DK25" s="696"/>
      <c r="DL25" s="668">
        <v>6377135</v>
      </c>
      <c r="DM25" s="695"/>
      <c r="DN25" s="695"/>
      <c r="DO25" s="695"/>
      <c r="DP25" s="695"/>
      <c r="DQ25" s="695"/>
      <c r="DR25" s="695"/>
      <c r="DS25" s="695"/>
      <c r="DT25" s="695"/>
      <c r="DU25" s="695"/>
      <c r="DV25" s="696"/>
      <c r="DW25" s="664">
        <v>31</v>
      </c>
      <c r="DX25" s="693"/>
      <c r="DY25" s="693"/>
      <c r="DZ25" s="693"/>
      <c r="EA25" s="693"/>
      <c r="EB25" s="693"/>
      <c r="EC25" s="694"/>
    </row>
    <row r="26" spans="2:133" ht="11.25" customHeight="1">
      <c r="B26" s="656" t="s">
        <v>286</v>
      </c>
      <c r="C26" s="657"/>
      <c r="D26" s="657"/>
      <c r="E26" s="657"/>
      <c r="F26" s="657"/>
      <c r="G26" s="657"/>
      <c r="H26" s="657"/>
      <c r="I26" s="657"/>
      <c r="J26" s="657"/>
      <c r="K26" s="657"/>
      <c r="L26" s="657"/>
      <c r="M26" s="657"/>
      <c r="N26" s="657"/>
      <c r="O26" s="657"/>
      <c r="P26" s="657"/>
      <c r="Q26" s="658"/>
      <c r="R26" s="659">
        <v>210903</v>
      </c>
      <c r="S26" s="660"/>
      <c r="T26" s="660"/>
      <c r="U26" s="660"/>
      <c r="V26" s="660"/>
      <c r="W26" s="660"/>
      <c r="X26" s="660"/>
      <c r="Y26" s="661"/>
      <c r="Z26" s="662">
        <v>0.6</v>
      </c>
      <c r="AA26" s="662"/>
      <c r="AB26" s="662"/>
      <c r="AC26" s="662"/>
      <c r="AD26" s="663" t="s">
        <v>235</v>
      </c>
      <c r="AE26" s="663"/>
      <c r="AF26" s="663"/>
      <c r="AG26" s="663"/>
      <c r="AH26" s="663"/>
      <c r="AI26" s="663"/>
      <c r="AJ26" s="663"/>
      <c r="AK26" s="663"/>
      <c r="AL26" s="664" t="s">
        <v>121</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121</v>
      </c>
      <c r="BP26" s="662"/>
      <c r="BQ26" s="662"/>
      <c r="BR26" s="662"/>
      <c r="BS26" s="668" t="s">
        <v>121</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4274928</v>
      </c>
      <c r="CS26" s="660"/>
      <c r="CT26" s="660"/>
      <c r="CU26" s="660"/>
      <c r="CV26" s="660"/>
      <c r="CW26" s="660"/>
      <c r="CX26" s="660"/>
      <c r="CY26" s="661"/>
      <c r="CZ26" s="664">
        <v>12.2</v>
      </c>
      <c r="DA26" s="693"/>
      <c r="DB26" s="693"/>
      <c r="DC26" s="697"/>
      <c r="DD26" s="668">
        <v>3957364</v>
      </c>
      <c r="DE26" s="660"/>
      <c r="DF26" s="660"/>
      <c r="DG26" s="660"/>
      <c r="DH26" s="660"/>
      <c r="DI26" s="660"/>
      <c r="DJ26" s="660"/>
      <c r="DK26" s="661"/>
      <c r="DL26" s="668" t="s">
        <v>130</v>
      </c>
      <c r="DM26" s="660"/>
      <c r="DN26" s="660"/>
      <c r="DO26" s="660"/>
      <c r="DP26" s="660"/>
      <c r="DQ26" s="660"/>
      <c r="DR26" s="660"/>
      <c r="DS26" s="660"/>
      <c r="DT26" s="660"/>
      <c r="DU26" s="660"/>
      <c r="DV26" s="661"/>
      <c r="DW26" s="664" t="s">
        <v>121</v>
      </c>
      <c r="DX26" s="693"/>
      <c r="DY26" s="693"/>
      <c r="DZ26" s="693"/>
      <c r="EA26" s="693"/>
      <c r="EB26" s="693"/>
      <c r="EC26" s="694"/>
    </row>
    <row r="27" spans="2:133" ht="11.25" customHeight="1">
      <c r="B27" s="656" t="s">
        <v>289</v>
      </c>
      <c r="C27" s="657"/>
      <c r="D27" s="657"/>
      <c r="E27" s="657"/>
      <c r="F27" s="657"/>
      <c r="G27" s="657"/>
      <c r="H27" s="657"/>
      <c r="I27" s="657"/>
      <c r="J27" s="657"/>
      <c r="K27" s="657"/>
      <c r="L27" s="657"/>
      <c r="M27" s="657"/>
      <c r="N27" s="657"/>
      <c r="O27" s="657"/>
      <c r="P27" s="657"/>
      <c r="Q27" s="658"/>
      <c r="R27" s="659">
        <v>5429524</v>
      </c>
      <c r="S27" s="660"/>
      <c r="T27" s="660"/>
      <c r="U27" s="660"/>
      <c r="V27" s="660"/>
      <c r="W27" s="660"/>
      <c r="X27" s="660"/>
      <c r="Y27" s="661"/>
      <c r="Z27" s="662">
        <v>15.3</v>
      </c>
      <c r="AA27" s="662"/>
      <c r="AB27" s="662"/>
      <c r="AC27" s="662"/>
      <c r="AD27" s="663" t="s">
        <v>235</v>
      </c>
      <c r="AE27" s="663"/>
      <c r="AF27" s="663"/>
      <c r="AG27" s="663"/>
      <c r="AH27" s="663"/>
      <c r="AI27" s="663"/>
      <c r="AJ27" s="663"/>
      <c r="AK27" s="663"/>
      <c r="AL27" s="664" t="s">
        <v>130</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12124023</v>
      </c>
      <c r="BH27" s="660"/>
      <c r="BI27" s="660"/>
      <c r="BJ27" s="660"/>
      <c r="BK27" s="660"/>
      <c r="BL27" s="660"/>
      <c r="BM27" s="660"/>
      <c r="BN27" s="661"/>
      <c r="BO27" s="662">
        <v>100</v>
      </c>
      <c r="BP27" s="662"/>
      <c r="BQ27" s="662"/>
      <c r="BR27" s="662"/>
      <c r="BS27" s="668">
        <v>933098</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8051131</v>
      </c>
      <c r="CS27" s="695"/>
      <c r="CT27" s="695"/>
      <c r="CU27" s="695"/>
      <c r="CV27" s="695"/>
      <c r="CW27" s="695"/>
      <c r="CX27" s="695"/>
      <c r="CY27" s="696"/>
      <c r="CZ27" s="664">
        <v>22.9</v>
      </c>
      <c r="DA27" s="693"/>
      <c r="DB27" s="693"/>
      <c r="DC27" s="697"/>
      <c r="DD27" s="668">
        <v>2366574</v>
      </c>
      <c r="DE27" s="695"/>
      <c r="DF27" s="695"/>
      <c r="DG27" s="695"/>
      <c r="DH27" s="695"/>
      <c r="DI27" s="695"/>
      <c r="DJ27" s="695"/>
      <c r="DK27" s="696"/>
      <c r="DL27" s="668">
        <v>2335079</v>
      </c>
      <c r="DM27" s="695"/>
      <c r="DN27" s="695"/>
      <c r="DO27" s="695"/>
      <c r="DP27" s="695"/>
      <c r="DQ27" s="695"/>
      <c r="DR27" s="695"/>
      <c r="DS27" s="695"/>
      <c r="DT27" s="695"/>
      <c r="DU27" s="695"/>
      <c r="DV27" s="696"/>
      <c r="DW27" s="664">
        <v>11.4</v>
      </c>
      <c r="DX27" s="693"/>
      <c r="DY27" s="693"/>
      <c r="DZ27" s="693"/>
      <c r="EA27" s="693"/>
      <c r="EB27" s="693"/>
      <c r="EC27" s="694"/>
    </row>
    <row r="28" spans="2:133" ht="11.25" customHeight="1">
      <c r="B28" s="701" t="s">
        <v>292</v>
      </c>
      <c r="C28" s="702"/>
      <c r="D28" s="702"/>
      <c r="E28" s="702"/>
      <c r="F28" s="702"/>
      <c r="G28" s="702"/>
      <c r="H28" s="702"/>
      <c r="I28" s="702"/>
      <c r="J28" s="702"/>
      <c r="K28" s="702"/>
      <c r="L28" s="702"/>
      <c r="M28" s="702"/>
      <c r="N28" s="702"/>
      <c r="O28" s="702"/>
      <c r="P28" s="702"/>
      <c r="Q28" s="703"/>
      <c r="R28" s="659">
        <v>141037</v>
      </c>
      <c r="S28" s="660"/>
      <c r="T28" s="660"/>
      <c r="U28" s="660"/>
      <c r="V28" s="660"/>
      <c r="W28" s="660"/>
      <c r="X28" s="660"/>
      <c r="Y28" s="661"/>
      <c r="Z28" s="662">
        <v>0.4</v>
      </c>
      <c r="AA28" s="662"/>
      <c r="AB28" s="662"/>
      <c r="AC28" s="662"/>
      <c r="AD28" s="663">
        <v>141037</v>
      </c>
      <c r="AE28" s="663"/>
      <c r="AF28" s="663"/>
      <c r="AG28" s="663"/>
      <c r="AH28" s="663"/>
      <c r="AI28" s="663"/>
      <c r="AJ28" s="663"/>
      <c r="AK28" s="663"/>
      <c r="AL28" s="664">
        <v>0.7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3434611</v>
      </c>
      <c r="CS28" s="660"/>
      <c r="CT28" s="660"/>
      <c r="CU28" s="660"/>
      <c r="CV28" s="660"/>
      <c r="CW28" s="660"/>
      <c r="CX28" s="660"/>
      <c r="CY28" s="661"/>
      <c r="CZ28" s="664">
        <v>9.8000000000000007</v>
      </c>
      <c r="DA28" s="693"/>
      <c r="DB28" s="693"/>
      <c r="DC28" s="697"/>
      <c r="DD28" s="668">
        <v>3370732</v>
      </c>
      <c r="DE28" s="660"/>
      <c r="DF28" s="660"/>
      <c r="DG28" s="660"/>
      <c r="DH28" s="660"/>
      <c r="DI28" s="660"/>
      <c r="DJ28" s="660"/>
      <c r="DK28" s="661"/>
      <c r="DL28" s="668">
        <v>3370732</v>
      </c>
      <c r="DM28" s="660"/>
      <c r="DN28" s="660"/>
      <c r="DO28" s="660"/>
      <c r="DP28" s="660"/>
      <c r="DQ28" s="660"/>
      <c r="DR28" s="660"/>
      <c r="DS28" s="660"/>
      <c r="DT28" s="660"/>
      <c r="DU28" s="660"/>
      <c r="DV28" s="661"/>
      <c r="DW28" s="664">
        <v>16.399999999999999</v>
      </c>
      <c r="DX28" s="693"/>
      <c r="DY28" s="693"/>
      <c r="DZ28" s="693"/>
      <c r="EA28" s="693"/>
      <c r="EB28" s="693"/>
      <c r="EC28" s="694"/>
    </row>
    <row r="29" spans="2:133" ht="11.25" customHeight="1">
      <c r="B29" s="656" t="s">
        <v>294</v>
      </c>
      <c r="C29" s="657"/>
      <c r="D29" s="657"/>
      <c r="E29" s="657"/>
      <c r="F29" s="657"/>
      <c r="G29" s="657"/>
      <c r="H29" s="657"/>
      <c r="I29" s="657"/>
      <c r="J29" s="657"/>
      <c r="K29" s="657"/>
      <c r="L29" s="657"/>
      <c r="M29" s="657"/>
      <c r="N29" s="657"/>
      <c r="O29" s="657"/>
      <c r="P29" s="657"/>
      <c r="Q29" s="658"/>
      <c r="R29" s="659">
        <v>2786561</v>
      </c>
      <c r="S29" s="660"/>
      <c r="T29" s="660"/>
      <c r="U29" s="660"/>
      <c r="V29" s="660"/>
      <c r="W29" s="660"/>
      <c r="X29" s="660"/>
      <c r="Y29" s="661"/>
      <c r="Z29" s="662">
        <v>7.9</v>
      </c>
      <c r="AA29" s="662"/>
      <c r="AB29" s="662"/>
      <c r="AC29" s="662"/>
      <c r="AD29" s="663" t="s">
        <v>121</v>
      </c>
      <c r="AE29" s="663"/>
      <c r="AF29" s="663"/>
      <c r="AG29" s="663"/>
      <c r="AH29" s="663"/>
      <c r="AI29" s="663"/>
      <c r="AJ29" s="663"/>
      <c r="AK29" s="663"/>
      <c r="AL29" s="664" t="s">
        <v>130</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63</v>
      </c>
      <c r="CG29" s="675"/>
      <c r="CH29" s="675"/>
      <c r="CI29" s="675"/>
      <c r="CJ29" s="675"/>
      <c r="CK29" s="675"/>
      <c r="CL29" s="675"/>
      <c r="CM29" s="675"/>
      <c r="CN29" s="675"/>
      <c r="CO29" s="675"/>
      <c r="CP29" s="675"/>
      <c r="CQ29" s="676"/>
      <c r="CR29" s="659">
        <v>3434463</v>
      </c>
      <c r="CS29" s="695"/>
      <c r="CT29" s="695"/>
      <c r="CU29" s="695"/>
      <c r="CV29" s="695"/>
      <c r="CW29" s="695"/>
      <c r="CX29" s="695"/>
      <c r="CY29" s="696"/>
      <c r="CZ29" s="664">
        <v>9.8000000000000007</v>
      </c>
      <c r="DA29" s="693"/>
      <c r="DB29" s="693"/>
      <c r="DC29" s="697"/>
      <c r="DD29" s="668">
        <v>3370584</v>
      </c>
      <c r="DE29" s="695"/>
      <c r="DF29" s="695"/>
      <c r="DG29" s="695"/>
      <c r="DH29" s="695"/>
      <c r="DI29" s="695"/>
      <c r="DJ29" s="695"/>
      <c r="DK29" s="696"/>
      <c r="DL29" s="668">
        <v>3370584</v>
      </c>
      <c r="DM29" s="695"/>
      <c r="DN29" s="695"/>
      <c r="DO29" s="695"/>
      <c r="DP29" s="695"/>
      <c r="DQ29" s="695"/>
      <c r="DR29" s="695"/>
      <c r="DS29" s="695"/>
      <c r="DT29" s="695"/>
      <c r="DU29" s="695"/>
      <c r="DV29" s="696"/>
      <c r="DW29" s="664">
        <v>16.399999999999999</v>
      </c>
      <c r="DX29" s="693"/>
      <c r="DY29" s="693"/>
      <c r="DZ29" s="693"/>
      <c r="EA29" s="693"/>
      <c r="EB29" s="693"/>
      <c r="EC29" s="694"/>
    </row>
    <row r="30" spans="2:133" ht="11.25" customHeight="1">
      <c r="B30" s="656" t="s">
        <v>298</v>
      </c>
      <c r="C30" s="657"/>
      <c r="D30" s="657"/>
      <c r="E30" s="657"/>
      <c r="F30" s="657"/>
      <c r="G30" s="657"/>
      <c r="H30" s="657"/>
      <c r="I30" s="657"/>
      <c r="J30" s="657"/>
      <c r="K30" s="657"/>
      <c r="L30" s="657"/>
      <c r="M30" s="657"/>
      <c r="N30" s="657"/>
      <c r="O30" s="657"/>
      <c r="P30" s="657"/>
      <c r="Q30" s="658"/>
      <c r="R30" s="659">
        <v>116856</v>
      </c>
      <c r="S30" s="660"/>
      <c r="T30" s="660"/>
      <c r="U30" s="660"/>
      <c r="V30" s="660"/>
      <c r="W30" s="660"/>
      <c r="X30" s="660"/>
      <c r="Y30" s="661"/>
      <c r="Z30" s="662">
        <v>0.3</v>
      </c>
      <c r="AA30" s="662"/>
      <c r="AB30" s="662"/>
      <c r="AC30" s="662"/>
      <c r="AD30" s="663">
        <v>62618</v>
      </c>
      <c r="AE30" s="663"/>
      <c r="AF30" s="663"/>
      <c r="AG30" s="663"/>
      <c r="AH30" s="663"/>
      <c r="AI30" s="663"/>
      <c r="AJ30" s="663"/>
      <c r="AK30" s="663"/>
      <c r="AL30" s="664">
        <v>0.3</v>
      </c>
      <c r="AM30" s="665"/>
      <c r="AN30" s="665"/>
      <c r="AO30" s="666"/>
      <c r="AP30" s="707" t="s">
        <v>299</v>
      </c>
      <c r="AQ30" s="708"/>
      <c r="AR30" s="708"/>
      <c r="AS30" s="708"/>
      <c r="AT30" s="713" t="s">
        <v>300</v>
      </c>
      <c r="AU30" s="210"/>
      <c r="AV30" s="210"/>
      <c r="AW30" s="210"/>
      <c r="AX30" s="645" t="s">
        <v>177</v>
      </c>
      <c r="AY30" s="646"/>
      <c r="AZ30" s="646"/>
      <c r="BA30" s="646"/>
      <c r="BB30" s="646"/>
      <c r="BC30" s="646"/>
      <c r="BD30" s="646"/>
      <c r="BE30" s="646"/>
      <c r="BF30" s="647"/>
      <c r="BG30" s="719">
        <v>99</v>
      </c>
      <c r="BH30" s="720"/>
      <c r="BI30" s="720"/>
      <c r="BJ30" s="720"/>
      <c r="BK30" s="720"/>
      <c r="BL30" s="720"/>
      <c r="BM30" s="654">
        <v>96.7</v>
      </c>
      <c r="BN30" s="720"/>
      <c r="BO30" s="720"/>
      <c r="BP30" s="720"/>
      <c r="BQ30" s="721"/>
      <c r="BR30" s="719">
        <v>99.1</v>
      </c>
      <c r="BS30" s="720"/>
      <c r="BT30" s="720"/>
      <c r="BU30" s="720"/>
      <c r="BV30" s="720"/>
      <c r="BW30" s="720"/>
      <c r="BX30" s="654">
        <v>96.8</v>
      </c>
      <c r="BY30" s="720"/>
      <c r="BZ30" s="720"/>
      <c r="CA30" s="720"/>
      <c r="CB30" s="721"/>
      <c r="CD30" s="724"/>
      <c r="CE30" s="725"/>
      <c r="CF30" s="674" t="s">
        <v>301</v>
      </c>
      <c r="CG30" s="675"/>
      <c r="CH30" s="675"/>
      <c r="CI30" s="675"/>
      <c r="CJ30" s="675"/>
      <c r="CK30" s="675"/>
      <c r="CL30" s="675"/>
      <c r="CM30" s="675"/>
      <c r="CN30" s="675"/>
      <c r="CO30" s="675"/>
      <c r="CP30" s="675"/>
      <c r="CQ30" s="676"/>
      <c r="CR30" s="659">
        <v>3158952</v>
      </c>
      <c r="CS30" s="660"/>
      <c r="CT30" s="660"/>
      <c r="CU30" s="660"/>
      <c r="CV30" s="660"/>
      <c r="CW30" s="660"/>
      <c r="CX30" s="660"/>
      <c r="CY30" s="661"/>
      <c r="CZ30" s="664">
        <v>9</v>
      </c>
      <c r="DA30" s="693"/>
      <c r="DB30" s="693"/>
      <c r="DC30" s="697"/>
      <c r="DD30" s="668">
        <v>3115580</v>
      </c>
      <c r="DE30" s="660"/>
      <c r="DF30" s="660"/>
      <c r="DG30" s="660"/>
      <c r="DH30" s="660"/>
      <c r="DI30" s="660"/>
      <c r="DJ30" s="660"/>
      <c r="DK30" s="661"/>
      <c r="DL30" s="668">
        <v>3115580</v>
      </c>
      <c r="DM30" s="660"/>
      <c r="DN30" s="660"/>
      <c r="DO30" s="660"/>
      <c r="DP30" s="660"/>
      <c r="DQ30" s="660"/>
      <c r="DR30" s="660"/>
      <c r="DS30" s="660"/>
      <c r="DT30" s="660"/>
      <c r="DU30" s="660"/>
      <c r="DV30" s="661"/>
      <c r="DW30" s="664">
        <v>15.2</v>
      </c>
      <c r="DX30" s="693"/>
      <c r="DY30" s="693"/>
      <c r="DZ30" s="693"/>
      <c r="EA30" s="693"/>
      <c r="EB30" s="693"/>
      <c r="EC30" s="694"/>
    </row>
    <row r="31" spans="2:133" ht="11.25" customHeight="1">
      <c r="B31" s="656" t="s">
        <v>302</v>
      </c>
      <c r="C31" s="657"/>
      <c r="D31" s="657"/>
      <c r="E31" s="657"/>
      <c r="F31" s="657"/>
      <c r="G31" s="657"/>
      <c r="H31" s="657"/>
      <c r="I31" s="657"/>
      <c r="J31" s="657"/>
      <c r="K31" s="657"/>
      <c r="L31" s="657"/>
      <c r="M31" s="657"/>
      <c r="N31" s="657"/>
      <c r="O31" s="657"/>
      <c r="P31" s="657"/>
      <c r="Q31" s="658"/>
      <c r="R31" s="659">
        <v>17389</v>
      </c>
      <c r="S31" s="660"/>
      <c r="T31" s="660"/>
      <c r="U31" s="660"/>
      <c r="V31" s="660"/>
      <c r="W31" s="660"/>
      <c r="X31" s="660"/>
      <c r="Y31" s="661"/>
      <c r="Z31" s="662">
        <v>0</v>
      </c>
      <c r="AA31" s="662"/>
      <c r="AB31" s="662"/>
      <c r="AC31" s="662"/>
      <c r="AD31" s="663" t="s">
        <v>235</v>
      </c>
      <c r="AE31" s="663"/>
      <c r="AF31" s="663"/>
      <c r="AG31" s="663"/>
      <c r="AH31" s="663"/>
      <c r="AI31" s="663"/>
      <c r="AJ31" s="663"/>
      <c r="AK31" s="663"/>
      <c r="AL31" s="664" t="s">
        <v>235</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99</v>
      </c>
      <c r="BH31" s="695"/>
      <c r="BI31" s="695"/>
      <c r="BJ31" s="695"/>
      <c r="BK31" s="695"/>
      <c r="BL31" s="695"/>
      <c r="BM31" s="665">
        <v>96.4</v>
      </c>
      <c r="BN31" s="717"/>
      <c r="BO31" s="717"/>
      <c r="BP31" s="717"/>
      <c r="BQ31" s="718"/>
      <c r="BR31" s="716">
        <v>99</v>
      </c>
      <c r="BS31" s="695"/>
      <c r="BT31" s="695"/>
      <c r="BU31" s="695"/>
      <c r="BV31" s="695"/>
      <c r="BW31" s="695"/>
      <c r="BX31" s="665">
        <v>96.2</v>
      </c>
      <c r="BY31" s="717"/>
      <c r="BZ31" s="717"/>
      <c r="CA31" s="717"/>
      <c r="CB31" s="718"/>
      <c r="CD31" s="724"/>
      <c r="CE31" s="725"/>
      <c r="CF31" s="674" t="s">
        <v>305</v>
      </c>
      <c r="CG31" s="675"/>
      <c r="CH31" s="675"/>
      <c r="CI31" s="675"/>
      <c r="CJ31" s="675"/>
      <c r="CK31" s="675"/>
      <c r="CL31" s="675"/>
      <c r="CM31" s="675"/>
      <c r="CN31" s="675"/>
      <c r="CO31" s="675"/>
      <c r="CP31" s="675"/>
      <c r="CQ31" s="676"/>
      <c r="CR31" s="659">
        <v>275511</v>
      </c>
      <c r="CS31" s="695"/>
      <c r="CT31" s="695"/>
      <c r="CU31" s="695"/>
      <c r="CV31" s="695"/>
      <c r="CW31" s="695"/>
      <c r="CX31" s="695"/>
      <c r="CY31" s="696"/>
      <c r="CZ31" s="664">
        <v>0.8</v>
      </c>
      <c r="DA31" s="693"/>
      <c r="DB31" s="693"/>
      <c r="DC31" s="697"/>
      <c r="DD31" s="668">
        <v>255004</v>
      </c>
      <c r="DE31" s="695"/>
      <c r="DF31" s="695"/>
      <c r="DG31" s="695"/>
      <c r="DH31" s="695"/>
      <c r="DI31" s="695"/>
      <c r="DJ31" s="695"/>
      <c r="DK31" s="696"/>
      <c r="DL31" s="668">
        <v>255004</v>
      </c>
      <c r="DM31" s="695"/>
      <c r="DN31" s="695"/>
      <c r="DO31" s="695"/>
      <c r="DP31" s="695"/>
      <c r="DQ31" s="695"/>
      <c r="DR31" s="695"/>
      <c r="DS31" s="695"/>
      <c r="DT31" s="695"/>
      <c r="DU31" s="695"/>
      <c r="DV31" s="696"/>
      <c r="DW31" s="664">
        <v>1.2</v>
      </c>
      <c r="DX31" s="693"/>
      <c r="DY31" s="693"/>
      <c r="DZ31" s="693"/>
      <c r="EA31" s="693"/>
      <c r="EB31" s="693"/>
      <c r="EC31" s="694"/>
    </row>
    <row r="32" spans="2:133" ht="11.25" customHeight="1">
      <c r="B32" s="656" t="s">
        <v>306</v>
      </c>
      <c r="C32" s="657"/>
      <c r="D32" s="657"/>
      <c r="E32" s="657"/>
      <c r="F32" s="657"/>
      <c r="G32" s="657"/>
      <c r="H32" s="657"/>
      <c r="I32" s="657"/>
      <c r="J32" s="657"/>
      <c r="K32" s="657"/>
      <c r="L32" s="657"/>
      <c r="M32" s="657"/>
      <c r="N32" s="657"/>
      <c r="O32" s="657"/>
      <c r="P32" s="657"/>
      <c r="Q32" s="658"/>
      <c r="R32" s="659">
        <v>1120281</v>
      </c>
      <c r="S32" s="660"/>
      <c r="T32" s="660"/>
      <c r="U32" s="660"/>
      <c r="V32" s="660"/>
      <c r="W32" s="660"/>
      <c r="X32" s="660"/>
      <c r="Y32" s="661"/>
      <c r="Z32" s="662">
        <v>3.2</v>
      </c>
      <c r="AA32" s="662"/>
      <c r="AB32" s="662"/>
      <c r="AC32" s="662"/>
      <c r="AD32" s="663" t="s">
        <v>235</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99</v>
      </c>
      <c r="BH32" s="729"/>
      <c r="BI32" s="729"/>
      <c r="BJ32" s="729"/>
      <c r="BK32" s="729"/>
      <c r="BL32" s="729"/>
      <c r="BM32" s="730">
        <v>96.6</v>
      </c>
      <c r="BN32" s="729"/>
      <c r="BO32" s="729"/>
      <c r="BP32" s="729"/>
      <c r="BQ32" s="731"/>
      <c r="BR32" s="728">
        <v>99.2</v>
      </c>
      <c r="BS32" s="729"/>
      <c r="BT32" s="729"/>
      <c r="BU32" s="729"/>
      <c r="BV32" s="729"/>
      <c r="BW32" s="729"/>
      <c r="BX32" s="730">
        <v>96.9</v>
      </c>
      <c r="BY32" s="729"/>
      <c r="BZ32" s="729"/>
      <c r="CA32" s="729"/>
      <c r="CB32" s="731"/>
      <c r="CD32" s="726"/>
      <c r="CE32" s="727"/>
      <c r="CF32" s="674" t="s">
        <v>308</v>
      </c>
      <c r="CG32" s="675"/>
      <c r="CH32" s="675"/>
      <c r="CI32" s="675"/>
      <c r="CJ32" s="675"/>
      <c r="CK32" s="675"/>
      <c r="CL32" s="675"/>
      <c r="CM32" s="675"/>
      <c r="CN32" s="675"/>
      <c r="CO32" s="675"/>
      <c r="CP32" s="675"/>
      <c r="CQ32" s="676"/>
      <c r="CR32" s="659">
        <v>148</v>
      </c>
      <c r="CS32" s="660"/>
      <c r="CT32" s="660"/>
      <c r="CU32" s="660"/>
      <c r="CV32" s="660"/>
      <c r="CW32" s="660"/>
      <c r="CX32" s="660"/>
      <c r="CY32" s="661"/>
      <c r="CZ32" s="664">
        <v>0</v>
      </c>
      <c r="DA32" s="693"/>
      <c r="DB32" s="693"/>
      <c r="DC32" s="697"/>
      <c r="DD32" s="668">
        <v>148</v>
      </c>
      <c r="DE32" s="660"/>
      <c r="DF32" s="660"/>
      <c r="DG32" s="660"/>
      <c r="DH32" s="660"/>
      <c r="DI32" s="660"/>
      <c r="DJ32" s="660"/>
      <c r="DK32" s="661"/>
      <c r="DL32" s="668">
        <v>148</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309</v>
      </c>
      <c r="C33" s="657"/>
      <c r="D33" s="657"/>
      <c r="E33" s="657"/>
      <c r="F33" s="657"/>
      <c r="G33" s="657"/>
      <c r="H33" s="657"/>
      <c r="I33" s="657"/>
      <c r="J33" s="657"/>
      <c r="K33" s="657"/>
      <c r="L33" s="657"/>
      <c r="M33" s="657"/>
      <c r="N33" s="657"/>
      <c r="O33" s="657"/>
      <c r="P33" s="657"/>
      <c r="Q33" s="658"/>
      <c r="R33" s="659">
        <v>270684</v>
      </c>
      <c r="S33" s="660"/>
      <c r="T33" s="660"/>
      <c r="U33" s="660"/>
      <c r="V33" s="660"/>
      <c r="W33" s="660"/>
      <c r="X33" s="660"/>
      <c r="Y33" s="661"/>
      <c r="Z33" s="662">
        <v>0.8</v>
      </c>
      <c r="AA33" s="662"/>
      <c r="AB33" s="662"/>
      <c r="AC33" s="662"/>
      <c r="AD33" s="663" t="s">
        <v>121</v>
      </c>
      <c r="AE33" s="663"/>
      <c r="AF33" s="663"/>
      <c r="AG33" s="663"/>
      <c r="AH33" s="663"/>
      <c r="AI33" s="663"/>
      <c r="AJ33" s="663"/>
      <c r="AK33" s="663"/>
      <c r="AL33" s="664" t="s">
        <v>130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12263207</v>
      </c>
      <c r="CS33" s="695"/>
      <c r="CT33" s="695"/>
      <c r="CU33" s="695"/>
      <c r="CV33" s="695"/>
      <c r="CW33" s="695"/>
      <c r="CX33" s="695"/>
      <c r="CY33" s="696"/>
      <c r="CZ33" s="664">
        <v>34.9</v>
      </c>
      <c r="DA33" s="693"/>
      <c r="DB33" s="693"/>
      <c r="DC33" s="697"/>
      <c r="DD33" s="668">
        <v>9429531</v>
      </c>
      <c r="DE33" s="695"/>
      <c r="DF33" s="695"/>
      <c r="DG33" s="695"/>
      <c r="DH33" s="695"/>
      <c r="DI33" s="695"/>
      <c r="DJ33" s="695"/>
      <c r="DK33" s="696"/>
      <c r="DL33" s="668">
        <v>8036957</v>
      </c>
      <c r="DM33" s="695"/>
      <c r="DN33" s="695"/>
      <c r="DO33" s="695"/>
      <c r="DP33" s="695"/>
      <c r="DQ33" s="695"/>
      <c r="DR33" s="695"/>
      <c r="DS33" s="695"/>
      <c r="DT33" s="695"/>
      <c r="DU33" s="695"/>
      <c r="DV33" s="696"/>
      <c r="DW33" s="664">
        <v>39.1</v>
      </c>
      <c r="DX33" s="693"/>
      <c r="DY33" s="693"/>
      <c r="DZ33" s="693"/>
      <c r="EA33" s="693"/>
      <c r="EB33" s="693"/>
      <c r="EC33" s="694"/>
    </row>
    <row r="34" spans="2:133" ht="11.25" customHeight="1">
      <c r="B34" s="656" t="s">
        <v>311</v>
      </c>
      <c r="C34" s="657"/>
      <c r="D34" s="657"/>
      <c r="E34" s="657"/>
      <c r="F34" s="657"/>
      <c r="G34" s="657"/>
      <c r="H34" s="657"/>
      <c r="I34" s="657"/>
      <c r="J34" s="657"/>
      <c r="K34" s="657"/>
      <c r="L34" s="657"/>
      <c r="M34" s="657"/>
      <c r="N34" s="657"/>
      <c r="O34" s="657"/>
      <c r="P34" s="657"/>
      <c r="Q34" s="658"/>
      <c r="R34" s="659">
        <v>1150374</v>
      </c>
      <c r="S34" s="660"/>
      <c r="T34" s="660"/>
      <c r="U34" s="660"/>
      <c r="V34" s="660"/>
      <c r="W34" s="660"/>
      <c r="X34" s="660"/>
      <c r="Y34" s="661"/>
      <c r="Z34" s="662">
        <v>3.2</v>
      </c>
      <c r="AA34" s="662"/>
      <c r="AB34" s="662"/>
      <c r="AC34" s="662"/>
      <c r="AD34" s="663">
        <v>222</v>
      </c>
      <c r="AE34" s="663"/>
      <c r="AF34" s="663"/>
      <c r="AG34" s="663"/>
      <c r="AH34" s="663"/>
      <c r="AI34" s="663"/>
      <c r="AJ34" s="663"/>
      <c r="AK34" s="663"/>
      <c r="AL34" s="664">
        <v>0</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4364370</v>
      </c>
      <c r="CS34" s="660"/>
      <c r="CT34" s="660"/>
      <c r="CU34" s="660"/>
      <c r="CV34" s="660"/>
      <c r="CW34" s="660"/>
      <c r="CX34" s="660"/>
      <c r="CY34" s="661"/>
      <c r="CZ34" s="664">
        <v>12.4</v>
      </c>
      <c r="DA34" s="693"/>
      <c r="DB34" s="693"/>
      <c r="DC34" s="697"/>
      <c r="DD34" s="668">
        <v>3338298</v>
      </c>
      <c r="DE34" s="660"/>
      <c r="DF34" s="660"/>
      <c r="DG34" s="660"/>
      <c r="DH34" s="660"/>
      <c r="DI34" s="660"/>
      <c r="DJ34" s="660"/>
      <c r="DK34" s="661"/>
      <c r="DL34" s="668">
        <v>3114124</v>
      </c>
      <c r="DM34" s="660"/>
      <c r="DN34" s="660"/>
      <c r="DO34" s="660"/>
      <c r="DP34" s="660"/>
      <c r="DQ34" s="660"/>
      <c r="DR34" s="660"/>
      <c r="DS34" s="660"/>
      <c r="DT34" s="660"/>
      <c r="DU34" s="660"/>
      <c r="DV34" s="661"/>
      <c r="DW34" s="664">
        <v>15.2</v>
      </c>
      <c r="DX34" s="693"/>
      <c r="DY34" s="693"/>
      <c r="DZ34" s="693"/>
      <c r="EA34" s="693"/>
      <c r="EB34" s="693"/>
      <c r="EC34" s="694"/>
    </row>
    <row r="35" spans="2:133" ht="11.25" customHeight="1">
      <c r="B35" s="656" t="s">
        <v>315</v>
      </c>
      <c r="C35" s="657"/>
      <c r="D35" s="657"/>
      <c r="E35" s="657"/>
      <c r="F35" s="657"/>
      <c r="G35" s="657"/>
      <c r="H35" s="657"/>
      <c r="I35" s="657"/>
      <c r="J35" s="657"/>
      <c r="K35" s="657"/>
      <c r="L35" s="657"/>
      <c r="M35" s="657"/>
      <c r="N35" s="657"/>
      <c r="O35" s="657"/>
      <c r="P35" s="657"/>
      <c r="Q35" s="658"/>
      <c r="R35" s="659">
        <v>3584835</v>
      </c>
      <c r="S35" s="660"/>
      <c r="T35" s="660"/>
      <c r="U35" s="660"/>
      <c r="V35" s="660"/>
      <c r="W35" s="660"/>
      <c r="X35" s="660"/>
      <c r="Y35" s="661"/>
      <c r="Z35" s="662">
        <v>10.1</v>
      </c>
      <c r="AA35" s="662"/>
      <c r="AB35" s="662"/>
      <c r="AC35" s="662"/>
      <c r="AD35" s="663" t="s">
        <v>121</v>
      </c>
      <c r="AE35" s="663"/>
      <c r="AF35" s="663"/>
      <c r="AG35" s="663"/>
      <c r="AH35" s="663"/>
      <c r="AI35" s="663"/>
      <c r="AJ35" s="663"/>
      <c r="AK35" s="663"/>
      <c r="AL35" s="664" t="s">
        <v>130</v>
      </c>
      <c r="AM35" s="665"/>
      <c r="AN35" s="665"/>
      <c r="AO35" s="666"/>
      <c r="AP35" s="214"/>
      <c r="AQ35" s="732" t="s">
        <v>316</v>
      </c>
      <c r="AR35" s="733"/>
      <c r="AS35" s="733"/>
      <c r="AT35" s="733"/>
      <c r="AU35" s="733"/>
      <c r="AV35" s="733"/>
      <c r="AW35" s="733"/>
      <c r="AX35" s="733"/>
      <c r="AY35" s="734"/>
      <c r="AZ35" s="648">
        <v>4966055</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325367</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186404</v>
      </c>
      <c r="CS35" s="695"/>
      <c r="CT35" s="695"/>
      <c r="CU35" s="695"/>
      <c r="CV35" s="695"/>
      <c r="CW35" s="695"/>
      <c r="CX35" s="695"/>
      <c r="CY35" s="696"/>
      <c r="CZ35" s="664">
        <v>0.5</v>
      </c>
      <c r="DA35" s="693"/>
      <c r="DB35" s="693"/>
      <c r="DC35" s="697"/>
      <c r="DD35" s="668">
        <v>164609</v>
      </c>
      <c r="DE35" s="695"/>
      <c r="DF35" s="695"/>
      <c r="DG35" s="695"/>
      <c r="DH35" s="695"/>
      <c r="DI35" s="695"/>
      <c r="DJ35" s="695"/>
      <c r="DK35" s="696"/>
      <c r="DL35" s="668">
        <v>164281</v>
      </c>
      <c r="DM35" s="695"/>
      <c r="DN35" s="695"/>
      <c r="DO35" s="695"/>
      <c r="DP35" s="695"/>
      <c r="DQ35" s="695"/>
      <c r="DR35" s="695"/>
      <c r="DS35" s="695"/>
      <c r="DT35" s="695"/>
      <c r="DU35" s="695"/>
      <c r="DV35" s="696"/>
      <c r="DW35" s="664">
        <v>0.8</v>
      </c>
      <c r="DX35" s="693"/>
      <c r="DY35" s="693"/>
      <c r="DZ35" s="693"/>
      <c r="EA35" s="693"/>
      <c r="EB35" s="693"/>
      <c r="EC35" s="694"/>
    </row>
    <row r="36" spans="2:133" ht="11.25" customHeight="1">
      <c r="B36" s="656" t="s">
        <v>319</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130</v>
      </c>
      <c r="AA36" s="662"/>
      <c r="AB36" s="662"/>
      <c r="AC36" s="662"/>
      <c r="AD36" s="663" t="s">
        <v>121</v>
      </c>
      <c r="AE36" s="663"/>
      <c r="AF36" s="663"/>
      <c r="AG36" s="663"/>
      <c r="AH36" s="663"/>
      <c r="AI36" s="663"/>
      <c r="AJ36" s="663"/>
      <c r="AK36" s="663"/>
      <c r="AL36" s="664" t="s">
        <v>121</v>
      </c>
      <c r="AM36" s="665"/>
      <c r="AN36" s="665"/>
      <c r="AO36" s="666"/>
      <c r="AQ36" s="736" t="s">
        <v>320</v>
      </c>
      <c r="AR36" s="737"/>
      <c r="AS36" s="737"/>
      <c r="AT36" s="737"/>
      <c r="AU36" s="737"/>
      <c r="AV36" s="737"/>
      <c r="AW36" s="737"/>
      <c r="AX36" s="737"/>
      <c r="AY36" s="738"/>
      <c r="AZ36" s="659">
        <v>1573110</v>
      </c>
      <c r="BA36" s="660"/>
      <c r="BB36" s="660"/>
      <c r="BC36" s="660"/>
      <c r="BD36" s="695"/>
      <c r="BE36" s="695"/>
      <c r="BF36" s="718"/>
      <c r="BG36" s="674" t="s">
        <v>321</v>
      </c>
      <c r="BH36" s="675"/>
      <c r="BI36" s="675"/>
      <c r="BJ36" s="675"/>
      <c r="BK36" s="675"/>
      <c r="BL36" s="675"/>
      <c r="BM36" s="675"/>
      <c r="BN36" s="675"/>
      <c r="BO36" s="675"/>
      <c r="BP36" s="675"/>
      <c r="BQ36" s="675"/>
      <c r="BR36" s="675"/>
      <c r="BS36" s="675"/>
      <c r="BT36" s="675"/>
      <c r="BU36" s="676"/>
      <c r="BV36" s="659">
        <v>157434</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2149189</v>
      </c>
      <c r="CS36" s="660"/>
      <c r="CT36" s="660"/>
      <c r="CU36" s="660"/>
      <c r="CV36" s="660"/>
      <c r="CW36" s="660"/>
      <c r="CX36" s="660"/>
      <c r="CY36" s="661"/>
      <c r="CZ36" s="664">
        <v>6.1</v>
      </c>
      <c r="DA36" s="693"/>
      <c r="DB36" s="693"/>
      <c r="DC36" s="697"/>
      <c r="DD36" s="668">
        <v>1741056</v>
      </c>
      <c r="DE36" s="660"/>
      <c r="DF36" s="660"/>
      <c r="DG36" s="660"/>
      <c r="DH36" s="660"/>
      <c r="DI36" s="660"/>
      <c r="DJ36" s="660"/>
      <c r="DK36" s="661"/>
      <c r="DL36" s="668">
        <v>1040201</v>
      </c>
      <c r="DM36" s="660"/>
      <c r="DN36" s="660"/>
      <c r="DO36" s="660"/>
      <c r="DP36" s="660"/>
      <c r="DQ36" s="660"/>
      <c r="DR36" s="660"/>
      <c r="DS36" s="660"/>
      <c r="DT36" s="660"/>
      <c r="DU36" s="660"/>
      <c r="DV36" s="661"/>
      <c r="DW36" s="664">
        <v>5.0999999999999996</v>
      </c>
      <c r="DX36" s="693"/>
      <c r="DY36" s="693"/>
      <c r="DZ36" s="693"/>
      <c r="EA36" s="693"/>
      <c r="EB36" s="693"/>
      <c r="EC36" s="694"/>
    </row>
    <row r="37" spans="2:133" ht="11.25" customHeight="1">
      <c r="B37" s="656" t="s">
        <v>323</v>
      </c>
      <c r="C37" s="657"/>
      <c r="D37" s="657"/>
      <c r="E37" s="657"/>
      <c r="F37" s="657"/>
      <c r="G37" s="657"/>
      <c r="H37" s="657"/>
      <c r="I37" s="657"/>
      <c r="J37" s="657"/>
      <c r="K37" s="657"/>
      <c r="L37" s="657"/>
      <c r="M37" s="657"/>
      <c r="N37" s="657"/>
      <c r="O37" s="657"/>
      <c r="P37" s="657"/>
      <c r="Q37" s="658"/>
      <c r="R37" s="659">
        <v>1541000</v>
      </c>
      <c r="S37" s="660"/>
      <c r="T37" s="660"/>
      <c r="U37" s="660"/>
      <c r="V37" s="660"/>
      <c r="W37" s="660"/>
      <c r="X37" s="660"/>
      <c r="Y37" s="661"/>
      <c r="Z37" s="662">
        <v>4.3</v>
      </c>
      <c r="AA37" s="662"/>
      <c r="AB37" s="662"/>
      <c r="AC37" s="662"/>
      <c r="AD37" s="663" t="s">
        <v>121</v>
      </c>
      <c r="AE37" s="663"/>
      <c r="AF37" s="663"/>
      <c r="AG37" s="663"/>
      <c r="AH37" s="663"/>
      <c r="AI37" s="663"/>
      <c r="AJ37" s="663"/>
      <c r="AK37" s="663"/>
      <c r="AL37" s="664" t="s">
        <v>130</v>
      </c>
      <c r="AM37" s="665"/>
      <c r="AN37" s="665"/>
      <c r="AO37" s="666"/>
      <c r="AQ37" s="736" t="s">
        <v>324</v>
      </c>
      <c r="AR37" s="737"/>
      <c r="AS37" s="737"/>
      <c r="AT37" s="737"/>
      <c r="AU37" s="737"/>
      <c r="AV37" s="737"/>
      <c r="AW37" s="737"/>
      <c r="AX37" s="737"/>
      <c r="AY37" s="738"/>
      <c r="AZ37" s="659">
        <v>217733</v>
      </c>
      <c r="BA37" s="660"/>
      <c r="BB37" s="660"/>
      <c r="BC37" s="660"/>
      <c r="BD37" s="695"/>
      <c r="BE37" s="695"/>
      <c r="BF37" s="718"/>
      <c r="BG37" s="674" t="s">
        <v>325</v>
      </c>
      <c r="BH37" s="675"/>
      <c r="BI37" s="675"/>
      <c r="BJ37" s="675"/>
      <c r="BK37" s="675"/>
      <c r="BL37" s="675"/>
      <c r="BM37" s="675"/>
      <c r="BN37" s="675"/>
      <c r="BO37" s="675"/>
      <c r="BP37" s="675"/>
      <c r="BQ37" s="675"/>
      <c r="BR37" s="675"/>
      <c r="BS37" s="675"/>
      <c r="BT37" s="675"/>
      <c r="BU37" s="676"/>
      <c r="BV37" s="659">
        <v>11506</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88284</v>
      </c>
      <c r="CS37" s="695"/>
      <c r="CT37" s="695"/>
      <c r="CU37" s="695"/>
      <c r="CV37" s="695"/>
      <c r="CW37" s="695"/>
      <c r="CX37" s="695"/>
      <c r="CY37" s="696"/>
      <c r="CZ37" s="664">
        <v>0.3</v>
      </c>
      <c r="DA37" s="693"/>
      <c r="DB37" s="693"/>
      <c r="DC37" s="697"/>
      <c r="DD37" s="668">
        <v>88156</v>
      </c>
      <c r="DE37" s="695"/>
      <c r="DF37" s="695"/>
      <c r="DG37" s="695"/>
      <c r="DH37" s="695"/>
      <c r="DI37" s="695"/>
      <c r="DJ37" s="695"/>
      <c r="DK37" s="696"/>
      <c r="DL37" s="668">
        <v>86829</v>
      </c>
      <c r="DM37" s="695"/>
      <c r="DN37" s="695"/>
      <c r="DO37" s="695"/>
      <c r="DP37" s="695"/>
      <c r="DQ37" s="695"/>
      <c r="DR37" s="695"/>
      <c r="DS37" s="695"/>
      <c r="DT37" s="695"/>
      <c r="DU37" s="695"/>
      <c r="DV37" s="696"/>
      <c r="DW37" s="664">
        <v>0.4</v>
      </c>
      <c r="DX37" s="693"/>
      <c r="DY37" s="693"/>
      <c r="DZ37" s="693"/>
      <c r="EA37" s="693"/>
      <c r="EB37" s="693"/>
      <c r="EC37" s="694"/>
    </row>
    <row r="38" spans="2:133" ht="11.25" customHeight="1">
      <c r="B38" s="704" t="s">
        <v>327</v>
      </c>
      <c r="C38" s="705"/>
      <c r="D38" s="705"/>
      <c r="E38" s="705"/>
      <c r="F38" s="705"/>
      <c r="G38" s="705"/>
      <c r="H38" s="705"/>
      <c r="I38" s="705"/>
      <c r="J38" s="705"/>
      <c r="K38" s="705"/>
      <c r="L38" s="705"/>
      <c r="M38" s="705"/>
      <c r="N38" s="705"/>
      <c r="O38" s="705"/>
      <c r="P38" s="705"/>
      <c r="Q38" s="706"/>
      <c r="R38" s="739">
        <v>35450791</v>
      </c>
      <c r="S38" s="740"/>
      <c r="T38" s="740"/>
      <c r="U38" s="740"/>
      <c r="V38" s="740"/>
      <c r="W38" s="740"/>
      <c r="X38" s="740"/>
      <c r="Y38" s="741"/>
      <c r="Z38" s="742">
        <v>100</v>
      </c>
      <c r="AA38" s="742"/>
      <c r="AB38" s="742"/>
      <c r="AC38" s="742"/>
      <c r="AD38" s="743">
        <v>19003400</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v>92011</v>
      </c>
      <c r="BA38" s="660"/>
      <c r="BB38" s="660"/>
      <c r="BC38" s="660"/>
      <c r="BD38" s="695"/>
      <c r="BE38" s="695"/>
      <c r="BF38" s="718"/>
      <c r="BG38" s="674" t="s">
        <v>329</v>
      </c>
      <c r="BH38" s="675"/>
      <c r="BI38" s="675"/>
      <c r="BJ38" s="675"/>
      <c r="BK38" s="675"/>
      <c r="BL38" s="675"/>
      <c r="BM38" s="675"/>
      <c r="BN38" s="675"/>
      <c r="BO38" s="675"/>
      <c r="BP38" s="675"/>
      <c r="BQ38" s="675"/>
      <c r="BR38" s="675"/>
      <c r="BS38" s="675"/>
      <c r="BT38" s="675"/>
      <c r="BU38" s="676"/>
      <c r="BV38" s="659">
        <v>18108</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4732137</v>
      </c>
      <c r="CS38" s="660"/>
      <c r="CT38" s="660"/>
      <c r="CU38" s="660"/>
      <c r="CV38" s="660"/>
      <c r="CW38" s="660"/>
      <c r="CX38" s="660"/>
      <c r="CY38" s="661"/>
      <c r="CZ38" s="664">
        <v>13.5</v>
      </c>
      <c r="DA38" s="693"/>
      <c r="DB38" s="693"/>
      <c r="DC38" s="697"/>
      <c r="DD38" s="668">
        <v>4093650</v>
      </c>
      <c r="DE38" s="660"/>
      <c r="DF38" s="660"/>
      <c r="DG38" s="660"/>
      <c r="DH38" s="660"/>
      <c r="DI38" s="660"/>
      <c r="DJ38" s="660"/>
      <c r="DK38" s="661"/>
      <c r="DL38" s="668">
        <v>3709351</v>
      </c>
      <c r="DM38" s="660"/>
      <c r="DN38" s="660"/>
      <c r="DO38" s="660"/>
      <c r="DP38" s="660"/>
      <c r="DQ38" s="660"/>
      <c r="DR38" s="660"/>
      <c r="DS38" s="660"/>
      <c r="DT38" s="660"/>
      <c r="DU38" s="660"/>
      <c r="DV38" s="661"/>
      <c r="DW38" s="664">
        <v>18.100000000000001</v>
      </c>
      <c r="DX38" s="693"/>
      <c r="DY38" s="693"/>
      <c r="DZ38" s="693"/>
      <c r="EA38" s="693"/>
      <c r="EB38" s="693"/>
      <c r="EC38" s="694"/>
    </row>
    <row r="39" spans="2:133" ht="11.25" customHeight="1">
      <c r="AQ39" s="736" t="s">
        <v>331</v>
      </c>
      <c r="AR39" s="737"/>
      <c r="AS39" s="737"/>
      <c r="AT39" s="737"/>
      <c r="AU39" s="737"/>
      <c r="AV39" s="737"/>
      <c r="AW39" s="737"/>
      <c r="AX39" s="737"/>
      <c r="AY39" s="738"/>
      <c r="AZ39" s="659">
        <v>16185</v>
      </c>
      <c r="BA39" s="660"/>
      <c r="BB39" s="660"/>
      <c r="BC39" s="660"/>
      <c r="BD39" s="695"/>
      <c r="BE39" s="695"/>
      <c r="BF39" s="718"/>
      <c r="BG39" s="750" t="s">
        <v>332</v>
      </c>
      <c r="BH39" s="751"/>
      <c r="BI39" s="751"/>
      <c r="BJ39" s="751"/>
      <c r="BK39" s="751"/>
      <c r="BL39" s="215"/>
      <c r="BM39" s="675" t="s">
        <v>333</v>
      </c>
      <c r="BN39" s="675"/>
      <c r="BO39" s="675"/>
      <c r="BP39" s="675"/>
      <c r="BQ39" s="675"/>
      <c r="BR39" s="675"/>
      <c r="BS39" s="675"/>
      <c r="BT39" s="675"/>
      <c r="BU39" s="676"/>
      <c r="BV39" s="659">
        <v>85</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105949</v>
      </c>
      <c r="CS39" s="695"/>
      <c r="CT39" s="695"/>
      <c r="CU39" s="695"/>
      <c r="CV39" s="695"/>
      <c r="CW39" s="695"/>
      <c r="CX39" s="695"/>
      <c r="CY39" s="696"/>
      <c r="CZ39" s="664">
        <v>0.3</v>
      </c>
      <c r="DA39" s="693"/>
      <c r="DB39" s="693"/>
      <c r="DC39" s="697"/>
      <c r="DD39" s="668">
        <v>75992</v>
      </c>
      <c r="DE39" s="695"/>
      <c r="DF39" s="695"/>
      <c r="DG39" s="695"/>
      <c r="DH39" s="695"/>
      <c r="DI39" s="695"/>
      <c r="DJ39" s="695"/>
      <c r="DK39" s="696"/>
      <c r="DL39" s="668" t="s">
        <v>130</v>
      </c>
      <c r="DM39" s="695"/>
      <c r="DN39" s="695"/>
      <c r="DO39" s="695"/>
      <c r="DP39" s="695"/>
      <c r="DQ39" s="695"/>
      <c r="DR39" s="695"/>
      <c r="DS39" s="695"/>
      <c r="DT39" s="695"/>
      <c r="DU39" s="695"/>
      <c r="DV39" s="696"/>
      <c r="DW39" s="664" t="s">
        <v>235</v>
      </c>
      <c r="DX39" s="693"/>
      <c r="DY39" s="693"/>
      <c r="DZ39" s="693"/>
      <c r="EA39" s="693"/>
      <c r="EB39" s="693"/>
      <c r="EC39" s="694"/>
    </row>
    <row r="40" spans="2:133" ht="11.25" customHeight="1">
      <c r="AQ40" s="736" t="s">
        <v>335</v>
      </c>
      <c r="AR40" s="737"/>
      <c r="AS40" s="737"/>
      <c r="AT40" s="737"/>
      <c r="AU40" s="737"/>
      <c r="AV40" s="737"/>
      <c r="AW40" s="737"/>
      <c r="AX40" s="737"/>
      <c r="AY40" s="738"/>
      <c r="AZ40" s="659">
        <v>691239</v>
      </c>
      <c r="BA40" s="660"/>
      <c r="BB40" s="660"/>
      <c r="BC40" s="660"/>
      <c r="BD40" s="695"/>
      <c r="BE40" s="695"/>
      <c r="BF40" s="718"/>
      <c r="BG40" s="750"/>
      <c r="BH40" s="751"/>
      <c r="BI40" s="751"/>
      <c r="BJ40" s="751"/>
      <c r="BK40" s="751"/>
      <c r="BL40" s="215"/>
      <c r="BM40" s="675" t="s">
        <v>336</v>
      </c>
      <c r="BN40" s="675"/>
      <c r="BO40" s="675"/>
      <c r="BP40" s="675"/>
      <c r="BQ40" s="675"/>
      <c r="BR40" s="675"/>
      <c r="BS40" s="675"/>
      <c r="BT40" s="675"/>
      <c r="BU40" s="676"/>
      <c r="BV40" s="659">
        <v>92</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v>725158</v>
      </c>
      <c r="CS40" s="660"/>
      <c r="CT40" s="660"/>
      <c r="CU40" s="660"/>
      <c r="CV40" s="660"/>
      <c r="CW40" s="660"/>
      <c r="CX40" s="660"/>
      <c r="CY40" s="661"/>
      <c r="CZ40" s="664">
        <v>2.1</v>
      </c>
      <c r="DA40" s="693"/>
      <c r="DB40" s="693"/>
      <c r="DC40" s="697"/>
      <c r="DD40" s="668">
        <v>15926</v>
      </c>
      <c r="DE40" s="660"/>
      <c r="DF40" s="660"/>
      <c r="DG40" s="660"/>
      <c r="DH40" s="660"/>
      <c r="DI40" s="660"/>
      <c r="DJ40" s="660"/>
      <c r="DK40" s="661"/>
      <c r="DL40" s="668">
        <v>9000</v>
      </c>
      <c r="DM40" s="660"/>
      <c r="DN40" s="660"/>
      <c r="DO40" s="660"/>
      <c r="DP40" s="660"/>
      <c r="DQ40" s="660"/>
      <c r="DR40" s="660"/>
      <c r="DS40" s="660"/>
      <c r="DT40" s="660"/>
      <c r="DU40" s="660"/>
      <c r="DV40" s="661"/>
      <c r="DW40" s="664">
        <v>0</v>
      </c>
      <c r="DX40" s="693"/>
      <c r="DY40" s="693"/>
      <c r="DZ40" s="693"/>
      <c r="EA40" s="693"/>
      <c r="EB40" s="693"/>
      <c r="EC40" s="694"/>
    </row>
    <row r="41" spans="2:133" ht="11.25" customHeight="1">
      <c r="AQ41" s="746" t="s">
        <v>338</v>
      </c>
      <c r="AR41" s="747"/>
      <c r="AS41" s="747"/>
      <c r="AT41" s="747"/>
      <c r="AU41" s="747"/>
      <c r="AV41" s="747"/>
      <c r="AW41" s="747"/>
      <c r="AX41" s="747"/>
      <c r="AY41" s="748"/>
      <c r="AZ41" s="739">
        <v>2375777</v>
      </c>
      <c r="BA41" s="740"/>
      <c r="BB41" s="740"/>
      <c r="BC41" s="740"/>
      <c r="BD41" s="729"/>
      <c r="BE41" s="729"/>
      <c r="BF41" s="731"/>
      <c r="BG41" s="752"/>
      <c r="BH41" s="753"/>
      <c r="BI41" s="753"/>
      <c r="BJ41" s="753"/>
      <c r="BK41" s="753"/>
      <c r="BL41" s="216"/>
      <c r="BM41" s="684" t="s">
        <v>339</v>
      </c>
      <c r="BN41" s="684"/>
      <c r="BO41" s="684"/>
      <c r="BP41" s="684"/>
      <c r="BQ41" s="684"/>
      <c r="BR41" s="684"/>
      <c r="BS41" s="684"/>
      <c r="BT41" s="684"/>
      <c r="BU41" s="685"/>
      <c r="BV41" s="739">
        <v>322</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130</v>
      </c>
      <c r="CS41" s="695"/>
      <c r="CT41" s="695"/>
      <c r="CU41" s="695"/>
      <c r="CV41" s="695"/>
      <c r="CW41" s="695"/>
      <c r="CX41" s="695"/>
      <c r="CY41" s="696"/>
      <c r="CZ41" s="664" t="s">
        <v>130</v>
      </c>
      <c r="DA41" s="693"/>
      <c r="DB41" s="693"/>
      <c r="DC41" s="697"/>
      <c r="DD41" s="668" t="s">
        <v>130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4391538</v>
      </c>
      <c r="CS42" s="660"/>
      <c r="CT42" s="660"/>
      <c r="CU42" s="660"/>
      <c r="CV42" s="660"/>
      <c r="CW42" s="660"/>
      <c r="CX42" s="660"/>
      <c r="CY42" s="661"/>
      <c r="CZ42" s="664">
        <v>12.5</v>
      </c>
      <c r="DA42" s="665"/>
      <c r="DB42" s="665"/>
      <c r="DC42" s="760"/>
      <c r="DD42" s="668">
        <v>1258652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v>176032</v>
      </c>
      <c r="CS43" s="695"/>
      <c r="CT43" s="695"/>
      <c r="CU43" s="695"/>
      <c r="CV43" s="695"/>
      <c r="CW43" s="695"/>
      <c r="CX43" s="695"/>
      <c r="CY43" s="696"/>
      <c r="CZ43" s="664">
        <v>0.5</v>
      </c>
      <c r="DA43" s="693"/>
      <c r="DB43" s="693"/>
      <c r="DC43" s="697"/>
      <c r="DD43" s="668">
        <v>164354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345</v>
      </c>
      <c r="CD44" s="771" t="s">
        <v>297</v>
      </c>
      <c r="CE44" s="772"/>
      <c r="CF44" s="656" t="s">
        <v>346</v>
      </c>
      <c r="CG44" s="657"/>
      <c r="CH44" s="657"/>
      <c r="CI44" s="657"/>
      <c r="CJ44" s="657"/>
      <c r="CK44" s="657"/>
      <c r="CL44" s="657"/>
      <c r="CM44" s="657"/>
      <c r="CN44" s="657"/>
      <c r="CO44" s="657"/>
      <c r="CP44" s="657"/>
      <c r="CQ44" s="658"/>
      <c r="CR44" s="659">
        <v>4059499</v>
      </c>
      <c r="CS44" s="660"/>
      <c r="CT44" s="660"/>
      <c r="CU44" s="660"/>
      <c r="CV44" s="660"/>
      <c r="CW44" s="660"/>
      <c r="CX44" s="660"/>
      <c r="CY44" s="661"/>
      <c r="CZ44" s="664">
        <v>11.6</v>
      </c>
      <c r="DA44" s="665"/>
      <c r="DB44" s="665"/>
      <c r="DC44" s="760"/>
      <c r="DD44" s="668">
        <v>1057776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347</v>
      </c>
      <c r="CG45" s="657"/>
      <c r="CH45" s="657"/>
      <c r="CI45" s="657"/>
      <c r="CJ45" s="657"/>
      <c r="CK45" s="657"/>
      <c r="CL45" s="657"/>
      <c r="CM45" s="657"/>
      <c r="CN45" s="657"/>
      <c r="CO45" s="657"/>
      <c r="CP45" s="657"/>
      <c r="CQ45" s="658"/>
      <c r="CR45" s="659">
        <v>1762812</v>
      </c>
      <c r="CS45" s="695"/>
      <c r="CT45" s="695"/>
      <c r="CU45" s="695"/>
      <c r="CV45" s="695"/>
      <c r="CW45" s="695"/>
      <c r="CX45" s="695"/>
      <c r="CY45" s="696"/>
      <c r="CZ45" s="664">
        <v>5</v>
      </c>
      <c r="DA45" s="693"/>
      <c r="DB45" s="693"/>
      <c r="DC45" s="697"/>
      <c r="DD45" s="668">
        <v>89476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348</v>
      </c>
      <c r="CG46" s="657"/>
      <c r="CH46" s="657"/>
      <c r="CI46" s="657"/>
      <c r="CJ46" s="657"/>
      <c r="CK46" s="657"/>
      <c r="CL46" s="657"/>
      <c r="CM46" s="657"/>
      <c r="CN46" s="657"/>
      <c r="CO46" s="657"/>
      <c r="CP46" s="657"/>
      <c r="CQ46" s="658"/>
      <c r="CR46" s="659">
        <v>2224797</v>
      </c>
      <c r="CS46" s="660"/>
      <c r="CT46" s="660"/>
      <c r="CU46" s="660"/>
      <c r="CV46" s="660"/>
      <c r="CW46" s="660"/>
      <c r="CX46" s="660"/>
      <c r="CY46" s="661"/>
      <c r="CZ46" s="664">
        <v>6.3</v>
      </c>
      <c r="DA46" s="665"/>
      <c r="DB46" s="665"/>
      <c r="DC46" s="760"/>
      <c r="DD46" s="668">
        <v>965725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349</v>
      </c>
      <c r="CG47" s="657"/>
      <c r="CH47" s="657"/>
      <c r="CI47" s="657"/>
      <c r="CJ47" s="657"/>
      <c r="CK47" s="657"/>
      <c r="CL47" s="657"/>
      <c r="CM47" s="657"/>
      <c r="CN47" s="657"/>
      <c r="CO47" s="657"/>
      <c r="CP47" s="657"/>
      <c r="CQ47" s="658"/>
      <c r="CR47" s="659">
        <v>332039</v>
      </c>
      <c r="CS47" s="695"/>
      <c r="CT47" s="695"/>
      <c r="CU47" s="695"/>
      <c r="CV47" s="695"/>
      <c r="CW47" s="695"/>
      <c r="CX47" s="695"/>
      <c r="CY47" s="696"/>
      <c r="CZ47" s="664">
        <v>0.9</v>
      </c>
      <c r="DA47" s="693"/>
      <c r="DB47" s="693"/>
      <c r="DC47" s="697"/>
      <c r="DD47" s="668">
        <v>200876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350</v>
      </c>
      <c r="CG48" s="657"/>
      <c r="CH48" s="657"/>
      <c r="CI48" s="657"/>
      <c r="CJ48" s="657"/>
      <c r="CK48" s="657"/>
      <c r="CL48" s="657"/>
      <c r="CM48" s="657"/>
      <c r="CN48" s="657"/>
      <c r="CO48" s="657"/>
      <c r="CP48" s="657"/>
      <c r="CQ48" s="658"/>
      <c r="CR48" s="659" t="s">
        <v>130</v>
      </c>
      <c r="CS48" s="660"/>
      <c r="CT48" s="660"/>
      <c r="CU48" s="660"/>
      <c r="CV48" s="660"/>
      <c r="CW48" s="660"/>
      <c r="CX48" s="660"/>
      <c r="CY48" s="661"/>
      <c r="CZ48" s="664" t="s">
        <v>235</v>
      </c>
      <c r="DA48" s="665"/>
      <c r="DB48" s="665"/>
      <c r="DC48" s="760"/>
      <c r="DD48" s="668" t="s">
        <v>235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351</v>
      </c>
      <c r="CE49" s="705"/>
      <c r="CF49" s="705"/>
      <c r="CG49" s="705"/>
      <c r="CH49" s="705"/>
      <c r="CI49" s="705"/>
      <c r="CJ49" s="705"/>
      <c r="CK49" s="705"/>
      <c r="CL49" s="705"/>
      <c r="CM49" s="705"/>
      <c r="CN49" s="705"/>
      <c r="CO49" s="705"/>
      <c r="CP49" s="705"/>
      <c r="CQ49" s="706"/>
      <c r="CR49" s="739">
        <v>35105543</v>
      </c>
      <c r="CS49" s="729"/>
      <c r="CT49" s="729"/>
      <c r="CU49" s="729"/>
      <c r="CV49" s="729"/>
      <c r="CW49" s="729"/>
      <c r="CX49" s="729"/>
      <c r="CY49" s="761"/>
      <c r="CZ49" s="744">
        <v>100</v>
      </c>
      <c r="DA49" s="762"/>
      <c r="DB49" s="762"/>
      <c r="DC49" s="763"/>
      <c r="DD49" s="764">
        <v>22976221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4hTjxWq+eZqxnoy8cI0c+LpZRE5w0zOD3QqWzGusW8FUMsucBoN787m9Y4AcIFFvRUmFAla+acag6CdOsbl2tg==" saltValue="idVRAmzVnOc65/c/4WIl8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109375" style="269" customWidth="1"/>
    <col min="131" max="131" width="1.5703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353</v>
      </c>
      <c r="DK2" s="807"/>
      <c r="DL2" s="807"/>
      <c r="DM2" s="807"/>
      <c r="DN2" s="807"/>
      <c r="DO2" s="808"/>
      <c r="DP2" s="229"/>
      <c r="DQ2" s="806" t="s">
        <v>354</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357</v>
      </c>
      <c r="B5" s="801"/>
      <c r="C5" s="801"/>
      <c r="D5" s="801"/>
      <c r="E5" s="801"/>
      <c r="F5" s="801"/>
      <c r="G5" s="801"/>
      <c r="H5" s="801"/>
      <c r="I5" s="801"/>
      <c r="J5" s="801"/>
      <c r="K5" s="801"/>
      <c r="L5" s="801"/>
      <c r="M5" s="801"/>
      <c r="N5" s="801"/>
      <c r="O5" s="801"/>
      <c r="P5" s="802"/>
      <c r="Q5" s="777" t="s">
        <v>358</v>
      </c>
      <c r="R5" s="778"/>
      <c r="S5" s="778"/>
      <c r="T5" s="778"/>
      <c r="U5" s="779"/>
      <c r="V5" s="777" t="s">
        <v>359</v>
      </c>
      <c r="W5" s="778"/>
      <c r="X5" s="778"/>
      <c r="Y5" s="778"/>
      <c r="Z5" s="779"/>
      <c r="AA5" s="777" t="s">
        <v>360</v>
      </c>
      <c r="AB5" s="778"/>
      <c r="AC5" s="778"/>
      <c r="AD5" s="778"/>
      <c r="AE5" s="778"/>
      <c r="AF5" s="810" t="s">
        <v>361</v>
      </c>
      <c r="AG5" s="778"/>
      <c r="AH5" s="778"/>
      <c r="AI5" s="778"/>
      <c r="AJ5" s="789"/>
      <c r="AK5" s="778" t="s">
        <v>362</v>
      </c>
      <c r="AL5" s="778"/>
      <c r="AM5" s="778"/>
      <c r="AN5" s="778"/>
      <c r="AO5" s="779"/>
      <c r="AP5" s="777" t="s">
        <v>363</v>
      </c>
      <c r="AQ5" s="778"/>
      <c r="AR5" s="778"/>
      <c r="AS5" s="778"/>
      <c r="AT5" s="779"/>
      <c r="AU5" s="777" t="s">
        <v>364</v>
      </c>
      <c r="AV5" s="778"/>
      <c r="AW5" s="778"/>
      <c r="AX5" s="778"/>
      <c r="AY5" s="789"/>
      <c r="AZ5" s="236"/>
      <c r="BA5" s="236"/>
      <c r="BB5" s="236"/>
      <c r="BC5" s="236"/>
      <c r="BD5" s="236"/>
      <c r="BE5" s="237"/>
      <c r="BF5" s="237"/>
      <c r="BG5" s="237"/>
      <c r="BH5" s="237"/>
      <c r="BI5" s="237"/>
      <c r="BJ5" s="237"/>
      <c r="BK5" s="237"/>
      <c r="BL5" s="237"/>
      <c r="BM5" s="237"/>
      <c r="BN5" s="237"/>
      <c r="BO5" s="237"/>
      <c r="BP5" s="237"/>
      <c r="BQ5" s="800" t="s">
        <v>365</v>
      </c>
      <c r="BR5" s="801"/>
      <c r="BS5" s="801"/>
      <c r="BT5" s="801"/>
      <c r="BU5" s="801"/>
      <c r="BV5" s="801"/>
      <c r="BW5" s="801"/>
      <c r="BX5" s="801"/>
      <c r="BY5" s="801"/>
      <c r="BZ5" s="801"/>
      <c r="CA5" s="801"/>
      <c r="CB5" s="801"/>
      <c r="CC5" s="801"/>
      <c r="CD5" s="801"/>
      <c r="CE5" s="801"/>
      <c r="CF5" s="801"/>
      <c r="CG5" s="802"/>
      <c r="CH5" s="777" t="s">
        <v>366</v>
      </c>
      <c r="CI5" s="778"/>
      <c r="CJ5" s="778"/>
      <c r="CK5" s="778"/>
      <c r="CL5" s="779"/>
      <c r="CM5" s="777" t="s">
        <v>367</v>
      </c>
      <c r="CN5" s="778"/>
      <c r="CO5" s="778"/>
      <c r="CP5" s="778"/>
      <c r="CQ5" s="779"/>
      <c r="CR5" s="777" t="s">
        <v>368</v>
      </c>
      <c r="CS5" s="778"/>
      <c r="CT5" s="778"/>
      <c r="CU5" s="778"/>
      <c r="CV5" s="779"/>
      <c r="CW5" s="777" t="s">
        <v>369</v>
      </c>
      <c r="CX5" s="778"/>
      <c r="CY5" s="778"/>
      <c r="CZ5" s="778"/>
      <c r="DA5" s="779"/>
      <c r="DB5" s="777" t="s">
        <v>370</v>
      </c>
      <c r="DC5" s="778"/>
      <c r="DD5" s="778"/>
      <c r="DE5" s="778"/>
      <c r="DF5" s="779"/>
      <c r="DG5" s="783" t="s">
        <v>371</v>
      </c>
      <c r="DH5" s="784"/>
      <c r="DI5" s="784"/>
      <c r="DJ5" s="784"/>
      <c r="DK5" s="785"/>
      <c r="DL5" s="783" t="s">
        <v>372</v>
      </c>
      <c r="DM5" s="784"/>
      <c r="DN5" s="784"/>
      <c r="DO5" s="784"/>
      <c r="DP5" s="785"/>
      <c r="DQ5" s="777" t="s">
        <v>373</v>
      </c>
      <c r="DR5" s="778"/>
      <c r="DS5" s="778"/>
      <c r="DT5" s="778"/>
      <c r="DU5" s="779"/>
      <c r="DV5" s="777" t="s">
        <v>364</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374</v>
      </c>
      <c r="C7" s="792"/>
      <c r="D7" s="792"/>
      <c r="E7" s="792"/>
      <c r="F7" s="792"/>
      <c r="G7" s="792"/>
      <c r="H7" s="792"/>
      <c r="I7" s="792"/>
      <c r="J7" s="792"/>
      <c r="K7" s="792"/>
      <c r="L7" s="792"/>
      <c r="M7" s="792"/>
      <c r="N7" s="792"/>
      <c r="O7" s="792"/>
      <c r="P7" s="793"/>
      <c r="Q7" s="794">
        <v>35451</v>
      </c>
      <c r="R7" s="795"/>
      <c r="S7" s="795"/>
      <c r="T7" s="795"/>
      <c r="U7" s="795"/>
      <c r="V7" s="795">
        <v>35106</v>
      </c>
      <c r="W7" s="795"/>
      <c r="X7" s="795"/>
      <c r="Y7" s="795"/>
      <c r="Z7" s="795"/>
      <c r="AA7" s="795">
        <v>345</v>
      </c>
      <c r="AB7" s="795"/>
      <c r="AC7" s="795"/>
      <c r="AD7" s="795"/>
      <c r="AE7" s="796"/>
      <c r="AF7" s="797">
        <v>84</v>
      </c>
      <c r="AG7" s="798"/>
      <c r="AH7" s="798"/>
      <c r="AI7" s="798"/>
      <c r="AJ7" s="799"/>
      <c r="AK7" s="834">
        <v>1120</v>
      </c>
      <c r="AL7" s="835"/>
      <c r="AM7" s="835"/>
      <c r="AN7" s="835"/>
      <c r="AO7" s="835"/>
      <c r="AP7" s="835">
        <v>36602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584</v>
      </c>
      <c r="BT7" s="839" t="s">
        <v>584</v>
      </c>
      <c r="BU7" s="839" t="s">
        <v>584</v>
      </c>
      <c r="BV7" s="839" t="s">
        <v>584</v>
      </c>
      <c r="BW7" s="839" t="s">
        <v>584</v>
      </c>
      <c r="BX7" s="839" t="s">
        <v>584</v>
      </c>
      <c r="BY7" s="839" t="s">
        <v>584</v>
      </c>
      <c r="BZ7" s="839" t="s">
        <v>584</v>
      </c>
      <c r="CA7" s="839" t="s">
        <v>584</v>
      </c>
      <c r="CB7" s="839" t="s">
        <v>584</v>
      </c>
      <c r="CC7" s="839" t="s">
        <v>584</v>
      </c>
      <c r="CD7" s="839" t="s">
        <v>584</v>
      </c>
      <c r="CE7" s="839" t="s">
        <v>584</v>
      </c>
      <c r="CF7" s="839" t="s">
        <v>584</v>
      </c>
      <c r="CG7" s="840" t="s">
        <v>584</v>
      </c>
      <c r="CH7" s="831">
        <v>0</v>
      </c>
      <c r="CI7" s="832">
        <v>0</v>
      </c>
      <c r="CJ7" s="832">
        <v>0</v>
      </c>
      <c r="CK7" s="832">
        <v>0</v>
      </c>
      <c r="CL7" s="833">
        <v>0</v>
      </c>
      <c r="CM7" s="831">
        <v>34</v>
      </c>
      <c r="CN7" s="832">
        <v>34</v>
      </c>
      <c r="CO7" s="832">
        <v>34</v>
      </c>
      <c r="CP7" s="832">
        <v>34</v>
      </c>
      <c r="CQ7" s="833">
        <v>34</v>
      </c>
      <c r="CR7" s="831">
        <v>10</v>
      </c>
      <c r="CS7" s="832">
        <v>10</v>
      </c>
      <c r="CT7" s="832">
        <v>10</v>
      </c>
      <c r="CU7" s="832">
        <v>10</v>
      </c>
      <c r="CV7" s="833">
        <v>10</v>
      </c>
      <c r="CW7" s="831" t="s">
        <v>511</v>
      </c>
      <c r="CX7" s="832"/>
      <c r="CY7" s="832"/>
      <c r="CZ7" s="832"/>
      <c r="DA7" s="833"/>
      <c r="DB7" s="831" t="s">
        <v>511</v>
      </c>
      <c r="DC7" s="832"/>
      <c r="DD7" s="832"/>
      <c r="DE7" s="832"/>
      <c r="DF7" s="833"/>
      <c r="DG7" s="831" t="s">
        <v>588</v>
      </c>
      <c r="DH7" s="832"/>
      <c r="DI7" s="832"/>
      <c r="DJ7" s="832"/>
      <c r="DK7" s="833"/>
      <c r="DL7" s="831" t="s">
        <v>577</v>
      </c>
      <c r="DM7" s="832"/>
      <c r="DN7" s="832"/>
      <c r="DO7" s="832"/>
      <c r="DP7" s="833"/>
      <c r="DQ7" s="831" t="s">
        <v>511</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585</v>
      </c>
      <c r="BT8" s="829" t="s">
        <v>585</v>
      </c>
      <c r="BU8" s="829" t="s">
        <v>585</v>
      </c>
      <c r="BV8" s="829" t="s">
        <v>585</v>
      </c>
      <c r="BW8" s="829" t="s">
        <v>585</v>
      </c>
      <c r="BX8" s="829" t="s">
        <v>585</v>
      </c>
      <c r="BY8" s="829" t="s">
        <v>585</v>
      </c>
      <c r="BZ8" s="829" t="s">
        <v>585</v>
      </c>
      <c r="CA8" s="829" t="s">
        <v>585</v>
      </c>
      <c r="CB8" s="829" t="s">
        <v>585</v>
      </c>
      <c r="CC8" s="829" t="s">
        <v>585</v>
      </c>
      <c r="CD8" s="829" t="s">
        <v>585</v>
      </c>
      <c r="CE8" s="829" t="s">
        <v>585</v>
      </c>
      <c r="CF8" s="829" t="s">
        <v>585</v>
      </c>
      <c r="CG8" s="830" t="s">
        <v>585</v>
      </c>
      <c r="CH8" s="841">
        <v>5</v>
      </c>
      <c r="CI8" s="842">
        <v>5</v>
      </c>
      <c r="CJ8" s="842">
        <v>5</v>
      </c>
      <c r="CK8" s="842">
        <v>5</v>
      </c>
      <c r="CL8" s="843">
        <v>5</v>
      </c>
      <c r="CM8" s="841">
        <v>43</v>
      </c>
      <c r="CN8" s="842">
        <v>43</v>
      </c>
      <c r="CO8" s="842">
        <v>43</v>
      </c>
      <c r="CP8" s="842">
        <v>43</v>
      </c>
      <c r="CQ8" s="843">
        <v>43</v>
      </c>
      <c r="CR8" s="841">
        <v>10</v>
      </c>
      <c r="CS8" s="842">
        <v>10</v>
      </c>
      <c r="CT8" s="842">
        <v>10</v>
      </c>
      <c r="CU8" s="842">
        <v>10</v>
      </c>
      <c r="CV8" s="843">
        <v>10</v>
      </c>
      <c r="CW8" s="841">
        <v>60</v>
      </c>
      <c r="CX8" s="842">
        <v>60</v>
      </c>
      <c r="CY8" s="842">
        <v>60</v>
      </c>
      <c r="CZ8" s="842">
        <v>60</v>
      </c>
      <c r="DA8" s="843">
        <v>60</v>
      </c>
      <c r="DB8" s="841" t="s">
        <v>511</v>
      </c>
      <c r="DC8" s="842"/>
      <c r="DD8" s="842"/>
      <c r="DE8" s="842"/>
      <c r="DF8" s="843"/>
      <c r="DG8" s="841" t="s">
        <v>577</v>
      </c>
      <c r="DH8" s="842"/>
      <c r="DI8" s="842"/>
      <c r="DJ8" s="842"/>
      <c r="DK8" s="843"/>
      <c r="DL8" s="841" t="s">
        <v>577</v>
      </c>
      <c r="DM8" s="842"/>
      <c r="DN8" s="842"/>
      <c r="DO8" s="842"/>
      <c r="DP8" s="843"/>
      <c r="DQ8" s="841" t="s">
        <v>511</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586</v>
      </c>
      <c r="BT9" s="829" t="s">
        <v>586</v>
      </c>
      <c r="BU9" s="829" t="s">
        <v>586</v>
      </c>
      <c r="BV9" s="829" t="s">
        <v>586</v>
      </c>
      <c r="BW9" s="829" t="s">
        <v>586</v>
      </c>
      <c r="BX9" s="829" t="s">
        <v>586</v>
      </c>
      <c r="BY9" s="829" t="s">
        <v>586</v>
      </c>
      <c r="BZ9" s="829" t="s">
        <v>586</v>
      </c>
      <c r="CA9" s="829" t="s">
        <v>586</v>
      </c>
      <c r="CB9" s="829" t="s">
        <v>586</v>
      </c>
      <c r="CC9" s="829" t="s">
        <v>586</v>
      </c>
      <c r="CD9" s="829" t="s">
        <v>586</v>
      </c>
      <c r="CE9" s="829" t="s">
        <v>586</v>
      </c>
      <c r="CF9" s="829" t="s">
        <v>586</v>
      </c>
      <c r="CG9" s="830" t="s">
        <v>586</v>
      </c>
      <c r="CH9" s="841">
        <v>-2</v>
      </c>
      <c r="CI9" s="842">
        <v>-2</v>
      </c>
      <c r="CJ9" s="842">
        <v>-2</v>
      </c>
      <c r="CK9" s="842">
        <v>-2</v>
      </c>
      <c r="CL9" s="843">
        <v>-2</v>
      </c>
      <c r="CM9" s="841">
        <v>129</v>
      </c>
      <c r="CN9" s="842">
        <v>129</v>
      </c>
      <c r="CO9" s="842">
        <v>129</v>
      </c>
      <c r="CP9" s="842">
        <v>129</v>
      </c>
      <c r="CQ9" s="843">
        <v>129</v>
      </c>
      <c r="CR9" s="841">
        <v>5</v>
      </c>
      <c r="CS9" s="842">
        <v>5</v>
      </c>
      <c r="CT9" s="842">
        <v>5</v>
      </c>
      <c r="CU9" s="842">
        <v>5</v>
      </c>
      <c r="CV9" s="843">
        <v>5</v>
      </c>
      <c r="CW9" s="841" t="s">
        <v>511</v>
      </c>
      <c r="CX9" s="842"/>
      <c r="CY9" s="842"/>
      <c r="CZ9" s="842"/>
      <c r="DA9" s="843"/>
      <c r="DB9" s="841">
        <v>3069</v>
      </c>
      <c r="DC9" s="842">
        <v>3069</v>
      </c>
      <c r="DD9" s="842">
        <v>3069</v>
      </c>
      <c r="DE9" s="842">
        <v>3069</v>
      </c>
      <c r="DF9" s="843">
        <v>3069</v>
      </c>
      <c r="DG9" s="841" t="s">
        <v>589</v>
      </c>
      <c r="DH9" s="842"/>
      <c r="DI9" s="842"/>
      <c r="DJ9" s="842"/>
      <c r="DK9" s="843"/>
      <c r="DL9" s="841" t="s">
        <v>590</v>
      </c>
      <c r="DM9" s="842"/>
      <c r="DN9" s="842"/>
      <c r="DO9" s="842"/>
      <c r="DP9" s="843"/>
      <c r="DQ9" s="841" t="s">
        <v>511</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587</v>
      </c>
      <c r="BT10" s="829" t="s">
        <v>587</v>
      </c>
      <c r="BU10" s="829" t="s">
        <v>587</v>
      </c>
      <c r="BV10" s="829" t="s">
        <v>587</v>
      </c>
      <c r="BW10" s="829" t="s">
        <v>587</v>
      </c>
      <c r="BX10" s="829" t="s">
        <v>587</v>
      </c>
      <c r="BY10" s="829" t="s">
        <v>587</v>
      </c>
      <c r="BZ10" s="829" t="s">
        <v>587</v>
      </c>
      <c r="CA10" s="829" t="s">
        <v>587</v>
      </c>
      <c r="CB10" s="829" t="s">
        <v>587</v>
      </c>
      <c r="CC10" s="829" t="s">
        <v>587</v>
      </c>
      <c r="CD10" s="829" t="s">
        <v>587</v>
      </c>
      <c r="CE10" s="829" t="s">
        <v>587</v>
      </c>
      <c r="CF10" s="829" t="s">
        <v>587</v>
      </c>
      <c r="CG10" s="830" t="s">
        <v>587</v>
      </c>
      <c r="CH10" s="841">
        <v>1</v>
      </c>
      <c r="CI10" s="842">
        <v>1</v>
      </c>
      <c r="CJ10" s="842">
        <v>1</v>
      </c>
      <c r="CK10" s="842">
        <v>1</v>
      </c>
      <c r="CL10" s="843">
        <v>1</v>
      </c>
      <c r="CM10" s="841">
        <v>41</v>
      </c>
      <c r="CN10" s="842">
        <v>41</v>
      </c>
      <c r="CO10" s="842">
        <v>41</v>
      </c>
      <c r="CP10" s="842">
        <v>41</v>
      </c>
      <c r="CQ10" s="843">
        <v>41</v>
      </c>
      <c r="CR10" s="841">
        <v>20</v>
      </c>
      <c r="CS10" s="842">
        <v>20</v>
      </c>
      <c r="CT10" s="842">
        <v>20</v>
      </c>
      <c r="CU10" s="842">
        <v>20</v>
      </c>
      <c r="CV10" s="843">
        <v>20</v>
      </c>
      <c r="CW10" s="841">
        <v>68</v>
      </c>
      <c r="CX10" s="842">
        <v>68</v>
      </c>
      <c r="CY10" s="842">
        <v>68</v>
      </c>
      <c r="CZ10" s="842">
        <v>68</v>
      </c>
      <c r="DA10" s="843">
        <v>68</v>
      </c>
      <c r="DB10" s="841" t="s">
        <v>511</v>
      </c>
      <c r="DC10" s="842"/>
      <c r="DD10" s="842"/>
      <c r="DE10" s="842"/>
      <c r="DF10" s="843"/>
      <c r="DG10" s="841" t="s">
        <v>577</v>
      </c>
      <c r="DH10" s="842"/>
      <c r="DI10" s="842"/>
      <c r="DJ10" s="842"/>
      <c r="DK10" s="843"/>
      <c r="DL10" s="841" t="s">
        <v>577</v>
      </c>
      <c r="DM10" s="842"/>
      <c r="DN10" s="842"/>
      <c r="DO10" s="842"/>
      <c r="DP10" s="843"/>
      <c r="DQ10" s="841" t="s">
        <v>511</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376</v>
      </c>
      <c r="B23" s="850" t="s">
        <v>377</v>
      </c>
      <c r="C23" s="851"/>
      <c r="D23" s="851"/>
      <c r="E23" s="851"/>
      <c r="F23" s="851"/>
      <c r="G23" s="851"/>
      <c r="H23" s="851"/>
      <c r="I23" s="851"/>
      <c r="J23" s="851"/>
      <c r="K23" s="851"/>
      <c r="L23" s="851"/>
      <c r="M23" s="851"/>
      <c r="N23" s="851"/>
      <c r="O23" s="851"/>
      <c r="P23" s="852"/>
      <c r="Q23" s="853">
        <v>35451</v>
      </c>
      <c r="R23" s="854"/>
      <c r="S23" s="854"/>
      <c r="T23" s="854"/>
      <c r="U23" s="854"/>
      <c r="V23" s="854">
        <v>35106</v>
      </c>
      <c r="W23" s="854"/>
      <c r="X23" s="854"/>
      <c r="Y23" s="854"/>
      <c r="Z23" s="854"/>
      <c r="AA23" s="854">
        <v>345</v>
      </c>
      <c r="AB23" s="854"/>
      <c r="AC23" s="854"/>
      <c r="AD23" s="854"/>
      <c r="AE23" s="855"/>
      <c r="AF23" s="856">
        <v>84</v>
      </c>
      <c r="AG23" s="854"/>
      <c r="AH23" s="854"/>
      <c r="AI23" s="854"/>
      <c r="AJ23" s="857"/>
      <c r="AK23" s="858"/>
      <c r="AL23" s="859"/>
      <c r="AM23" s="859"/>
      <c r="AN23" s="859"/>
      <c r="AO23" s="859"/>
      <c r="AP23" s="854">
        <v>36602</v>
      </c>
      <c r="AQ23" s="854"/>
      <c r="AR23" s="854"/>
      <c r="AS23" s="854"/>
      <c r="AT23" s="854"/>
      <c r="AU23" s="860"/>
      <c r="AV23" s="860"/>
      <c r="AW23" s="860"/>
      <c r="AX23" s="860"/>
      <c r="AY23" s="861"/>
      <c r="AZ23" s="869" t="s">
        <v>378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379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357</v>
      </c>
      <c r="B26" s="801"/>
      <c r="C26" s="801"/>
      <c r="D26" s="801"/>
      <c r="E26" s="801"/>
      <c r="F26" s="801"/>
      <c r="G26" s="801"/>
      <c r="H26" s="801"/>
      <c r="I26" s="801"/>
      <c r="J26" s="801"/>
      <c r="K26" s="801"/>
      <c r="L26" s="801"/>
      <c r="M26" s="801"/>
      <c r="N26" s="801"/>
      <c r="O26" s="801"/>
      <c r="P26" s="802"/>
      <c r="Q26" s="777" t="s">
        <v>381</v>
      </c>
      <c r="R26" s="778"/>
      <c r="S26" s="778"/>
      <c r="T26" s="778"/>
      <c r="U26" s="779"/>
      <c r="V26" s="777" t="s">
        <v>382</v>
      </c>
      <c r="W26" s="778"/>
      <c r="X26" s="778"/>
      <c r="Y26" s="778"/>
      <c r="Z26" s="779"/>
      <c r="AA26" s="777" t="s">
        <v>383</v>
      </c>
      <c r="AB26" s="778"/>
      <c r="AC26" s="778"/>
      <c r="AD26" s="778"/>
      <c r="AE26" s="778"/>
      <c r="AF26" s="872" t="s">
        <v>384</v>
      </c>
      <c r="AG26" s="873"/>
      <c r="AH26" s="873"/>
      <c r="AI26" s="873"/>
      <c r="AJ26" s="874"/>
      <c r="AK26" s="778" t="s">
        <v>385</v>
      </c>
      <c r="AL26" s="778"/>
      <c r="AM26" s="778"/>
      <c r="AN26" s="778"/>
      <c r="AO26" s="779"/>
      <c r="AP26" s="777" t="s">
        <v>386</v>
      </c>
      <c r="AQ26" s="778"/>
      <c r="AR26" s="778"/>
      <c r="AS26" s="778"/>
      <c r="AT26" s="779"/>
      <c r="AU26" s="777" t="s">
        <v>387</v>
      </c>
      <c r="AV26" s="778"/>
      <c r="AW26" s="778"/>
      <c r="AX26" s="778"/>
      <c r="AY26" s="779"/>
      <c r="AZ26" s="777" t="s">
        <v>388</v>
      </c>
      <c r="BA26" s="778"/>
      <c r="BB26" s="778"/>
      <c r="BC26" s="778"/>
      <c r="BD26" s="779"/>
      <c r="BE26" s="777" t="s">
        <v>364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389</v>
      </c>
      <c r="C28" s="792"/>
      <c r="D28" s="792"/>
      <c r="E28" s="792"/>
      <c r="F28" s="792"/>
      <c r="G28" s="792"/>
      <c r="H28" s="792"/>
      <c r="I28" s="792"/>
      <c r="J28" s="792"/>
      <c r="K28" s="792"/>
      <c r="L28" s="792"/>
      <c r="M28" s="792"/>
      <c r="N28" s="792"/>
      <c r="O28" s="792"/>
      <c r="P28" s="793"/>
      <c r="Q28" s="882">
        <v>9948</v>
      </c>
      <c r="R28" s="883"/>
      <c r="S28" s="883"/>
      <c r="T28" s="883"/>
      <c r="U28" s="883"/>
      <c r="V28" s="883">
        <v>9623</v>
      </c>
      <c r="W28" s="883"/>
      <c r="X28" s="883"/>
      <c r="Y28" s="883"/>
      <c r="Z28" s="883"/>
      <c r="AA28" s="883">
        <v>325</v>
      </c>
      <c r="AB28" s="883"/>
      <c r="AC28" s="883"/>
      <c r="AD28" s="883"/>
      <c r="AE28" s="884"/>
      <c r="AF28" s="885">
        <v>325</v>
      </c>
      <c r="AG28" s="883"/>
      <c r="AH28" s="883"/>
      <c r="AI28" s="883"/>
      <c r="AJ28" s="886"/>
      <c r="AK28" s="887">
        <v>701</v>
      </c>
      <c r="AL28" s="878"/>
      <c r="AM28" s="878"/>
      <c r="AN28" s="878"/>
      <c r="AO28" s="878"/>
      <c r="AP28" s="878" t="s">
        <v>577</v>
      </c>
      <c r="AQ28" s="878"/>
      <c r="AR28" s="878"/>
      <c r="AS28" s="878"/>
      <c r="AT28" s="878"/>
      <c r="AU28" s="878" t="s">
        <v>577</v>
      </c>
      <c r="AV28" s="878"/>
      <c r="AW28" s="878"/>
      <c r="AX28" s="878"/>
      <c r="AY28" s="878"/>
      <c r="AZ28" s="879" t="s">
        <v>592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390</v>
      </c>
      <c r="C29" s="816"/>
      <c r="D29" s="816"/>
      <c r="E29" s="816"/>
      <c r="F29" s="816"/>
      <c r="G29" s="816"/>
      <c r="H29" s="816"/>
      <c r="I29" s="816"/>
      <c r="J29" s="816"/>
      <c r="K29" s="816"/>
      <c r="L29" s="816"/>
      <c r="M29" s="816"/>
      <c r="N29" s="816"/>
      <c r="O29" s="816"/>
      <c r="P29" s="817"/>
      <c r="Q29" s="818">
        <v>79</v>
      </c>
      <c r="R29" s="819"/>
      <c r="S29" s="819"/>
      <c r="T29" s="819"/>
      <c r="U29" s="819"/>
      <c r="V29" s="819">
        <v>60</v>
      </c>
      <c r="W29" s="819"/>
      <c r="X29" s="819"/>
      <c r="Y29" s="819"/>
      <c r="Z29" s="819"/>
      <c r="AA29" s="819">
        <v>19</v>
      </c>
      <c r="AB29" s="819"/>
      <c r="AC29" s="819"/>
      <c r="AD29" s="819"/>
      <c r="AE29" s="820"/>
      <c r="AF29" s="821">
        <v>19</v>
      </c>
      <c r="AG29" s="822"/>
      <c r="AH29" s="822"/>
      <c r="AI29" s="822"/>
      <c r="AJ29" s="823"/>
      <c r="AK29" s="890" t="s">
        <v>594</v>
      </c>
      <c r="AL29" s="891"/>
      <c r="AM29" s="891"/>
      <c r="AN29" s="891"/>
      <c r="AO29" s="891"/>
      <c r="AP29" s="891">
        <v>22</v>
      </c>
      <c r="AQ29" s="891"/>
      <c r="AR29" s="891"/>
      <c r="AS29" s="891"/>
      <c r="AT29" s="891"/>
      <c r="AU29" s="891">
        <v>5</v>
      </c>
      <c r="AV29" s="891"/>
      <c r="AW29" s="891"/>
      <c r="AX29" s="891"/>
      <c r="AY29" s="891"/>
      <c r="AZ29" s="892" t="s">
        <v>594</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595</v>
      </c>
      <c r="C30" s="816"/>
      <c r="D30" s="816"/>
      <c r="E30" s="816"/>
      <c r="F30" s="816"/>
      <c r="G30" s="816"/>
      <c r="H30" s="816"/>
      <c r="I30" s="816"/>
      <c r="J30" s="816"/>
      <c r="K30" s="816"/>
      <c r="L30" s="816"/>
      <c r="M30" s="816"/>
      <c r="N30" s="816"/>
      <c r="O30" s="816"/>
      <c r="P30" s="817"/>
      <c r="Q30" s="818">
        <v>7926</v>
      </c>
      <c r="R30" s="819"/>
      <c r="S30" s="819"/>
      <c r="T30" s="819"/>
      <c r="U30" s="819"/>
      <c r="V30" s="819">
        <v>7663</v>
      </c>
      <c r="W30" s="819"/>
      <c r="X30" s="819"/>
      <c r="Y30" s="819"/>
      <c r="Z30" s="819"/>
      <c r="AA30" s="819">
        <v>263</v>
      </c>
      <c r="AB30" s="819"/>
      <c r="AC30" s="819"/>
      <c r="AD30" s="819"/>
      <c r="AE30" s="820"/>
      <c r="AF30" s="821">
        <v>263</v>
      </c>
      <c r="AG30" s="822"/>
      <c r="AH30" s="822"/>
      <c r="AI30" s="822"/>
      <c r="AJ30" s="823"/>
      <c r="AK30" s="890">
        <v>1176</v>
      </c>
      <c r="AL30" s="891"/>
      <c r="AM30" s="891"/>
      <c r="AN30" s="891"/>
      <c r="AO30" s="891"/>
      <c r="AP30" s="891" t="s">
        <v>511</v>
      </c>
      <c r="AQ30" s="891"/>
      <c r="AR30" s="891"/>
      <c r="AS30" s="891"/>
      <c r="AT30" s="891"/>
      <c r="AU30" s="891" t="s">
        <v>511</v>
      </c>
      <c r="AV30" s="891"/>
      <c r="AW30" s="891"/>
      <c r="AX30" s="891"/>
      <c r="AY30" s="891"/>
      <c r="AZ30" s="892" t="s">
        <v>596</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597</v>
      </c>
      <c r="C31" s="816"/>
      <c r="D31" s="816"/>
      <c r="E31" s="816"/>
      <c r="F31" s="816"/>
      <c r="G31" s="816"/>
      <c r="H31" s="816"/>
      <c r="I31" s="816"/>
      <c r="J31" s="816"/>
      <c r="K31" s="816"/>
      <c r="L31" s="816"/>
      <c r="M31" s="816"/>
      <c r="N31" s="816"/>
      <c r="O31" s="816"/>
      <c r="P31" s="817"/>
      <c r="Q31" s="818">
        <v>9</v>
      </c>
      <c r="R31" s="819"/>
      <c r="S31" s="819"/>
      <c r="T31" s="819"/>
      <c r="U31" s="819"/>
      <c r="V31" s="819">
        <v>6</v>
      </c>
      <c r="W31" s="819"/>
      <c r="X31" s="819"/>
      <c r="Y31" s="819"/>
      <c r="Z31" s="819"/>
      <c r="AA31" s="819">
        <v>2</v>
      </c>
      <c r="AB31" s="819"/>
      <c r="AC31" s="819"/>
      <c r="AD31" s="819"/>
      <c r="AE31" s="820"/>
      <c r="AF31" s="821">
        <v>2</v>
      </c>
      <c r="AG31" s="822"/>
      <c r="AH31" s="822"/>
      <c r="AI31" s="822"/>
      <c r="AJ31" s="823"/>
      <c r="AK31" s="890" t="s">
        <v>596</v>
      </c>
      <c r="AL31" s="891"/>
      <c r="AM31" s="891"/>
      <c r="AN31" s="891"/>
      <c r="AO31" s="891"/>
      <c r="AP31" s="891" t="s">
        <v>511</v>
      </c>
      <c r="AQ31" s="891"/>
      <c r="AR31" s="891"/>
      <c r="AS31" s="891"/>
      <c r="AT31" s="891"/>
      <c r="AU31" s="891" t="s">
        <v>511</v>
      </c>
      <c r="AV31" s="891"/>
      <c r="AW31" s="891"/>
      <c r="AX31" s="891"/>
      <c r="AY31" s="891"/>
      <c r="AZ31" s="892" t="s">
        <v>596</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391</v>
      </c>
      <c r="C32" s="816"/>
      <c r="D32" s="816"/>
      <c r="E32" s="816"/>
      <c r="F32" s="816"/>
      <c r="G32" s="816"/>
      <c r="H32" s="816"/>
      <c r="I32" s="816"/>
      <c r="J32" s="816"/>
      <c r="K32" s="816"/>
      <c r="L32" s="816"/>
      <c r="M32" s="816"/>
      <c r="N32" s="816"/>
      <c r="O32" s="816"/>
      <c r="P32" s="817"/>
      <c r="Q32" s="818">
        <v>1181</v>
      </c>
      <c r="R32" s="819"/>
      <c r="S32" s="819"/>
      <c r="T32" s="819"/>
      <c r="U32" s="819"/>
      <c r="V32" s="819">
        <v>1178</v>
      </c>
      <c r="W32" s="819"/>
      <c r="X32" s="819"/>
      <c r="Y32" s="819"/>
      <c r="Z32" s="819"/>
      <c r="AA32" s="819">
        <v>3</v>
      </c>
      <c r="AB32" s="819"/>
      <c r="AC32" s="819"/>
      <c r="AD32" s="819"/>
      <c r="AE32" s="820"/>
      <c r="AF32" s="821">
        <v>3</v>
      </c>
      <c r="AG32" s="822"/>
      <c r="AH32" s="822"/>
      <c r="AI32" s="822"/>
      <c r="AJ32" s="823"/>
      <c r="AK32" s="890">
        <v>310</v>
      </c>
      <c r="AL32" s="891"/>
      <c r="AM32" s="891"/>
      <c r="AN32" s="891"/>
      <c r="AO32" s="891"/>
      <c r="AP32" s="891" t="s">
        <v>511</v>
      </c>
      <c r="AQ32" s="891"/>
      <c r="AR32" s="891"/>
      <c r="AS32" s="891"/>
      <c r="AT32" s="891"/>
      <c r="AU32" s="891" t="s">
        <v>511</v>
      </c>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392</v>
      </c>
      <c r="C33" s="816"/>
      <c r="D33" s="816"/>
      <c r="E33" s="816"/>
      <c r="F33" s="816"/>
      <c r="G33" s="816"/>
      <c r="H33" s="816"/>
      <c r="I33" s="816"/>
      <c r="J33" s="816"/>
      <c r="K33" s="816"/>
      <c r="L33" s="816"/>
      <c r="M33" s="816"/>
      <c r="N33" s="816"/>
      <c r="O33" s="816"/>
      <c r="P33" s="817"/>
      <c r="Q33" s="818">
        <v>1772</v>
      </c>
      <c r="R33" s="819"/>
      <c r="S33" s="819"/>
      <c r="T33" s="819"/>
      <c r="U33" s="819"/>
      <c r="V33" s="819">
        <v>1487</v>
      </c>
      <c r="W33" s="819"/>
      <c r="X33" s="819"/>
      <c r="Y33" s="819"/>
      <c r="Z33" s="819"/>
      <c r="AA33" s="819">
        <v>286</v>
      </c>
      <c r="AB33" s="819"/>
      <c r="AC33" s="819"/>
      <c r="AD33" s="819"/>
      <c r="AE33" s="820"/>
      <c r="AF33" s="821">
        <v>814</v>
      </c>
      <c r="AG33" s="822"/>
      <c r="AH33" s="822"/>
      <c r="AI33" s="822"/>
      <c r="AJ33" s="823"/>
      <c r="AK33" s="890">
        <v>39</v>
      </c>
      <c r="AL33" s="891"/>
      <c r="AM33" s="891"/>
      <c r="AN33" s="891"/>
      <c r="AO33" s="891"/>
      <c r="AP33" s="891">
        <v>6291</v>
      </c>
      <c r="AQ33" s="891"/>
      <c r="AR33" s="891"/>
      <c r="AS33" s="891"/>
      <c r="AT33" s="891"/>
      <c r="AU33" s="891">
        <v>277</v>
      </c>
      <c r="AV33" s="891"/>
      <c r="AW33" s="891"/>
      <c r="AX33" s="891"/>
      <c r="AY33" s="891"/>
      <c r="AZ33" s="892" t="s">
        <v>593</v>
      </c>
      <c r="BA33" s="892"/>
      <c r="BB33" s="892"/>
      <c r="BC33" s="892"/>
      <c r="BD33" s="892"/>
      <c r="BE33" s="888" t="s">
        <v>393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598</v>
      </c>
      <c r="C34" s="816"/>
      <c r="D34" s="816"/>
      <c r="E34" s="816"/>
      <c r="F34" s="816"/>
      <c r="G34" s="816"/>
      <c r="H34" s="816"/>
      <c r="I34" s="816"/>
      <c r="J34" s="816"/>
      <c r="K34" s="816"/>
      <c r="L34" s="816"/>
      <c r="M34" s="816"/>
      <c r="N34" s="816"/>
      <c r="O34" s="816"/>
      <c r="P34" s="817"/>
      <c r="Q34" s="818">
        <v>928</v>
      </c>
      <c r="R34" s="819"/>
      <c r="S34" s="819"/>
      <c r="T34" s="819"/>
      <c r="U34" s="819"/>
      <c r="V34" s="819">
        <v>928</v>
      </c>
      <c r="W34" s="819"/>
      <c r="X34" s="819"/>
      <c r="Y34" s="819"/>
      <c r="Z34" s="819"/>
      <c r="AA34" s="819">
        <v>0</v>
      </c>
      <c r="AB34" s="819"/>
      <c r="AC34" s="819"/>
      <c r="AD34" s="819"/>
      <c r="AE34" s="820"/>
      <c r="AF34" s="821">
        <v>462</v>
      </c>
      <c r="AG34" s="822"/>
      <c r="AH34" s="822"/>
      <c r="AI34" s="822"/>
      <c r="AJ34" s="823"/>
      <c r="AK34" s="890">
        <v>218</v>
      </c>
      <c r="AL34" s="891"/>
      <c r="AM34" s="891"/>
      <c r="AN34" s="891"/>
      <c r="AO34" s="891"/>
      <c r="AP34" s="891">
        <v>1265</v>
      </c>
      <c r="AQ34" s="891"/>
      <c r="AR34" s="891"/>
      <c r="AS34" s="891"/>
      <c r="AT34" s="891"/>
      <c r="AU34" s="891">
        <v>818</v>
      </c>
      <c r="AV34" s="891"/>
      <c r="AW34" s="891"/>
      <c r="AX34" s="891"/>
      <c r="AY34" s="891"/>
      <c r="AZ34" s="892" t="s">
        <v>596</v>
      </c>
      <c r="BA34" s="892"/>
      <c r="BB34" s="892"/>
      <c r="BC34" s="892"/>
      <c r="BD34" s="892"/>
      <c r="BE34" s="888" t="s">
        <v>394</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395</v>
      </c>
      <c r="C35" s="816"/>
      <c r="D35" s="816"/>
      <c r="E35" s="816"/>
      <c r="F35" s="816"/>
      <c r="G35" s="816"/>
      <c r="H35" s="816"/>
      <c r="I35" s="816"/>
      <c r="J35" s="816"/>
      <c r="K35" s="816"/>
      <c r="L35" s="816"/>
      <c r="M35" s="816"/>
      <c r="N35" s="816"/>
      <c r="O35" s="816"/>
      <c r="P35" s="817"/>
      <c r="Q35" s="818">
        <v>547</v>
      </c>
      <c r="R35" s="819"/>
      <c r="S35" s="819"/>
      <c r="T35" s="819"/>
      <c r="U35" s="819"/>
      <c r="V35" s="819">
        <v>538</v>
      </c>
      <c r="W35" s="819"/>
      <c r="X35" s="819"/>
      <c r="Y35" s="819"/>
      <c r="Z35" s="819"/>
      <c r="AA35" s="819">
        <v>10</v>
      </c>
      <c r="AB35" s="819"/>
      <c r="AC35" s="819"/>
      <c r="AD35" s="819"/>
      <c r="AE35" s="820"/>
      <c r="AF35" s="821">
        <v>10</v>
      </c>
      <c r="AG35" s="822"/>
      <c r="AH35" s="822"/>
      <c r="AI35" s="822"/>
      <c r="AJ35" s="823"/>
      <c r="AK35" s="890">
        <v>100</v>
      </c>
      <c r="AL35" s="891"/>
      <c r="AM35" s="891"/>
      <c r="AN35" s="891"/>
      <c r="AO35" s="891"/>
      <c r="AP35" s="891">
        <v>1856</v>
      </c>
      <c r="AQ35" s="891"/>
      <c r="AR35" s="891"/>
      <c r="AS35" s="891"/>
      <c r="AT35" s="891"/>
      <c r="AU35" s="891">
        <v>1175</v>
      </c>
      <c r="AV35" s="891"/>
      <c r="AW35" s="891"/>
      <c r="AX35" s="891"/>
      <c r="AY35" s="891"/>
      <c r="AZ35" s="892" t="s">
        <v>593</v>
      </c>
      <c r="BA35" s="892"/>
      <c r="BB35" s="892"/>
      <c r="BC35" s="892"/>
      <c r="BD35" s="892"/>
      <c r="BE35" s="888" t="s">
        <v>396</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397</v>
      </c>
      <c r="C36" s="816"/>
      <c r="D36" s="816"/>
      <c r="E36" s="816"/>
      <c r="F36" s="816"/>
      <c r="G36" s="816"/>
      <c r="H36" s="816"/>
      <c r="I36" s="816"/>
      <c r="J36" s="816"/>
      <c r="K36" s="816"/>
      <c r="L36" s="816"/>
      <c r="M36" s="816"/>
      <c r="N36" s="816"/>
      <c r="O36" s="816"/>
      <c r="P36" s="817"/>
      <c r="Q36" s="818">
        <v>4402</v>
      </c>
      <c r="R36" s="819"/>
      <c r="S36" s="819"/>
      <c r="T36" s="819"/>
      <c r="U36" s="819"/>
      <c r="V36" s="819">
        <v>4354</v>
      </c>
      <c r="W36" s="819"/>
      <c r="X36" s="819"/>
      <c r="Y36" s="819"/>
      <c r="Z36" s="819"/>
      <c r="AA36" s="819">
        <v>48</v>
      </c>
      <c r="AB36" s="819"/>
      <c r="AC36" s="819"/>
      <c r="AD36" s="819"/>
      <c r="AE36" s="820"/>
      <c r="AF36" s="821">
        <v>48</v>
      </c>
      <c r="AG36" s="822"/>
      <c r="AH36" s="822"/>
      <c r="AI36" s="822"/>
      <c r="AJ36" s="823"/>
      <c r="AK36" s="890">
        <v>1573</v>
      </c>
      <c r="AL36" s="891"/>
      <c r="AM36" s="891"/>
      <c r="AN36" s="891"/>
      <c r="AO36" s="891"/>
      <c r="AP36" s="891">
        <v>28323</v>
      </c>
      <c r="AQ36" s="891"/>
      <c r="AR36" s="891"/>
      <c r="AS36" s="891"/>
      <c r="AT36" s="891"/>
      <c r="AU36" s="891">
        <v>21242</v>
      </c>
      <c r="AV36" s="891"/>
      <c r="AW36" s="891"/>
      <c r="AX36" s="891"/>
      <c r="AY36" s="891"/>
      <c r="AZ36" s="892" t="s">
        <v>511</v>
      </c>
      <c r="BA36" s="892"/>
      <c r="BB36" s="892"/>
      <c r="BC36" s="892"/>
      <c r="BD36" s="892"/>
      <c r="BE36" s="888" t="s">
        <v>398</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t="s">
        <v>399</v>
      </c>
      <c r="C37" s="816"/>
      <c r="D37" s="816"/>
      <c r="E37" s="816"/>
      <c r="F37" s="816"/>
      <c r="G37" s="816"/>
      <c r="H37" s="816"/>
      <c r="I37" s="816"/>
      <c r="J37" s="816"/>
      <c r="K37" s="816"/>
      <c r="L37" s="816"/>
      <c r="M37" s="816"/>
      <c r="N37" s="816"/>
      <c r="O37" s="816"/>
      <c r="P37" s="817"/>
      <c r="Q37" s="818">
        <v>2</v>
      </c>
      <c r="R37" s="819"/>
      <c r="S37" s="819"/>
      <c r="T37" s="819"/>
      <c r="U37" s="819"/>
      <c r="V37" s="819">
        <v>2</v>
      </c>
      <c r="W37" s="819"/>
      <c r="X37" s="819"/>
      <c r="Y37" s="819"/>
      <c r="Z37" s="819"/>
      <c r="AA37" s="819">
        <v>0</v>
      </c>
      <c r="AB37" s="819"/>
      <c r="AC37" s="819"/>
      <c r="AD37" s="819"/>
      <c r="AE37" s="820"/>
      <c r="AF37" s="821" t="s">
        <v>400</v>
      </c>
      <c r="AG37" s="822"/>
      <c r="AH37" s="822"/>
      <c r="AI37" s="822"/>
      <c r="AJ37" s="823"/>
      <c r="AK37" s="890">
        <v>1831</v>
      </c>
      <c r="AL37" s="891"/>
      <c r="AM37" s="891"/>
      <c r="AN37" s="891"/>
      <c r="AO37" s="891"/>
      <c r="AP37" s="891" t="s">
        <v>576</v>
      </c>
      <c r="AQ37" s="891"/>
      <c r="AR37" s="891"/>
      <c r="AS37" s="891"/>
      <c r="AT37" s="891"/>
      <c r="AU37" s="891" t="s">
        <v>577</v>
      </c>
      <c r="AV37" s="891"/>
      <c r="AW37" s="891"/>
      <c r="AX37" s="891"/>
      <c r="AY37" s="891"/>
      <c r="AZ37" s="892" t="s">
        <v>594</v>
      </c>
      <c r="BA37" s="892"/>
      <c r="BB37" s="892"/>
      <c r="BC37" s="892"/>
      <c r="BD37" s="892"/>
      <c r="BE37" s="888" t="s">
        <v>401</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376</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1947</v>
      </c>
      <c r="AG63" s="902"/>
      <c r="AH63" s="902"/>
      <c r="AI63" s="902"/>
      <c r="AJ63" s="903"/>
      <c r="AK63" s="904"/>
      <c r="AL63" s="899"/>
      <c r="AM63" s="899"/>
      <c r="AN63" s="899"/>
      <c r="AO63" s="899"/>
      <c r="AP63" s="902">
        <v>37757</v>
      </c>
      <c r="AQ63" s="902"/>
      <c r="AR63" s="902"/>
      <c r="AS63" s="902"/>
      <c r="AT63" s="902"/>
      <c r="AU63" s="902">
        <v>23517</v>
      </c>
      <c r="AV63" s="902"/>
      <c r="AW63" s="902"/>
      <c r="AX63" s="902"/>
      <c r="AY63" s="902"/>
      <c r="AZ63" s="906"/>
      <c r="BA63" s="906"/>
      <c r="BB63" s="906"/>
      <c r="BC63" s="906"/>
      <c r="BD63" s="906"/>
      <c r="BE63" s="907"/>
      <c r="BF63" s="907"/>
      <c r="BG63" s="907"/>
      <c r="BH63" s="907"/>
      <c r="BI63" s="908"/>
      <c r="BJ63" s="909" t="s">
        <v>121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407</v>
      </c>
      <c r="W66" s="778"/>
      <c r="X66" s="778"/>
      <c r="Y66" s="778"/>
      <c r="Z66" s="779"/>
      <c r="AA66" s="777" t="s">
        <v>408</v>
      </c>
      <c r="AB66" s="778"/>
      <c r="AC66" s="778"/>
      <c r="AD66" s="778"/>
      <c r="AE66" s="779"/>
      <c r="AF66" s="912" t="s">
        <v>384</v>
      </c>
      <c r="AG66" s="873"/>
      <c r="AH66" s="873"/>
      <c r="AI66" s="873"/>
      <c r="AJ66" s="913"/>
      <c r="AK66" s="777" t="s">
        <v>409</v>
      </c>
      <c r="AL66" s="801"/>
      <c r="AM66" s="801"/>
      <c r="AN66" s="801"/>
      <c r="AO66" s="802"/>
      <c r="AP66" s="777" t="s">
        <v>410</v>
      </c>
      <c r="AQ66" s="778"/>
      <c r="AR66" s="778"/>
      <c r="AS66" s="778"/>
      <c r="AT66" s="779"/>
      <c r="AU66" s="777" t="s">
        <v>411</v>
      </c>
      <c r="AV66" s="778"/>
      <c r="AW66" s="778"/>
      <c r="AX66" s="778"/>
      <c r="AY66" s="779"/>
      <c r="AZ66" s="777" t="s">
        <v>364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578</v>
      </c>
      <c r="C68" s="930"/>
      <c r="D68" s="930"/>
      <c r="E68" s="930"/>
      <c r="F68" s="930"/>
      <c r="G68" s="930"/>
      <c r="H68" s="930"/>
      <c r="I68" s="930"/>
      <c r="J68" s="930"/>
      <c r="K68" s="930"/>
      <c r="L68" s="930"/>
      <c r="M68" s="930"/>
      <c r="N68" s="930"/>
      <c r="O68" s="930"/>
      <c r="P68" s="931"/>
      <c r="Q68" s="932">
        <v>13</v>
      </c>
      <c r="R68" s="926"/>
      <c r="S68" s="926"/>
      <c r="T68" s="926"/>
      <c r="U68" s="926"/>
      <c r="V68" s="926">
        <v>62</v>
      </c>
      <c r="W68" s="926"/>
      <c r="X68" s="926"/>
      <c r="Y68" s="926"/>
      <c r="Z68" s="926"/>
      <c r="AA68" s="926">
        <v>-49</v>
      </c>
      <c r="AB68" s="926"/>
      <c r="AC68" s="926"/>
      <c r="AD68" s="926"/>
      <c r="AE68" s="926"/>
      <c r="AF68" s="926">
        <v>2</v>
      </c>
      <c r="AG68" s="926"/>
      <c r="AH68" s="926"/>
      <c r="AI68" s="926"/>
      <c r="AJ68" s="926"/>
      <c r="AK68" s="926" t="s">
        <v>577</v>
      </c>
      <c r="AL68" s="926"/>
      <c r="AM68" s="926"/>
      <c r="AN68" s="926"/>
      <c r="AO68" s="926"/>
      <c r="AP68" s="926" t="s">
        <v>577</v>
      </c>
      <c r="AQ68" s="926"/>
      <c r="AR68" s="926"/>
      <c r="AS68" s="926"/>
      <c r="AT68" s="926"/>
      <c r="AU68" s="926" t="s">
        <v>577</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579</v>
      </c>
      <c r="C69" s="934"/>
      <c r="D69" s="934"/>
      <c r="E69" s="934"/>
      <c r="F69" s="934"/>
      <c r="G69" s="934"/>
      <c r="H69" s="934"/>
      <c r="I69" s="934"/>
      <c r="J69" s="934"/>
      <c r="K69" s="934"/>
      <c r="L69" s="934"/>
      <c r="M69" s="934"/>
      <c r="N69" s="934"/>
      <c r="O69" s="934"/>
      <c r="P69" s="935"/>
      <c r="Q69" s="936">
        <v>1109</v>
      </c>
      <c r="R69" s="891"/>
      <c r="S69" s="891"/>
      <c r="T69" s="891"/>
      <c r="U69" s="891"/>
      <c r="V69" s="891">
        <v>142</v>
      </c>
      <c r="W69" s="891"/>
      <c r="X69" s="891"/>
      <c r="Y69" s="891"/>
      <c r="Z69" s="891"/>
      <c r="AA69" s="891">
        <v>967</v>
      </c>
      <c r="AB69" s="891"/>
      <c r="AC69" s="891"/>
      <c r="AD69" s="891"/>
      <c r="AE69" s="891"/>
      <c r="AF69" s="891">
        <v>916</v>
      </c>
      <c r="AG69" s="891"/>
      <c r="AH69" s="891"/>
      <c r="AI69" s="891"/>
      <c r="AJ69" s="891"/>
      <c r="AK69" s="891">
        <v>34</v>
      </c>
      <c r="AL69" s="891"/>
      <c r="AM69" s="891"/>
      <c r="AN69" s="891"/>
      <c r="AO69" s="891"/>
      <c r="AP69" s="891">
        <v>80</v>
      </c>
      <c r="AQ69" s="891"/>
      <c r="AR69" s="891"/>
      <c r="AS69" s="891"/>
      <c r="AT69" s="891"/>
      <c r="AU69" s="891">
        <v>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580</v>
      </c>
      <c r="C70" s="934"/>
      <c r="D70" s="934"/>
      <c r="E70" s="934"/>
      <c r="F70" s="934"/>
      <c r="G70" s="934"/>
      <c r="H70" s="934"/>
      <c r="I70" s="934"/>
      <c r="J70" s="934"/>
      <c r="K70" s="934"/>
      <c r="L70" s="934"/>
      <c r="M70" s="934"/>
      <c r="N70" s="934"/>
      <c r="O70" s="934"/>
      <c r="P70" s="935"/>
      <c r="Q70" s="936">
        <v>2467</v>
      </c>
      <c r="R70" s="891"/>
      <c r="S70" s="891"/>
      <c r="T70" s="891"/>
      <c r="U70" s="891"/>
      <c r="V70" s="891">
        <v>2466</v>
      </c>
      <c r="W70" s="891"/>
      <c r="X70" s="891"/>
      <c r="Y70" s="891"/>
      <c r="Z70" s="891"/>
      <c r="AA70" s="891">
        <v>1</v>
      </c>
      <c r="AB70" s="891"/>
      <c r="AC70" s="891"/>
      <c r="AD70" s="891"/>
      <c r="AE70" s="891"/>
      <c r="AF70" s="891">
        <v>1</v>
      </c>
      <c r="AG70" s="891"/>
      <c r="AH70" s="891"/>
      <c r="AI70" s="891"/>
      <c r="AJ70" s="891"/>
      <c r="AK70" s="891" t="s">
        <v>577</v>
      </c>
      <c r="AL70" s="891"/>
      <c r="AM70" s="891"/>
      <c r="AN70" s="891"/>
      <c r="AO70" s="891"/>
      <c r="AP70" s="891" t="s">
        <v>511</v>
      </c>
      <c r="AQ70" s="891"/>
      <c r="AR70" s="891"/>
      <c r="AS70" s="891"/>
      <c r="AT70" s="891"/>
      <c r="AU70" s="891" t="s">
        <v>511</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581</v>
      </c>
      <c r="C71" s="934"/>
      <c r="D71" s="934"/>
      <c r="E71" s="934"/>
      <c r="F71" s="934"/>
      <c r="G71" s="934"/>
      <c r="H71" s="934"/>
      <c r="I71" s="934"/>
      <c r="J71" s="934"/>
      <c r="K71" s="934"/>
      <c r="L71" s="934"/>
      <c r="M71" s="934"/>
      <c r="N71" s="934"/>
      <c r="O71" s="934"/>
      <c r="P71" s="935"/>
      <c r="Q71" s="936">
        <v>907</v>
      </c>
      <c r="R71" s="891"/>
      <c r="S71" s="891"/>
      <c r="T71" s="891"/>
      <c r="U71" s="891"/>
      <c r="V71" s="891">
        <v>884</v>
      </c>
      <c r="W71" s="891"/>
      <c r="X71" s="891"/>
      <c r="Y71" s="891"/>
      <c r="Z71" s="891"/>
      <c r="AA71" s="891">
        <v>23</v>
      </c>
      <c r="AB71" s="891"/>
      <c r="AC71" s="891"/>
      <c r="AD71" s="891"/>
      <c r="AE71" s="891"/>
      <c r="AF71" s="891">
        <v>23</v>
      </c>
      <c r="AG71" s="891"/>
      <c r="AH71" s="891"/>
      <c r="AI71" s="891"/>
      <c r="AJ71" s="891"/>
      <c r="AK71" s="891">
        <v>39</v>
      </c>
      <c r="AL71" s="891"/>
      <c r="AM71" s="891"/>
      <c r="AN71" s="891"/>
      <c r="AO71" s="891"/>
      <c r="AP71" s="891" t="s">
        <v>511</v>
      </c>
      <c r="AQ71" s="891"/>
      <c r="AR71" s="891"/>
      <c r="AS71" s="891"/>
      <c r="AT71" s="891"/>
      <c r="AU71" s="891" t="s">
        <v>511</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582</v>
      </c>
      <c r="C72" s="934"/>
      <c r="D72" s="934"/>
      <c r="E72" s="934"/>
      <c r="F72" s="934"/>
      <c r="G72" s="934"/>
      <c r="H72" s="934"/>
      <c r="I72" s="934"/>
      <c r="J72" s="934"/>
      <c r="K72" s="934"/>
      <c r="L72" s="934"/>
      <c r="M72" s="934"/>
      <c r="N72" s="934"/>
      <c r="O72" s="934"/>
      <c r="P72" s="935"/>
      <c r="Q72" s="936">
        <v>349216</v>
      </c>
      <c r="R72" s="891"/>
      <c r="S72" s="891"/>
      <c r="T72" s="891"/>
      <c r="U72" s="891"/>
      <c r="V72" s="891">
        <v>338398</v>
      </c>
      <c r="W72" s="891"/>
      <c r="X72" s="891"/>
      <c r="Y72" s="891"/>
      <c r="Z72" s="891"/>
      <c r="AA72" s="891">
        <v>10818</v>
      </c>
      <c r="AB72" s="891"/>
      <c r="AC72" s="891"/>
      <c r="AD72" s="891"/>
      <c r="AE72" s="891"/>
      <c r="AF72" s="891">
        <v>10818</v>
      </c>
      <c r="AG72" s="891"/>
      <c r="AH72" s="891"/>
      <c r="AI72" s="891"/>
      <c r="AJ72" s="891"/>
      <c r="AK72" s="891">
        <v>1</v>
      </c>
      <c r="AL72" s="891"/>
      <c r="AM72" s="891"/>
      <c r="AN72" s="891"/>
      <c r="AO72" s="891"/>
      <c r="AP72" s="891" t="s">
        <v>511</v>
      </c>
      <c r="AQ72" s="891"/>
      <c r="AR72" s="891"/>
      <c r="AS72" s="891"/>
      <c r="AT72" s="891"/>
      <c r="AU72" s="891" t="s">
        <v>511</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583</v>
      </c>
      <c r="C73" s="934"/>
      <c r="D73" s="934"/>
      <c r="E73" s="934"/>
      <c r="F73" s="934"/>
      <c r="G73" s="934"/>
      <c r="H73" s="934"/>
      <c r="I73" s="934"/>
      <c r="J73" s="934"/>
      <c r="K73" s="934"/>
      <c r="L73" s="934"/>
      <c r="M73" s="934"/>
      <c r="N73" s="934"/>
      <c r="O73" s="934"/>
      <c r="P73" s="935"/>
      <c r="Q73" s="936">
        <v>109</v>
      </c>
      <c r="R73" s="891"/>
      <c r="S73" s="891"/>
      <c r="T73" s="891"/>
      <c r="U73" s="891"/>
      <c r="V73" s="891">
        <v>95</v>
      </c>
      <c r="W73" s="891"/>
      <c r="X73" s="891"/>
      <c r="Y73" s="891"/>
      <c r="Z73" s="891"/>
      <c r="AA73" s="891">
        <v>14</v>
      </c>
      <c r="AB73" s="891"/>
      <c r="AC73" s="891"/>
      <c r="AD73" s="891"/>
      <c r="AE73" s="891"/>
      <c r="AF73" s="891">
        <v>14</v>
      </c>
      <c r="AG73" s="891"/>
      <c r="AH73" s="891"/>
      <c r="AI73" s="891"/>
      <c r="AJ73" s="891"/>
      <c r="AK73" s="891" t="s">
        <v>577</v>
      </c>
      <c r="AL73" s="891"/>
      <c r="AM73" s="891"/>
      <c r="AN73" s="891"/>
      <c r="AO73" s="891"/>
      <c r="AP73" s="891" t="s">
        <v>511</v>
      </c>
      <c r="AQ73" s="891"/>
      <c r="AR73" s="891"/>
      <c r="AS73" s="891"/>
      <c r="AT73" s="891"/>
      <c r="AU73" s="891" t="s">
        <v>511</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376</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11773</v>
      </c>
      <c r="AG88" s="902"/>
      <c r="AH88" s="902"/>
      <c r="AI88" s="902"/>
      <c r="AJ88" s="902"/>
      <c r="AK88" s="899"/>
      <c r="AL88" s="899"/>
      <c r="AM88" s="899"/>
      <c r="AN88" s="899"/>
      <c r="AO88" s="899"/>
      <c r="AP88" s="902">
        <v>80</v>
      </c>
      <c r="AQ88" s="902"/>
      <c r="AR88" s="902"/>
      <c r="AS88" s="902"/>
      <c r="AT88" s="902"/>
      <c r="AU88" s="902">
        <v>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850" t="s">
        <v>413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45</v>
      </c>
      <c r="CS102" s="910"/>
      <c r="CT102" s="910"/>
      <c r="CU102" s="910"/>
      <c r="CV102" s="953"/>
      <c r="CW102" s="952">
        <v>127</v>
      </c>
      <c r="CX102" s="910"/>
      <c r="CY102" s="910"/>
      <c r="CZ102" s="910"/>
      <c r="DA102" s="953"/>
      <c r="DB102" s="952">
        <v>3069</v>
      </c>
      <c r="DC102" s="910"/>
      <c r="DD102" s="910"/>
      <c r="DE102" s="910"/>
      <c r="DF102" s="953"/>
      <c r="DG102" s="952" t="s">
        <v>576</v>
      </c>
      <c r="DH102" s="910"/>
      <c r="DI102" s="910"/>
      <c r="DJ102" s="910"/>
      <c r="DK102" s="953"/>
      <c r="DL102" s="952" t="s">
        <v>576</v>
      </c>
      <c r="DM102" s="910"/>
      <c r="DN102" s="910"/>
      <c r="DO102" s="910"/>
      <c r="DP102" s="953"/>
      <c r="DQ102" s="952" t="s">
        <v>591</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421</v>
      </c>
      <c r="AB109" s="955"/>
      <c r="AC109" s="955"/>
      <c r="AD109" s="955"/>
      <c r="AE109" s="956"/>
      <c r="AF109" s="954" t="s">
        <v>296</v>
      </c>
      <c r="AG109" s="955"/>
      <c r="AH109" s="955"/>
      <c r="AI109" s="955"/>
      <c r="AJ109" s="956"/>
      <c r="AK109" s="954" t="s">
        <v>295</v>
      </c>
      <c r="AL109" s="955"/>
      <c r="AM109" s="955"/>
      <c r="AN109" s="955"/>
      <c r="AO109" s="956"/>
      <c r="AP109" s="954" t="s">
        <v>422</v>
      </c>
      <c r="AQ109" s="955"/>
      <c r="AR109" s="955"/>
      <c r="AS109" s="955"/>
      <c r="AT109" s="957"/>
      <c r="AU109" s="974" t="s">
        <v>420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421</v>
      </c>
      <c r="BR109" s="955"/>
      <c r="BS109" s="955"/>
      <c r="BT109" s="955"/>
      <c r="BU109" s="956"/>
      <c r="BV109" s="954" t="s">
        <v>296</v>
      </c>
      <c r="BW109" s="955"/>
      <c r="BX109" s="955"/>
      <c r="BY109" s="955"/>
      <c r="BZ109" s="956"/>
      <c r="CA109" s="954" t="s">
        <v>295</v>
      </c>
      <c r="CB109" s="955"/>
      <c r="CC109" s="955"/>
      <c r="CD109" s="955"/>
      <c r="CE109" s="956"/>
      <c r="CF109" s="975" t="s">
        <v>422</v>
      </c>
      <c r="CG109" s="975"/>
      <c r="CH109" s="975"/>
      <c r="CI109" s="975"/>
      <c r="CJ109" s="975"/>
      <c r="CK109" s="954" t="s">
        <v>423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421</v>
      </c>
      <c r="DH109" s="955"/>
      <c r="DI109" s="955"/>
      <c r="DJ109" s="955"/>
      <c r="DK109" s="956"/>
      <c r="DL109" s="954" t="s">
        <v>296</v>
      </c>
      <c r="DM109" s="955"/>
      <c r="DN109" s="955"/>
      <c r="DO109" s="955"/>
      <c r="DP109" s="956"/>
      <c r="DQ109" s="954" t="s">
        <v>295</v>
      </c>
      <c r="DR109" s="955"/>
      <c r="DS109" s="955"/>
      <c r="DT109" s="955"/>
      <c r="DU109" s="956"/>
      <c r="DV109" s="954" t="s">
        <v>422</v>
      </c>
      <c r="DW109" s="955"/>
      <c r="DX109" s="955"/>
      <c r="DY109" s="955"/>
      <c r="DZ109" s="957"/>
    </row>
    <row r="110" spans="1:131" s="226" customFormat="1" ht="26.25" customHeight="1">
      <c r="A110" s="958" t="s">
        <v>424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3381765</v>
      </c>
      <c r="AB110" s="962"/>
      <c r="AC110" s="962"/>
      <c r="AD110" s="962"/>
      <c r="AE110" s="963"/>
      <c r="AF110" s="964">
        <v>3346641</v>
      </c>
      <c r="AG110" s="962"/>
      <c r="AH110" s="962"/>
      <c r="AI110" s="962"/>
      <c r="AJ110" s="963"/>
      <c r="AK110" s="964">
        <v>3434463</v>
      </c>
      <c r="AL110" s="962"/>
      <c r="AM110" s="962"/>
      <c r="AN110" s="962"/>
      <c r="AO110" s="963"/>
      <c r="AP110" s="965">
        <v>21.2</v>
      </c>
      <c r="AQ110" s="966"/>
      <c r="AR110" s="966"/>
      <c r="AS110" s="966"/>
      <c r="AT110" s="967"/>
      <c r="AU110" s="968" t="s">
        <v>66</v>
      </c>
      <c r="AV110" s="969"/>
      <c r="AW110" s="969"/>
      <c r="AX110" s="969"/>
      <c r="AY110" s="969"/>
      <c r="AZ110" s="1010" t="s">
        <v>425</v>
      </c>
      <c r="BA110" s="959"/>
      <c r="BB110" s="959"/>
      <c r="BC110" s="959"/>
      <c r="BD110" s="959"/>
      <c r="BE110" s="959"/>
      <c r="BF110" s="959"/>
      <c r="BG110" s="959"/>
      <c r="BH110" s="959"/>
      <c r="BI110" s="959"/>
      <c r="BJ110" s="959"/>
      <c r="BK110" s="959"/>
      <c r="BL110" s="959"/>
      <c r="BM110" s="959"/>
      <c r="BN110" s="959"/>
      <c r="BO110" s="959"/>
      <c r="BP110" s="960"/>
      <c r="BQ110" s="996">
        <v>35876684</v>
      </c>
      <c r="BR110" s="997"/>
      <c r="BS110" s="997"/>
      <c r="BT110" s="997"/>
      <c r="BU110" s="997"/>
      <c r="BV110" s="997">
        <v>36172636</v>
      </c>
      <c r="BW110" s="997"/>
      <c r="BX110" s="997"/>
      <c r="BY110" s="997"/>
      <c r="BZ110" s="997"/>
      <c r="CA110" s="997">
        <v>36602203</v>
      </c>
      <c r="CB110" s="997"/>
      <c r="CC110" s="997"/>
      <c r="CD110" s="997"/>
      <c r="CE110" s="997"/>
      <c r="CF110" s="1011">
        <v>226</v>
      </c>
      <c r="CG110" s="1012"/>
      <c r="CH110" s="1012"/>
      <c r="CI110" s="1012"/>
      <c r="CJ110" s="1012"/>
      <c r="CK110" s="1013" t="s">
        <v>426</v>
      </c>
      <c r="CL110" s="1014"/>
      <c r="CM110" s="993" t="s">
        <v>427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428</v>
      </c>
      <c r="DH110" s="997"/>
      <c r="DI110" s="997"/>
      <c r="DJ110" s="997"/>
      <c r="DK110" s="997"/>
      <c r="DL110" s="997" t="s">
        <v>428</v>
      </c>
      <c r="DM110" s="997"/>
      <c r="DN110" s="997"/>
      <c r="DO110" s="997"/>
      <c r="DP110" s="997"/>
      <c r="DQ110" s="997" t="s">
        <v>428</v>
      </c>
      <c r="DR110" s="997"/>
      <c r="DS110" s="997"/>
      <c r="DT110" s="997"/>
      <c r="DU110" s="997"/>
      <c r="DV110" s="998" t="s">
        <v>428</v>
      </c>
      <c r="DW110" s="998"/>
      <c r="DX110" s="998"/>
      <c r="DY110" s="998"/>
      <c r="DZ110" s="999"/>
    </row>
    <row r="111" spans="1:131" s="226" customFormat="1" ht="26.25" customHeight="1">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430</v>
      </c>
      <c r="AB111" s="1004"/>
      <c r="AC111" s="1004"/>
      <c r="AD111" s="1004"/>
      <c r="AE111" s="1005"/>
      <c r="AF111" s="1006" t="s">
        <v>431</v>
      </c>
      <c r="AG111" s="1004"/>
      <c r="AH111" s="1004"/>
      <c r="AI111" s="1004"/>
      <c r="AJ111" s="1005"/>
      <c r="AK111" s="1006" t="s">
        <v>428</v>
      </c>
      <c r="AL111" s="1004"/>
      <c r="AM111" s="1004"/>
      <c r="AN111" s="1004"/>
      <c r="AO111" s="1005"/>
      <c r="AP111" s="1007" t="s">
        <v>428</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v>476234</v>
      </c>
      <c r="BR111" s="990"/>
      <c r="BS111" s="990"/>
      <c r="BT111" s="990"/>
      <c r="BU111" s="990"/>
      <c r="BV111" s="990">
        <v>381198</v>
      </c>
      <c r="BW111" s="990"/>
      <c r="BX111" s="990"/>
      <c r="BY111" s="990"/>
      <c r="BZ111" s="990"/>
      <c r="CA111" s="990">
        <v>427702</v>
      </c>
      <c r="CB111" s="990"/>
      <c r="CC111" s="990"/>
      <c r="CD111" s="990"/>
      <c r="CE111" s="990"/>
      <c r="CF111" s="984">
        <v>2.6</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430</v>
      </c>
      <c r="DH111" s="990"/>
      <c r="DI111" s="990"/>
      <c r="DJ111" s="990"/>
      <c r="DK111" s="990"/>
      <c r="DL111" s="990" t="s">
        <v>431</v>
      </c>
      <c r="DM111" s="990"/>
      <c r="DN111" s="990"/>
      <c r="DO111" s="990"/>
      <c r="DP111" s="990"/>
      <c r="DQ111" s="990" t="s">
        <v>431</v>
      </c>
      <c r="DR111" s="990"/>
      <c r="DS111" s="990"/>
      <c r="DT111" s="990"/>
      <c r="DU111" s="990"/>
      <c r="DV111" s="991" t="s">
        <v>428</v>
      </c>
      <c r="DW111" s="991"/>
      <c r="DX111" s="991"/>
      <c r="DY111" s="991"/>
      <c r="DZ111" s="992"/>
    </row>
    <row r="112" spans="1:131" s="226" customFormat="1" ht="26.25" customHeight="1">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430</v>
      </c>
      <c r="AB112" s="1029"/>
      <c r="AC112" s="1029"/>
      <c r="AD112" s="1029"/>
      <c r="AE112" s="1030"/>
      <c r="AF112" s="1031" t="s">
        <v>430</v>
      </c>
      <c r="AG112" s="1029"/>
      <c r="AH112" s="1029"/>
      <c r="AI112" s="1029"/>
      <c r="AJ112" s="1030"/>
      <c r="AK112" s="1031" t="s">
        <v>430</v>
      </c>
      <c r="AL112" s="1029"/>
      <c r="AM112" s="1029"/>
      <c r="AN112" s="1029"/>
      <c r="AO112" s="1030"/>
      <c r="AP112" s="1032" t="s">
        <v>430</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23983599</v>
      </c>
      <c r="BR112" s="990"/>
      <c r="BS112" s="990"/>
      <c r="BT112" s="990"/>
      <c r="BU112" s="990"/>
      <c r="BV112" s="990">
        <v>23719762</v>
      </c>
      <c r="BW112" s="990"/>
      <c r="BX112" s="990"/>
      <c r="BY112" s="990"/>
      <c r="BZ112" s="990"/>
      <c r="CA112" s="990">
        <v>23517333</v>
      </c>
      <c r="CB112" s="990"/>
      <c r="CC112" s="990"/>
      <c r="CD112" s="990"/>
      <c r="CE112" s="990"/>
      <c r="CF112" s="984">
        <v>145.19999999999999</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431</v>
      </c>
      <c r="DH112" s="990"/>
      <c r="DI112" s="990"/>
      <c r="DJ112" s="990"/>
      <c r="DK112" s="990"/>
      <c r="DL112" s="990" t="s">
        <v>430</v>
      </c>
      <c r="DM112" s="990"/>
      <c r="DN112" s="990"/>
      <c r="DO112" s="990"/>
      <c r="DP112" s="990"/>
      <c r="DQ112" s="990" t="s">
        <v>430</v>
      </c>
      <c r="DR112" s="990"/>
      <c r="DS112" s="990"/>
      <c r="DT112" s="990"/>
      <c r="DU112" s="990"/>
      <c r="DV112" s="991" t="s">
        <v>430</v>
      </c>
      <c r="DW112" s="991"/>
      <c r="DX112" s="991"/>
      <c r="DY112" s="991"/>
      <c r="DZ112" s="992"/>
    </row>
    <row r="113" spans="1:130" s="226" customFormat="1" ht="26.25" customHeight="1">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1343097</v>
      </c>
      <c r="AB113" s="1004"/>
      <c r="AC113" s="1004"/>
      <c r="AD113" s="1004"/>
      <c r="AE113" s="1005"/>
      <c r="AF113" s="1006">
        <v>1370672</v>
      </c>
      <c r="AG113" s="1004"/>
      <c r="AH113" s="1004"/>
      <c r="AI113" s="1004"/>
      <c r="AJ113" s="1005"/>
      <c r="AK113" s="1006">
        <v>1480046</v>
      </c>
      <c r="AL113" s="1004"/>
      <c r="AM113" s="1004"/>
      <c r="AN113" s="1004"/>
      <c r="AO113" s="1005"/>
      <c r="AP113" s="1007">
        <v>9.1</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v>3995</v>
      </c>
      <c r="BR113" s="990"/>
      <c r="BS113" s="990"/>
      <c r="BT113" s="990"/>
      <c r="BU113" s="990"/>
      <c r="BV113" s="990">
        <v>3064</v>
      </c>
      <c r="BW113" s="990"/>
      <c r="BX113" s="990"/>
      <c r="BY113" s="990"/>
      <c r="BZ113" s="990"/>
      <c r="CA113" s="990">
        <v>2188</v>
      </c>
      <c r="CB113" s="990"/>
      <c r="CC113" s="990"/>
      <c r="CD113" s="990"/>
      <c r="CE113" s="990"/>
      <c r="CF113" s="984">
        <v>0</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430</v>
      </c>
      <c r="DH113" s="1029"/>
      <c r="DI113" s="1029"/>
      <c r="DJ113" s="1029"/>
      <c r="DK113" s="1030"/>
      <c r="DL113" s="1031" t="s">
        <v>430</v>
      </c>
      <c r="DM113" s="1029"/>
      <c r="DN113" s="1029"/>
      <c r="DO113" s="1029"/>
      <c r="DP113" s="1030"/>
      <c r="DQ113" s="1031" t="s">
        <v>430</v>
      </c>
      <c r="DR113" s="1029"/>
      <c r="DS113" s="1029"/>
      <c r="DT113" s="1029"/>
      <c r="DU113" s="1030"/>
      <c r="DV113" s="1032" t="s">
        <v>430</v>
      </c>
      <c r="DW113" s="1033"/>
      <c r="DX113" s="1033"/>
      <c r="DY113" s="1033"/>
      <c r="DZ113" s="1034"/>
    </row>
    <row r="114" spans="1:130" s="226" customFormat="1" ht="26.25" customHeight="1">
      <c r="A114" s="1024"/>
      <c r="B114" s="1025"/>
      <c r="C114" s="1020" t="s">
        <v>441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430</v>
      </c>
      <c r="AB114" s="1029"/>
      <c r="AC114" s="1029"/>
      <c r="AD114" s="1029"/>
      <c r="AE114" s="1030"/>
      <c r="AF114" s="1031" t="s">
        <v>430</v>
      </c>
      <c r="AG114" s="1029"/>
      <c r="AH114" s="1029"/>
      <c r="AI114" s="1029"/>
      <c r="AJ114" s="1030"/>
      <c r="AK114" s="1031" t="s">
        <v>431</v>
      </c>
      <c r="AL114" s="1029"/>
      <c r="AM114" s="1029"/>
      <c r="AN114" s="1029"/>
      <c r="AO114" s="1030"/>
      <c r="AP114" s="1032" t="s">
        <v>430</v>
      </c>
      <c r="AQ114" s="1033"/>
      <c r="AR114" s="1033"/>
      <c r="AS114" s="1033"/>
      <c r="AT114" s="1034"/>
      <c r="AU114" s="970"/>
      <c r="AV114" s="971"/>
      <c r="AW114" s="971"/>
      <c r="AX114" s="971"/>
      <c r="AY114" s="971"/>
      <c r="AZ114" s="1019" t="s">
        <v>442</v>
      </c>
      <c r="BA114" s="1020"/>
      <c r="BB114" s="1020"/>
      <c r="BC114" s="1020"/>
      <c r="BD114" s="1020"/>
      <c r="BE114" s="1020"/>
      <c r="BF114" s="1020"/>
      <c r="BG114" s="1020"/>
      <c r="BH114" s="1020"/>
      <c r="BI114" s="1020"/>
      <c r="BJ114" s="1020"/>
      <c r="BK114" s="1020"/>
      <c r="BL114" s="1020"/>
      <c r="BM114" s="1020"/>
      <c r="BN114" s="1020"/>
      <c r="BO114" s="1020"/>
      <c r="BP114" s="1021"/>
      <c r="BQ114" s="989">
        <v>6439922</v>
      </c>
      <c r="BR114" s="990"/>
      <c r="BS114" s="990"/>
      <c r="BT114" s="990"/>
      <c r="BU114" s="990"/>
      <c r="BV114" s="990">
        <v>6433241</v>
      </c>
      <c r="BW114" s="990"/>
      <c r="BX114" s="990"/>
      <c r="BY114" s="990"/>
      <c r="BZ114" s="990"/>
      <c r="CA114" s="990">
        <v>6238421</v>
      </c>
      <c r="CB114" s="990"/>
      <c r="CC114" s="990"/>
      <c r="CD114" s="990"/>
      <c r="CE114" s="990"/>
      <c r="CF114" s="984">
        <v>38.5</v>
      </c>
      <c r="CG114" s="985"/>
      <c r="CH114" s="985"/>
      <c r="CI114" s="985"/>
      <c r="CJ114" s="985"/>
      <c r="CK114" s="1015"/>
      <c r="CL114" s="1016"/>
      <c r="CM114" s="986" t="s">
        <v>443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430</v>
      </c>
      <c r="DH114" s="1029"/>
      <c r="DI114" s="1029"/>
      <c r="DJ114" s="1029"/>
      <c r="DK114" s="1030"/>
      <c r="DL114" s="1031" t="s">
        <v>430</v>
      </c>
      <c r="DM114" s="1029"/>
      <c r="DN114" s="1029"/>
      <c r="DO114" s="1029"/>
      <c r="DP114" s="1030"/>
      <c r="DQ114" s="1031" t="s">
        <v>430</v>
      </c>
      <c r="DR114" s="1029"/>
      <c r="DS114" s="1029"/>
      <c r="DT114" s="1029"/>
      <c r="DU114" s="1030"/>
      <c r="DV114" s="1032" t="s">
        <v>430</v>
      </c>
      <c r="DW114" s="1033"/>
      <c r="DX114" s="1033"/>
      <c r="DY114" s="1033"/>
      <c r="DZ114" s="1034"/>
    </row>
    <row r="115" spans="1:130" s="226" customFormat="1" ht="26.25" customHeight="1">
      <c r="A115" s="1024"/>
      <c r="B115" s="1025"/>
      <c r="C115" s="1020" t="s">
        <v>444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2382</v>
      </c>
      <c r="AB115" s="1004"/>
      <c r="AC115" s="1004"/>
      <c r="AD115" s="1004"/>
      <c r="AE115" s="1005"/>
      <c r="AF115" s="1006">
        <v>7673</v>
      </c>
      <c r="AG115" s="1004"/>
      <c r="AH115" s="1004"/>
      <c r="AI115" s="1004"/>
      <c r="AJ115" s="1005"/>
      <c r="AK115" s="1006" t="s">
        <v>431</v>
      </c>
      <c r="AL115" s="1004"/>
      <c r="AM115" s="1004"/>
      <c r="AN115" s="1004"/>
      <c r="AO115" s="1005"/>
      <c r="AP115" s="1007" t="s">
        <v>430</v>
      </c>
      <c r="AQ115" s="1008"/>
      <c r="AR115" s="1008"/>
      <c r="AS115" s="1008"/>
      <c r="AT115" s="1009"/>
      <c r="AU115" s="970"/>
      <c r="AV115" s="971"/>
      <c r="AW115" s="971"/>
      <c r="AX115" s="971"/>
      <c r="AY115" s="971"/>
      <c r="AZ115" s="1019" t="s">
        <v>445</v>
      </c>
      <c r="BA115" s="1020"/>
      <c r="BB115" s="1020"/>
      <c r="BC115" s="1020"/>
      <c r="BD115" s="1020"/>
      <c r="BE115" s="1020"/>
      <c r="BF115" s="1020"/>
      <c r="BG115" s="1020"/>
      <c r="BH115" s="1020"/>
      <c r="BI115" s="1020"/>
      <c r="BJ115" s="1020"/>
      <c r="BK115" s="1020"/>
      <c r="BL115" s="1020"/>
      <c r="BM115" s="1020"/>
      <c r="BN115" s="1020"/>
      <c r="BO115" s="1020"/>
      <c r="BP115" s="1021"/>
      <c r="BQ115" s="989">
        <v>15376</v>
      </c>
      <c r="BR115" s="990"/>
      <c r="BS115" s="990"/>
      <c r="BT115" s="990"/>
      <c r="BU115" s="990"/>
      <c r="BV115" s="990">
        <v>47651</v>
      </c>
      <c r="BW115" s="990"/>
      <c r="BX115" s="990"/>
      <c r="BY115" s="990"/>
      <c r="BZ115" s="990"/>
      <c r="CA115" s="990" t="s">
        <v>430</v>
      </c>
      <c r="CB115" s="990"/>
      <c r="CC115" s="990"/>
      <c r="CD115" s="990"/>
      <c r="CE115" s="990"/>
      <c r="CF115" s="984" t="s">
        <v>430</v>
      </c>
      <c r="CG115" s="985"/>
      <c r="CH115" s="985"/>
      <c r="CI115" s="985"/>
      <c r="CJ115" s="985"/>
      <c r="CK115" s="1015"/>
      <c r="CL115" s="1016"/>
      <c r="CM115" s="1019" t="s">
        <v>446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473607</v>
      </c>
      <c r="DH115" s="1029"/>
      <c r="DI115" s="1029"/>
      <c r="DJ115" s="1029"/>
      <c r="DK115" s="1030"/>
      <c r="DL115" s="1031">
        <v>379686</v>
      </c>
      <c r="DM115" s="1029"/>
      <c r="DN115" s="1029"/>
      <c r="DO115" s="1029"/>
      <c r="DP115" s="1030"/>
      <c r="DQ115" s="1031">
        <v>425542</v>
      </c>
      <c r="DR115" s="1029"/>
      <c r="DS115" s="1029"/>
      <c r="DT115" s="1029"/>
      <c r="DU115" s="1030"/>
      <c r="DV115" s="1032">
        <v>2.6</v>
      </c>
      <c r="DW115" s="1033"/>
      <c r="DX115" s="1033"/>
      <c r="DY115" s="1033"/>
      <c r="DZ115" s="1034"/>
    </row>
    <row r="116" spans="1:130" s="226" customFormat="1" ht="26.25" customHeight="1">
      <c r="A116" s="1026"/>
      <c r="B116" s="1027"/>
      <c r="C116" s="1035" t="s">
        <v>447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430</v>
      </c>
      <c r="AB116" s="1029"/>
      <c r="AC116" s="1029"/>
      <c r="AD116" s="1029"/>
      <c r="AE116" s="1030"/>
      <c r="AF116" s="1031" t="s">
        <v>430</v>
      </c>
      <c r="AG116" s="1029"/>
      <c r="AH116" s="1029"/>
      <c r="AI116" s="1029"/>
      <c r="AJ116" s="1030"/>
      <c r="AK116" s="1031" t="s">
        <v>430</v>
      </c>
      <c r="AL116" s="1029"/>
      <c r="AM116" s="1029"/>
      <c r="AN116" s="1029"/>
      <c r="AO116" s="1030"/>
      <c r="AP116" s="1032" t="s">
        <v>430</v>
      </c>
      <c r="AQ116" s="1033"/>
      <c r="AR116" s="1033"/>
      <c r="AS116" s="1033"/>
      <c r="AT116" s="1034"/>
      <c r="AU116" s="970"/>
      <c r="AV116" s="971"/>
      <c r="AW116" s="971"/>
      <c r="AX116" s="971"/>
      <c r="AY116" s="971"/>
      <c r="AZ116" s="1037" t="s">
        <v>448</v>
      </c>
      <c r="BA116" s="1038"/>
      <c r="BB116" s="1038"/>
      <c r="BC116" s="1038"/>
      <c r="BD116" s="1038"/>
      <c r="BE116" s="1038"/>
      <c r="BF116" s="1038"/>
      <c r="BG116" s="1038"/>
      <c r="BH116" s="1038"/>
      <c r="BI116" s="1038"/>
      <c r="BJ116" s="1038"/>
      <c r="BK116" s="1038"/>
      <c r="BL116" s="1038"/>
      <c r="BM116" s="1038"/>
      <c r="BN116" s="1038"/>
      <c r="BO116" s="1038"/>
      <c r="BP116" s="1039"/>
      <c r="BQ116" s="989" t="s">
        <v>430</v>
      </c>
      <c r="BR116" s="990"/>
      <c r="BS116" s="990"/>
      <c r="BT116" s="990"/>
      <c r="BU116" s="990"/>
      <c r="BV116" s="990" t="s">
        <v>430</v>
      </c>
      <c r="BW116" s="990"/>
      <c r="BX116" s="990"/>
      <c r="BY116" s="990"/>
      <c r="BZ116" s="990"/>
      <c r="CA116" s="990" t="s">
        <v>430</v>
      </c>
      <c r="CB116" s="990"/>
      <c r="CC116" s="990"/>
      <c r="CD116" s="990"/>
      <c r="CE116" s="990"/>
      <c r="CF116" s="984" t="s">
        <v>430</v>
      </c>
      <c r="CG116" s="985"/>
      <c r="CH116" s="985"/>
      <c r="CI116" s="985"/>
      <c r="CJ116" s="985"/>
      <c r="CK116" s="1015"/>
      <c r="CL116" s="1016"/>
      <c r="CM116" s="986" t="s">
        <v>449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430</v>
      </c>
      <c r="DH116" s="1029"/>
      <c r="DI116" s="1029"/>
      <c r="DJ116" s="1029"/>
      <c r="DK116" s="1030"/>
      <c r="DL116" s="1031" t="s">
        <v>430</v>
      </c>
      <c r="DM116" s="1029"/>
      <c r="DN116" s="1029"/>
      <c r="DO116" s="1029"/>
      <c r="DP116" s="1030"/>
      <c r="DQ116" s="1031" t="s">
        <v>430</v>
      </c>
      <c r="DR116" s="1029"/>
      <c r="DS116" s="1029"/>
      <c r="DT116" s="1029"/>
      <c r="DU116" s="1030"/>
      <c r="DV116" s="1032" t="s">
        <v>431</v>
      </c>
      <c r="DW116" s="1033"/>
      <c r="DX116" s="1033"/>
      <c r="DY116" s="1033"/>
      <c r="DZ116" s="1034"/>
    </row>
    <row r="117" spans="1:130" s="226" customFormat="1" ht="26.25" customHeight="1">
      <c r="A117" s="974" t="s">
        <v>177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450</v>
      </c>
      <c r="Z117" s="956"/>
      <c r="AA117" s="1046">
        <v>4727244</v>
      </c>
      <c r="AB117" s="1047"/>
      <c r="AC117" s="1047"/>
      <c r="AD117" s="1047"/>
      <c r="AE117" s="1048"/>
      <c r="AF117" s="1049">
        <v>4724986</v>
      </c>
      <c r="AG117" s="1047"/>
      <c r="AH117" s="1047"/>
      <c r="AI117" s="1047"/>
      <c r="AJ117" s="1048"/>
      <c r="AK117" s="1049">
        <v>4914509</v>
      </c>
      <c r="AL117" s="1047"/>
      <c r="AM117" s="1047"/>
      <c r="AN117" s="1047"/>
      <c r="AO117" s="1048"/>
      <c r="AP117" s="1050"/>
      <c r="AQ117" s="1051"/>
      <c r="AR117" s="1051"/>
      <c r="AS117" s="1051"/>
      <c r="AT117" s="1052"/>
      <c r="AU117" s="970"/>
      <c r="AV117" s="971"/>
      <c r="AW117" s="971"/>
      <c r="AX117" s="971"/>
      <c r="AY117" s="971"/>
      <c r="AZ117" s="1037" t="s">
        <v>451</v>
      </c>
      <c r="BA117" s="1038"/>
      <c r="BB117" s="1038"/>
      <c r="BC117" s="1038"/>
      <c r="BD117" s="1038"/>
      <c r="BE117" s="1038"/>
      <c r="BF117" s="1038"/>
      <c r="BG117" s="1038"/>
      <c r="BH117" s="1038"/>
      <c r="BI117" s="1038"/>
      <c r="BJ117" s="1038"/>
      <c r="BK117" s="1038"/>
      <c r="BL117" s="1038"/>
      <c r="BM117" s="1038"/>
      <c r="BN117" s="1038"/>
      <c r="BO117" s="1038"/>
      <c r="BP117" s="1039"/>
      <c r="BQ117" s="989" t="s">
        <v>121</v>
      </c>
      <c r="BR117" s="990"/>
      <c r="BS117" s="990"/>
      <c r="BT117" s="990"/>
      <c r="BU117" s="990"/>
      <c r="BV117" s="990" t="s">
        <v>452</v>
      </c>
      <c r="BW117" s="990"/>
      <c r="BX117" s="990"/>
      <c r="BY117" s="990"/>
      <c r="BZ117" s="990"/>
      <c r="CA117" s="990" t="s">
        <v>452</v>
      </c>
      <c r="CB117" s="990"/>
      <c r="CC117" s="990"/>
      <c r="CD117" s="990"/>
      <c r="CE117" s="990"/>
      <c r="CF117" s="984" t="s">
        <v>121</v>
      </c>
      <c r="CG117" s="985"/>
      <c r="CH117" s="985"/>
      <c r="CI117" s="985"/>
      <c r="CJ117" s="985"/>
      <c r="CK117" s="1015"/>
      <c r="CL117" s="1016"/>
      <c r="CM117" s="986" t="s">
        <v>453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121</v>
      </c>
      <c r="DH117" s="1029"/>
      <c r="DI117" s="1029"/>
      <c r="DJ117" s="1029"/>
      <c r="DK117" s="1030"/>
      <c r="DL117" s="1031" t="s">
        <v>121</v>
      </c>
      <c r="DM117" s="1029"/>
      <c r="DN117" s="1029"/>
      <c r="DO117" s="1029"/>
      <c r="DP117" s="1030"/>
      <c r="DQ117" s="1031" t="s">
        <v>454</v>
      </c>
      <c r="DR117" s="1029"/>
      <c r="DS117" s="1029"/>
      <c r="DT117" s="1029"/>
      <c r="DU117" s="1030"/>
      <c r="DV117" s="1032" t="s">
        <v>121</v>
      </c>
      <c r="DW117" s="1033"/>
      <c r="DX117" s="1033"/>
      <c r="DY117" s="1033"/>
      <c r="DZ117" s="1034"/>
    </row>
    <row r="118" spans="1:130" s="226" customFormat="1" ht="26.25" customHeight="1">
      <c r="A118" s="974" t="s">
        <v>423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421</v>
      </c>
      <c r="AB118" s="955"/>
      <c r="AC118" s="955"/>
      <c r="AD118" s="955"/>
      <c r="AE118" s="956"/>
      <c r="AF118" s="954" t="s">
        <v>296</v>
      </c>
      <c r="AG118" s="955"/>
      <c r="AH118" s="955"/>
      <c r="AI118" s="955"/>
      <c r="AJ118" s="956"/>
      <c r="AK118" s="954" t="s">
        <v>295</v>
      </c>
      <c r="AL118" s="955"/>
      <c r="AM118" s="955"/>
      <c r="AN118" s="955"/>
      <c r="AO118" s="956"/>
      <c r="AP118" s="1041" t="s">
        <v>422</v>
      </c>
      <c r="AQ118" s="1042"/>
      <c r="AR118" s="1042"/>
      <c r="AS118" s="1042"/>
      <c r="AT118" s="1043"/>
      <c r="AU118" s="970"/>
      <c r="AV118" s="971"/>
      <c r="AW118" s="971"/>
      <c r="AX118" s="971"/>
      <c r="AY118" s="971"/>
      <c r="AZ118" s="1044" t="s">
        <v>455</v>
      </c>
      <c r="BA118" s="1035"/>
      <c r="BB118" s="1035"/>
      <c r="BC118" s="1035"/>
      <c r="BD118" s="1035"/>
      <c r="BE118" s="1035"/>
      <c r="BF118" s="1035"/>
      <c r="BG118" s="1035"/>
      <c r="BH118" s="1035"/>
      <c r="BI118" s="1035"/>
      <c r="BJ118" s="1035"/>
      <c r="BK118" s="1035"/>
      <c r="BL118" s="1035"/>
      <c r="BM118" s="1035"/>
      <c r="BN118" s="1035"/>
      <c r="BO118" s="1035"/>
      <c r="BP118" s="1036"/>
      <c r="BQ118" s="1067" t="s">
        <v>456</v>
      </c>
      <c r="BR118" s="1068"/>
      <c r="BS118" s="1068"/>
      <c r="BT118" s="1068"/>
      <c r="BU118" s="1068"/>
      <c r="BV118" s="1068" t="s">
        <v>452</v>
      </c>
      <c r="BW118" s="1068"/>
      <c r="BX118" s="1068"/>
      <c r="BY118" s="1068"/>
      <c r="BZ118" s="1068"/>
      <c r="CA118" s="1068" t="s">
        <v>121</v>
      </c>
      <c r="CB118" s="1068"/>
      <c r="CC118" s="1068"/>
      <c r="CD118" s="1068"/>
      <c r="CE118" s="1068"/>
      <c r="CF118" s="984" t="s">
        <v>121</v>
      </c>
      <c r="CG118" s="985"/>
      <c r="CH118" s="985"/>
      <c r="CI118" s="985"/>
      <c r="CJ118" s="985"/>
      <c r="CK118" s="1015"/>
      <c r="CL118" s="1016"/>
      <c r="CM118" s="986" t="s">
        <v>457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121</v>
      </c>
      <c r="DH118" s="1029"/>
      <c r="DI118" s="1029"/>
      <c r="DJ118" s="1029"/>
      <c r="DK118" s="1030"/>
      <c r="DL118" s="1031" t="s">
        <v>452</v>
      </c>
      <c r="DM118" s="1029"/>
      <c r="DN118" s="1029"/>
      <c r="DO118" s="1029"/>
      <c r="DP118" s="1030"/>
      <c r="DQ118" s="1031" t="s">
        <v>121</v>
      </c>
      <c r="DR118" s="1029"/>
      <c r="DS118" s="1029"/>
      <c r="DT118" s="1029"/>
      <c r="DU118" s="1030"/>
      <c r="DV118" s="1032" t="s">
        <v>452</v>
      </c>
      <c r="DW118" s="1033"/>
      <c r="DX118" s="1033"/>
      <c r="DY118" s="1033"/>
      <c r="DZ118" s="1034"/>
    </row>
    <row r="119" spans="1:130" s="226" customFormat="1" ht="26.25" customHeight="1">
      <c r="A119" s="1128" t="s">
        <v>426</v>
      </c>
      <c r="B119" s="1014"/>
      <c r="C119" s="993" t="s">
        <v>427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121</v>
      </c>
      <c r="AB119" s="962"/>
      <c r="AC119" s="962"/>
      <c r="AD119" s="962"/>
      <c r="AE119" s="963"/>
      <c r="AF119" s="964" t="s">
        <v>121</v>
      </c>
      <c r="AG119" s="962"/>
      <c r="AH119" s="962"/>
      <c r="AI119" s="962"/>
      <c r="AJ119" s="963"/>
      <c r="AK119" s="964" t="s">
        <v>452</v>
      </c>
      <c r="AL119" s="962"/>
      <c r="AM119" s="962"/>
      <c r="AN119" s="962"/>
      <c r="AO119" s="963"/>
      <c r="AP119" s="965" t="s">
        <v>430</v>
      </c>
      <c r="AQ119" s="966"/>
      <c r="AR119" s="966"/>
      <c r="AS119" s="966"/>
      <c r="AT119" s="967"/>
      <c r="AU119" s="972"/>
      <c r="AV119" s="973"/>
      <c r="AW119" s="973"/>
      <c r="AX119" s="973"/>
      <c r="AY119" s="973"/>
      <c r="AZ119" s="257" t="s">
        <v>177</v>
      </c>
      <c r="BA119" s="257"/>
      <c r="BB119" s="257"/>
      <c r="BC119" s="257"/>
      <c r="BD119" s="257"/>
      <c r="BE119" s="257"/>
      <c r="BF119" s="257"/>
      <c r="BG119" s="257"/>
      <c r="BH119" s="257"/>
      <c r="BI119" s="257"/>
      <c r="BJ119" s="257"/>
      <c r="BK119" s="257"/>
      <c r="BL119" s="257"/>
      <c r="BM119" s="257"/>
      <c r="BN119" s="257"/>
      <c r="BO119" s="1045" t="s">
        <v>458</v>
      </c>
      <c r="BP119" s="1076"/>
      <c r="BQ119" s="1067">
        <v>66795810</v>
      </c>
      <c r="BR119" s="1068"/>
      <c r="BS119" s="1068"/>
      <c r="BT119" s="1068"/>
      <c r="BU119" s="1068"/>
      <c r="BV119" s="1068">
        <v>66757552</v>
      </c>
      <c r="BW119" s="1068"/>
      <c r="BX119" s="1068"/>
      <c r="BY119" s="1068"/>
      <c r="BZ119" s="1068"/>
      <c r="CA119" s="1068">
        <v>66787847</v>
      </c>
      <c r="CB119" s="1068"/>
      <c r="CC119" s="1068"/>
      <c r="CD119" s="1068"/>
      <c r="CE119" s="1068"/>
      <c r="CF119" s="1069"/>
      <c r="CG119" s="1070"/>
      <c r="CH119" s="1070"/>
      <c r="CI119" s="1070"/>
      <c r="CJ119" s="1071"/>
      <c r="CK119" s="1017"/>
      <c r="CL119" s="1018"/>
      <c r="CM119" s="1072" t="s">
        <v>459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2627</v>
      </c>
      <c r="DH119" s="1054"/>
      <c r="DI119" s="1054"/>
      <c r="DJ119" s="1054"/>
      <c r="DK119" s="1055"/>
      <c r="DL119" s="1053">
        <v>1512</v>
      </c>
      <c r="DM119" s="1054"/>
      <c r="DN119" s="1054"/>
      <c r="DO119" s="1054"/>
      <c r="DP119" s="1055"/>
      <c r="DQ119" s="1053">
        <v>2160</v>
      </c>
      <c r="DR119" s="1054"/>
      <c r="DS119" s="1054"/>
      <c r="DT119" s="1054"/>
      <c r="DU119" s="1055"/>
      <c r="DV119" s="1056">
        <v>0</v>
      </c>
      <c r="DW119" s="1057"/>
      <c r="DX119" s="1057"/>
      <c r="DY119" s="1057"/>
      <c r="DZ119" s="1058"/>
    </row>
    <row r="120" spans="1:130" s="226" customFormat="1" ht="26.25" customHeight="1">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121</v>
      </c>
      <c r="AB120" s="1029"/>
      <c r="AC120" s="1029"/>
      <c r="AD120" s="1029"/>
      <c r="AE120" s="1030"/>
      <c r="AF120" s="1031" t="s">
        <v>121</v>
      </c>
      <c r="AG120" s="1029"/>
      <c r="AH120" s="1029"/>
      <c r="AI120" s="1029"/>
      <c r="AJ120" s="1030"/>
      <c r="AK120" s="1031" t="s">
        <v>378</v>
      </c>
      <c r="AL120" s="1029"/>
      <c r="AM120" s="1029"/>
      <c r="AN120" s="1029"/>
      <c r="AO120" s="1030"/>
      <c r="AP120" s="1032" t="s">
        <v>121</v>
      </c>
      <c r="AQ120" s="1033"/>
      <c r="AR120" s="1033"/>
      <c r="AS120" s="1033"/>
      <c r="AT120" s="1034"/>
      <c r="AU120" s="1059" t="s">
        <v>460</v>
      </c>
      <c r="AV120" s="1060"/>
      <c r="AW120" s="1060"/>
      <c r="AX120" s="1060"/>
      <c r="AY120" s="1061"/>
      <c r="AZ120" s="1010" t="s">
        <v>461</v>
      </c>
      <c r="BA120" s="959"/>
      <c r="BB120" s="959"/>
      <c r="BC120" s="959"/>
      <c r="BD120" s="959"/>
      <c r="BE120" s="959"/>
      <c r="BF120" s="959"/>
      <c r="BG120" s="959"/>
      <c r="BH120" s="959"/>
      <c r="BI120" s="959"/>
      <c r="BJ120" s="959"/>
      <c r="BK120" s="959"/>
      <c r="BL120" s="959"/>
      <c r="BM120" s="959"/>
      <c r="BN120" s="959"/>
      <c r="BO120" s="959"/>
      <c r="BP120" s="960"/>
      <c r="BQ120" s="996">
        <v>11852329</v>
      </c>
      <c r="BR120" s="997"/>
      <c r="BS120" s="997"/>
      <c r="BT120" s="997"/>
      <c r="BU120" s="997"/>
      <c r="BV120" s="997">
        <v>11204347</v>
      </c>
      <c r="BW120" s="997"/>
      <c r="BX120" s="997"/>
      <c r="BY120" s="997"/>
      <c r="BZ120" s="997"/>
      <c r="CA120" s="997">
        <v>10266476</v>
      </c>
      <c r="CB120" s="997"/>
      <c r="CC120" s="997"/>
      <c r="CD120" s="997"/>
      <c r="CE120" s="997"/>
      <c r="CF120" s="1011">
        <v>63.4</v>
      </c>
      <c r="CG120" s="1012"/>
      <c r="CH120" s="1012"/>
      <c r="CI120" s="1012"/>
      <c r="CJ120" s="1012"/>
      <c r="CK120" s="1077" t="s">
        <v>462</v>
      </c>
      <c r="CL120" s="1078"/>
      <c r="CM120" s="1078"/>
      <c r="CN120" s="1078"/>
      <c r="CO120" s="1079"/>
      <c r="CP120" s="1085" t="s">
        <v>463</v>
      </c>
      <c r="CQ120" s="1086"/>
      <c r="CR120" s="1086"/>
      <c r="CS120" s="1086"/>
      <c r="CT120" s="1086"/>
      <c r="CU120" s="1086"/>
      <c r="CV120" s="1086"/>
      <c r="CW120" s="1086"/>
      <c r="CX120" s="1086"/>
      <c r="CY120" s="1086"/>
      <c r="CZ120" s="1086"/>
      <c r="DA120" s="1086"/>
      <c r="DB120" s="1086"/>
      <c r="DC120" s="1086"/>
      <c r="DD120" s="1086"/>
      <c r="DE120" s="1086"/>
      <c r="DF120" s="1087"/>
      <c r="DG120" s="996">
        <v>21497575</v>
      </c>
      <c r="DH120" s="997"/>
      <c r="DI120" s="997"/>
      <c r="DJ120" s="997"/>
      <c r="DK120" s="997"/>
      <c r="DL120" s="997">
        <v>21529339</v>
      </c>
      <c r="DM120" s="997"/>
      <c r="DN120" s="997"/>
      <c r="DO120" s="997"/>
      <c r="DP120" s="997"/>
      <c r="DQ120" s="997">
        <v>21242063</v>
      </c>
      <c r="DR120" s="997"/>
      <c r="DS120" s="997"/>
      <c r="DT120" s="997"/>
      <c r="DU120" s="997"/>
      <c r="DV120" s="998">
        <v>131.1</v>
      </c>
      <c r="DW120" s="998"/>
      <c r="DX120" s="998"/>
      <c r="DY120" s="998"/>
      <c r="DZ120" s="999"/>
    </row>
    <row r="121" spans="1:130" s="226" customFormat="1" ht="26.25" customHeight="1">
      <c r="A121" s="1129"/>
      <c r="B121" s="1016"/>
      <c r="C121" s="1037" t="s">
        <v>464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454</v>
      </c>
      <c r="AB121" s="1029"/>
      <c r="AC121" s="1029"/>
      <c r="AD121" s="1029"/>
      <c r="AE121" s="1030"/>
      <c r="AF121" s="1031" t="s">
        <v>121</v>
      </c>
      <c r="AG121" s="1029"/>
      <c r="AH121" s="1029"/>
      <c r="AI121" s="1029"/>
      <c r="AJ121" s="1030"/>
      <c r="AK121" s="1031" t="s">
        <v>452</v>
      </c>
      <c r="AL121" s="1029"/>
      <c r="AM121" s="1029"/>
      <c r="AN121" s="1029"/>
      <c r="AO121" s="1030"/>
      <c r="AP121" s="1032" t="s">
        <v>452</v>
      </c>
      <c r="AQ121" s="1033"/>
      <c r="AR121" s="1033"/>
      <c r="AS121" s="1033"/>
      <c r="AT121" s="1034"/>
      <c r="AU121" s="1062"/>
      <c r="AV121" s="1063"/>
      <c r="AW121" s="1063"/>
      <c r="AX121" s="1063"/>
      <c r="AY121" s="1064"/>
      <c r="AZ121" s="1019" t="s">
        <v>465</v>
      </c>
      <c r="BA121" s="1020"/>
      <c r="BB121" s="1020"/>
      <c r="BC121" s="1020"/>
      <c r="BD121" s="1020"/>
      <c r="BE121" s="1020"/>
      <c r="BF121" s="1020"/>
      <c r="BG121" s="1020"/>
      <c r="BH121" s="1020"/>
      <c r="BI121" s="1020"/>
      <c r="BJ121" s="1020"/>
      <c r="BK121" s="1020"/>
      <c r="BL121" s="1020"/>
      <c r="BM121" s="1020"/>
      <c r="BN121" s="1020"/>
      <c r="BO121" s="1020"/>
      <c r="BP121" s="1021"/>
      <c r="BQ121" s="989">
        <v>588266</v>
      </c>
      <c r="BR121" s="990"/>
      <c r="BS121" s="990"/>
      <c r="BT121" s="990"/>
      <c r="BU121" s="990"/>
      <c r="BV121" s="990">
        <v>692316</v>
      </c>
      <c r="BW121" s="990"/>
      <c r="BX121" s="990"/>
      <c r="BY121" s="990"/>
      <c r="BZ121" s="990"/>
      <c r="CA121" s="990">
        <v>844941</v>
      </c>
      <c r="CB121" s="990"/>
      <c r="CC121" s="990"/>
      <c r="CD121" s="990"/>
      <c r="CE121" s="990"/>
      <c r="CF121" s="984">
        <v>5.2</v>
      </c>
      <c r="CG121" s="985"/>
      <c r="CH121" s="985"/>
      <c r="CI121" s="985"/>
      <c r="CJ121" s="985"/>
      <c r="CK121" s="1080"/>
      <c r="CL121" s="1081"/>
      <c r="CM121" s="1081"/>
      <c r="CN121" s="1081"/>
      <c r="CO121" s="1082"/>
      <c r="CP121" s="1090" t="s">
        <v>466</v>
      </c>
      <c r="CQ121" s="1091"/>
      <c r="CR121" s="1091"/>
      <c r="CS121" s="1091"/>
      <c r="CT121" s="1091"/>
      <c r="CU121" s="1091"/>
      <c r="CV121" s="1091"/>
      <c r="CW121" s="1091"/>
      <c r="CX121" s="1091"/>
      <c r="CY121" s="1091"/>
      <c r="CZ121" s="1091"/>
      <c r="DA121" s="1091"/>
      <c r="DB121" s="1091"/>
      <c r="DC121" s="1091"/>
      <c r="DD121" s="1091"/>
      <c r="DE121" s="1091"/>
      <c r="DF121" s="1092"/>
      <c r="DG121" s="989">
        <v>1327004</v>
      </c>
      <c r="DH121" s="990"/>
      <c r="DI121" s="990"/>
      <c r="DJ121" s="990"/>
      <c r="DK121" s="990"/>
      <c r="DL121" s="990">
        <v>1115183</v>
      </c>
      <c r="DM121" s="990"/>
      <c r="DN121" s="990"/>
      <c r="DO121" s="990"/>
      <c r="DP121" s="990"/>
      <c r="DQ121" s="990">
        <v>1175110</v>
      </c>
      <c r="DR121" s="990"/>
      <c r="DS121" s="990"/>
      <c r="DT121" s="990"/>
      <c r="DU121" s="990"/>
      <c r="DV121" s="991">
        <v>7.3</v>
      </c>
      <c r="DW121" s="991"/>
      <c r="DX121" s="991"/>
      <c r="DY121" s="991"/>
      <c r="DZ121" s="992"/>
    </row>
    <row r="122" spans="1:130" s="226" customFormat="1" ht="26.25" customHeight="1">
      <c r="A122" s="1129"/>
      <c r="B122" s="1016"/>
      <c r="C122" s="986" t="s">
        <v>443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121</v>
      </c>
      <c r="AB122" s="1029"/>
      <c r="AC122" s="1029"/>
      <c r="AD122" s="1029"/>
      <c r="AE122" s="1030"/>
      <c r="AF122" s="1031" t="s">
        <v>121</v>
      </c>
      <c r="AG122" s="1029"/>
      <c r="AH122" s="1029"/>
      <c r="AI122" s="1029"/>
      <c r="AJ122" s="1030"/>
      <c r="AK122" s="1031" t="s">
        <v>121</v>
      </c>
      <c r="AL122" s="1029"/>
      <c r="AM122" s="1029"/>
      <c r="AN122" s="1029"/>
      <c r="AO122" s="1030"/>
      <c r="AP122" s="1032" t="s">
        <v>121</v>
      </c>
      <c r="AQ122" s="1033"/>
      <c r="AR122" s="1033"/>
      <c r="AS122" s="1033"/>
      <c r="AT122" s="1034"/>
      <c r="AU122" s="1062"/>
      <c r="AV122" s="1063"/>
      <c r="AW122" s="1063"/>
      <c r="AX122" s="1063"/>
      <c r="AY122" s="1064"/>
      <c r="AZ122" s="1044" t="s">
        <v>467</v>
      </c>
      <c r="BA122" s="1035"/>
      <c r="BB122" s="1035"/>
      <c r="BC122" s="1035"/>
      <c r="BD122" s="1035"/>
      <c r="BE122" s="1035"/>
      <c r="BF122" s="1035"/>
      <c r="BG122" s="1035"/>
      <c r="BH122" s="1035"/>
      <c r="BI122" s="1035"/>
      <c r="BJ122" s="1035"/>
      <c r="BK122" s="1035"/>
      <c r="BL122" s="1035"/>
      <c r="BM122" s="1035"/>
      <c r="BN122" s="1035"/>
      <c r="BO122" s="1035"/>
      <c r="BP122" s="1036"/>
      <c r="BQ122" s="1067">
        <v>37576657</v>
      </c>
      <c r="BR122" s="1068"/>
      <c r="BS122" s="1068"/>
      <c r="BT122" s="1068"/>
      <c r="BU122" s="1068"/>
      <c r="BV122" s="1068">
        <v>37677512</v>
      </c>
      <c r="BW122" s="1068"/>
      <c r="BX122" s="1068"/>
      <c r="BY122" s="1068"/>
      <c r="BZ122" s="1068"/>
      <c r="CA122" s="1068">
        <v>37360202</v>
      </c>
      <c r="CB122" s="1068"/>
      <c r="CC122" s="1068"/>
      <c r="CD122" s="1068"/>
      <c r="CE122" s="1068"/>
      <c r="CF122" s="1088">
        <v>230.6</v>
      </c>
      <c r="CG122" s="1089"/>
      <c r="CH122" s="1089"/>
      <c r="CI122" s="1089"/>
      <c r="CJ122" s="1089"/>
      <c r="CK122" s="1080"/>
      <c r="CL122" s="1081"/>
      <c r="CM122" s="1081"/>
      <c r="CN122" s="1081"/>
      <c r="CO122" s="1082"/>
      <c r="CP122" s="1090" t="s">
        <v>468</v>
      </c>
      <c r="CQ122" s="1091"/>
      <c r="CR122" s="1091"/>
      <c r="CS122" s="1091"/>
      <c r="CT122" s="1091"/>
      <c r="CU122" s="1091"/>
      <c r="CV122" s="1091"/>
      <c r="CW122" s="1091"/>
      <c r="CX122" s="1091"/>
      <c r="CY122" s="1091"/>
      <c r="CZ122" s="1091"/>
      <c r="DA122" s="1091"/>
      <c r="DB122" s="1091"/>
      <c r="DC122" s="1091"/>
      <c r="DD122" s="1091"/>
      <c r="DE122" s="1091"/>
      <c r="DF122" s="1092"/>
      <c r="DG122" s="989">
        <v>1057988</v>
      </c>
      <c r="DH122" s="990"/>
      <c r="DI122" s="990"/>
      <c r="DJ122" s="990"/>
      <c r="DK122" s="990"/>
      <c r="DL122" s="990">
        <v>918014</v>
      </c>
      <c r="DM122" s="990"/>
      <c r="DN122" s="990"/>
      <c r="DO122" s="990"/>
      <c r="DP122" s="990"/>
      <c r="DQ122" s="990">
        <v>818470</v>
      </c>
      <c r="DR122" s="990"/>
      <c r="DS122" s="990"/>
      <c r="DT122" s="990"/>
      <c r="DU122" s="990"/>
      <c r="DV122" s="991">
        <v>5.0999999999999996</v>
      </c>
      <c r="DW122" s="991"/>
      <c r="DX122" s="991"/>
      <c r="DY122" s="991"/>
      <c r="DZ122" s="992"/>
    </row>
    <row r="123" spans="1:130" s="226" customFormat="1" ht="26.25" customHeight="1">
      <c r="A123" s="1129"/>
      <c r="B123" s="1016"/>
      <c r="C123" s="986" t="s">
        <v>449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121</v>
      </c>
      <c r="AB123" s="1029"/>
      <c r="AC123" s="1029"/>
      <c r="AD123" s="1029"/>
      <c r="AE123" s="1030"/>
      <c r="AF123" s="1031" t="s">
        <v>430</v>
      </c>
      <c r="AG123" s="1029"/>
      <c r="AH123" s="1029"/>
      <c r="AI123" s="1029"/>
      <c r="AJ123" s="1030"/>
      <c r="AK123" s="1031" t="s">
        <v>456</v>
      </c>
      <c r="AL123" s="1029"/>
      <c r="AM123" s="1029"/>
      <c r="AN123" s="1029"/>
      <c r="AO123" s="1030"/>
      <c r="AP123" s="1032" t="s">
        <v>121</v>
      </c>
      <c r="AQ123" s="1033"/>
      <c r="AR123" s="1033"/>
      <c r="AS123" s="1033"/>
      <c r="AT123" s="1034"/>
      <c r="AU123" s="1065"/>
      <c r="AV123" s="1066"/>
      <c r="AW123" s="1066"/>
      <c r="AX123" s="1066"/>
      <c r="AY123" s="1066"/>
      <c r="AZ123" s="257" t="s">
        <v>177</v>
      </c>
      <c r="BA123" s="257"/>
      <c r="BB123" s="257"/>
      <c r="BC123" s="257"/>
      <c r="BD123" s="257"/>
      <c r="BE123" s="257"/>
      <c r="BF123" s="257"/>
      <c r="BG123" s="257"/>
      <c r="BH123" s="257"/>
      <c r="BI123" s="257"/>
      <c r="BJ123" s="257"/>
      <c r="BK123" s="257"/>
      <c r="BL123" s="257"/>
      <c r="BM123" s="257"/>
      <c r="BN123" s="257"/>
      <c r="BO123" s="1045" t="s">
        <v>469</v>
      </c>
      <c r="BP123" s="1076"/>
      <c r="BQ123" s="1135">
        <v>50017252</v>
      </c>
      <c r="BR123" s="1136"/>
      <c r="BS123" s="1136"/>
      <c r="BT123" s="1136"/>
      <c r="BU123" s="1136"/>
      <c r="BV123" s="1136">
        <v>49574175</v>
      </c>
      <c r="BW123" s="1136"/>
      <c r="BX123" s="1136"/>
      <c r="BY123" s="1136"/>
      <c r="BZ123" s="1136"/>
      <c r="CA123" s="1136">
        <v>48471619</v>
      </c>
      <c r="CB123" s="1136"/>
      <c r="CC123" s="1136"/>
      <c r="CD123" s="1136"/>
      <c r="CE123" s="1136"/>
      <c r="CF123" s="1069"/>
      <c r="CG123" s="1070"/>
      <c r="CH123" s="1070"/>
      <c r="CI123" s="1070"/>
      <c r="CJ123" s="1071"/>
      <c r="CK123" s="1080"/>
      <c r="CL123" s="1081"/>
      <c r="CM123" s="1081"/>
      <c r="CN123" s="1081"/>
      <c r="CO123" s="1082"/>
      <c r="CP123" s="1090" t="s">
        <v>470</v>
      </c>
      <c r="CQ123" s="1091"/>
      <c r="CR123" s="1091"/>
      <c r="CS123" s="1091"/>
      <c r="CT123" s="1091"/>
      <c r="CU123" s="1091"/>
      <c r="CV123" s="1091"/>
      <c r="CW123" s="1091"/>
      <c r="CX123" s="1091"/>
      <c r="CY123" s="1091"/>
      <c r="CZ123" s="1091"/>
      <c r="DA123" s="1091"/>
      <c r="DB123" s="1091"/>
      <c r="DC123" s="1091"/>
      <c r="DD123" s="1091"/>
      <c r="DE123" s="1091"/>
      <c r="DF123" s="1092"/>
      <c r="DG123" s="1028">
        <v>96054</v>
      </c>
      <c r="DH123" s="1029"/>
      <c r="DI123" s="1029"/>
      <c r="DJ123" s="1029"/>
      <c r="DK123" s="1030"/>
      <c r="DL123" s="1031">
        <v>152093</v>
      </c>
      <c r="DM123" s="1029"/>
      <c r="DN123" s="1029"/>
      <c r="DO123" s="1029"/>
      <c r="DP123" s="1030"/>
      <c r="DQ123" s="1031">
        <v>276800</v>
      </c>
      <c r="DR123" s="1029"/>
      <c r="DS123" s="1029"/>
      <c r="DT123" s="1029"/>
      <c r="DU123" s="1030"/>
      <c r="DV123" s="1032">
        <v>1.7</v>
      </c>
      <c r="DW123" s="1033"/>
      <c r="DX123" s="1033"/>
      <c r="DY123" s="1033"/>
      <c r="DZ123" s="1034"/>
    </row>
    <row r="124" spans="1:130" s="226" customFormat="1" ht="26.25" customHeight="1" thickBot="1">
      <c r="A124" s="1129"/>
      <c r="B124" s="1016"/>
      <c r="C124" s="986" t="s">
        <v>453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v>2382</v>
      </c>
      <c r="AB124" s="1029"/>
      <c r="AC124" s="1029"/>
      <c r="AD124" s="1029"/>
      <c r="AE124" s="1030"/>
      <c r="AF124" s="1031">
        <v>7673</v>
      </c>
      <c r="AG124" s="1029"/>
      <c r="AH124" s="1029"/>
      <c r="AI124" s="1029"/>
      <c r="AJ124" s="1030"/>
      <c r="AK124" s="1031" t="s">
        <v>471</v>
      </c>
      <c r="AL124" s="1029"/>
      <c r="AM124" s="1029"/>
      <c r="AN124" s="1029"/>
      <c r="AO124" s="1030"/>
      <c r="AP124" s="1032" t="s">
        <v>471</v>
      </c>
      <c r="AQ124" s="1033"/>
      <c r="AR124" s="1033"/>
      <c r="AS124" s="1033"/>
      <c r="AT124" s="1034"/>
      <c r="AU124" s="1131" t="s">
        <v>472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101.3</v>
      </c>
      <c r="BR124" s="1098"/>
      <c r="BS124" s="1098"/>
      <c r="BT124" s="1098"/>
      <c r="BU124" s="1098"/>
      <c r="BV124" s="1098">
        <v>105.1</v>
      </c>
      <c r="BW124" s="1098"/>
      <c r="BX124" s="1098"/>
      <c r="BY124" s="1098"/>
      <c r="BZ124" s="1098"/>
      <c r="CA124" s="1098">
        <v>113</v>
      </c>
      <c r="CB124" s="1098"/>
      <c r="CC124" s="1098"/>
      <c r="CD124" s="1098"/>
      <c r="CE124" s="1098"/>
      <c r="CF124" s="1099"/>
      <c r="CG124" s="1100"/>
      <c r="CH124" s="1100"/>
      <c r="CI124" s="1100"/>
      <c r="CJ124" s="1101"/>
      <c r="CK124" s="1083"/>
      <c r="CL124" s="1083"/>
      <c r="CM124" s="1083"/>
      <c r="CN124" s="1083"/>
      <c r="CO124" s="1084"/>
      <c r="CP124" s="1090" t="s">
        <v>473</v>
      </c>
      <c r="CQ124" s="1091"/>
      <c r="CR124" s="1091"/>
      <c r="CS124" s="1091"/>
      <c r="CT124" s="1091"/>
      <c r="CU124" s="1091"/>
      <c r="CV124" s="1091"/>
      <c r="CW124" s="1091"/>
      <c r="CX124" s="1091"/>
      <c r="CY124" s="1091"/>
      <c r="CZ124" s="1091"/>
      <c r="DA124" s="1091"/>
      <c r="DB124" s="1091"/>
      <c r="DC124" s="1091"/>
      <c r="DD124" s="1091"/>
      <c r="DE124" s="1091"/>
      <c r="DF124" s="1092"/>
      <c r="DG124" s="1075">
        <v>4978</v>
      </c>
      <c r="DH124" s="1054"/>
      <c r="DI124" s="1054"/>
      <c r="DJ124" s="1054"/>
      <c r="DK124" s="1055"/>
      <c r="DL124" s="1053">
        <v>5133</v>
      </c>
      <c r="DM124" s="1054"/>
      <c r="DN124" s="1054"/>
      <c r="DO124" s="1054"/>
      <c r="DP124" s="1055"/>
      <c r="DQ124" s="1053">
        <v>4890</v>
      </c>
      <c r="DR124" s="1054"/>
      <c r="DS124" s="1054"/>
      <c r="DT124" s="1054"/>
      <c r="DU124" s="1055"/>
      <c r="DV124" s="1056">
        <v>0</v>
      </c>
      <c r="DW124" s="1057"/>
      <c r="DX124" s="1057"/>
      <c r="DY124" s="1057"/>
      <c r="DZ124" s="1058"/>
    </row>
    <row r="125" spans="1:130" s="226" customFormat="1" ht="26.25" customHeight="1">
      <c r="A125" s="1129"/>
      <c r="B125" s="1016"/>
      <c r="C125" s="986" t="s">
        <v>457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430</v>
      </c>
      <c r="AB125" s="1029"/>
      <c r="AC125" s="1029"/>
      <c r="AD125" s="1029"/>
      <c r="AE125" s="1030"/>
      <c r="AF125" s="1031" t="s">
        <v>121</v>
      </c>
      <c r="AG125" s="1029"/>
      <c r="AH125" s="1029"/>
      <c r="AI125" s="1029"/>
      <c r="AJ125" s="1030"/>
      <c r="AK125" s="1031" t="s">
        <v>430</v>
      </c>
      <c r="AL125" s="1029"/>
      <c r="AM125" s="1029"/>
      <c r="AN125" s="1029"/>
      <c r="AO125" s="1030"/>
      <c r="AP125" s="1032" t="s">
        <v>430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474</v>
      </c>
      <c r="CL125" s="1078"/>
      <c r="CM125" s="1078"/>
      <c r="CN125" s="1078"/>
      <c r="CO125" s="1079"/>
      <c r="CP125" s="1010" t="s">
        <v>475</v>
      </c>
      <c r="CQ125" s="959"/>
      <c r="CR125" s="959"/>
      <c r="CS125" s="959"/>
      <c r="CT125" s="959"/>
      <c r="CU125" s="959"/>
      <c r="CV125" s="959"/>
      <c r="CW125" s="959"/>
      <c r="CX125" s="959"/>
      <c r="CY125" s="959"/>
      <c r="CZ125" s="959"/>
      <c r="DA125" s="959"/>
      <c r="DB125" s="959"/>
      <c r="DC125" s="959"/>
      <c r="DD125" s="959"/>
      <c r="DE125" s="959"/>
      <c r="DF125" s="960"/>
      <c r="DG125" s="996" t="s">
        <v>121</v>
      </c>
      <c r="DH125" s="997"/>
      <c r="DI125" s="997"/>
      <c r="DJ125" s="997"/>
      <c r="DK125" s="997"/>
      <c r="DL125" s="997" t="s">
        <v>121</v>
      </c>
      <c r="DM125" s="997"/>
      <c r="DN125" s="997"/>
      <c r="DO125" s="997"/>
      <c r="DP125" s="997"/>
      <c r="DQ125" s="997" t="s">
        <v>452</v>
      </c>
      <c r="DR125" s="997"/>
      <c r="DS125" s="997"/>
      <c r="DT125" s="997"/>
      <c r="DU125" s="997"/>
      <c r="DV125" s="998" t="s">
        <v>430</v>
      </c>
      <c r="DW125" s="998"/>
      <c r="DX125" s="998"/>
      <c r="DY125" s="998"/>
      <c r="DZ125" s="999"/>
    </row>
    <row r="126" spans="1:130" s="226" customFormat="1" ht="26.25" customHeight="1" thickBot="1">
      <c r="A126" s="1129"/>
      <c r="B126" s="1016"/>
      <c r="C126" s="986" t="s">
        <v>459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121</v>
      </c>
      <c r="AB126" s="1029"/>
      <c r="AC126" s="1029"/>
      <c r="AD126" s="1029"/>
      <c r="AE126" s="1030"/>
      <c r="AF126" s="1031" t="s">
        <v>378</v>
      </c>
      <c r="AG126" s="1029"/>
      <c r="AH126" s="1029"/>
      <c r="AI126" s="1029"/>
      <c r="AJ126" s="1030"/>
      <c r="AK126" s="1031" t="s">
        <v>121</v>
      </c>
      <c r="AL126" s="1029"/>
      <c r="AM126" s="1029"/>
      <c r="AN126" s="1029"/>
      <c r="AO126" s="1030"/>
      <c r="AP126" s="1032" t="s">
        <v>452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476</v>
      </c>
      <c r="CQ126" s="1020"/>
      <c r="CR126" s="1020"/>
      <c r="CS126" s="1020"/>
      <c r="CT126" s="1020"/>
      <c r="CU126" s="1020"/>
      <c r="CV126" s="1020"/>
      <c r="CW126" s="1020"/>
      <c r="CX126" s="1020"/>
      <c r="CY126" s="1020"/>
      <c r="CZ126" s="1020"/>
      <c r="DA126" s="1020"/>
      <c r="DB126" s="1020"/>
      <c r="DC126" s="1020"/>
      <c r="DD126" s="1020"/>
      <c r="DE126" s="1020"/>
      <c r="DF126" s="1021"/>
      <c r="DG126" s="989" t="s">
        <v>121</v>
      </c>
      <c r="DH126" s="990"/>
      <c r="DI126" s="990"/>
      <c r="DJ126" s="990"/>
      <c r="DK126" s="990"/>
      <c r="DL126" s="990" t="s">
        <v>121</v>
      </c>
      <c r="DM126" s="990"/>
      <c r="DN126" s="990"/>
      <c r="DO126" s="990"/>
      <c r="DP126" s="990"/>
      <c r="DQ126" s="990" t="s">
        <v>121</v>
      </c>
      <c r="DR126" s="990"/>
      <c r="DS126" s="990"/>
      <c r="DT126" s="990"/>
      <c r="DU126" s="990"/>
      <c r="DV126" s="991" t="s">
        <v>452</v>
      </c>
      <c r="DW126" s="991"/>
      <c r="DX126" s="991"/>
      <c r="DY126" s="991"/>
      <c r="DZ126" s="992"/>
    </row>
    <row r="127" spans="1:130" s="226" customFormat="1" ht="26.25" customHeight="1">
      <c r="A127" s="1130"/>
      <c r="B127" s="1018"/>
      <c r="C127" s="1072" t="s">
        <v>477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121</v>
      </c>
      <c r="AB127" s="1029"/>
      <c r="AC127" s="1029"/>
      <c r="AD127" s="1029"/>
      <c r="AE127" s="1030"/>
      <c r="AF127" s="1031" t="s">
        <v>478</v>
      </c>
      <c r="AG127" s="1029"/>
      <c r="AH127" s="1029"/>
      <c r="AI127" s="1029"/>
      <c r="AJ127" s="1030"/>
      <c r="AK127" s="1031" t="s">
        <v>452</v>
      </c>
      <c r="AL127" s="1029"/>
      <c r="AM127" s="1029"/>
      <c r="AN127" s="1029"/>
      <c r="AO127" s="1030"/>
      <c r="AP127" s="1032" t="s">
        <v>121</v>
      </c>
      <c r="AQ127" s="1033"/>
      <c r="AR127" s="1033"/>
      <c r="AS127" s="1033"/>
      <c r="AT127" s="1034"/>
      <c r="AU127" s="262"/>
      <c r="AV127" s="262"/>
      <c r="AW127" s="262"/>
      <c r="AX127" s="1102" t="s">
        <v>479</v>
      </c>
      <c r="AY127" s="1103"/>
      <c r="AZ127" s="1103"/>
      <c r="BA127" s="1103"/>
      <c r="BB127" s="1103"/>
      <c r="BC127" s="1103"/>
      <c r="BD127" s="1103"/>
      <c r="BE127" s="1104"/>
      <c r="BF127" s="1105" t="s">
        <v>480</v>
      </c>
      <c r="BG127" s="1103"/>
      <c r="BH127" s="1103"/>
      <c r="BI127" s="1103"/>
      <c r="BJ127" s="1103"/>
      <c r="BK127" s="1103"/>
      <c r="BL127" s="1104"/>
      <c r="BM127" s="1105" t="s">
        <v>481</v>
      </c>
      <c r="BN127" s="1103"/>
      <c r="BO127" s="1103"/>
      <c r="BP127" s="1103"/>
      <c r="BQ127" s="1103"/>
      <c r="BR127" s="1103"/>
      <c r="BS127" s="1104"/>
      <c r="BT127" s="1105" t="s">
        <v>482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483</v>
      </c>
      <c r="CQ127" s="1020"/>
      <c r="CR127" s="1020"/>
      <c r="CS127" s="1020"/>
      <c r="CT127" s="1020"/>
      <c r="CU127" s="1020"/>
      <c r="CV127" s="1020"/>
      <c r="CW127" s="1020"/>
      <c r="CX127" s="1020"/>
      <c r="CY127" s="1020"/>
      <c r="CZ127" s="1020"/>
      <c r="DA127" s="1020"/>
      <c r="DB127" s="1020"/>
      <c r="DC127" s="1020"/>
      <c r="DD127" s="1020"/>
      <c r="DE127" s="1020"/>
      <c r="DF127" s="1021"/>
      <c r="DG127" s="989" t="s">
        <v>452</v>
      </c>
      <c r="DH127" s="990"/>
      <c r="DI127" s="990"/>
      <c r="DJ127" s="990"/>
      <c r="DK127" s="990"/>
      <c r="DL127" s="990" t="s">
        <v>121</v>
      </c>
      <c r="DM127" s="990"/>
      <c r="DN127" s="990"/>
      <c r="DO127" s="990"/>
      <c r="DP127" s="990"/>
      <c r="DQ127" s="990" t="s">
        <v>452</v>
      </c>
      <c r="DR127" s="990"/>
      <c r="DS127" s="990"/>
      <c r="DT127" s="990"/>
      <c r="DU127" s="990"/>
      <c r="DV127" s="991" t="s">
        <v>121</v>
      </c>
      <c r="DW127" s="991"/>
      <c r="DX127" s="991"/>
      <c r="DY127" s="991"/>
      <c r="DZ127" s="992"/>
    </row>
    <row r="128" spans="1:130" s="226" customFormat="1" ht="26.25" customHeight="1" thickBot="1">
      <c r="A128" s="1113" t="s">
        <v>484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485</v>
      </c>
      <c r="X128" s="1115"/>
      <c r="Y128" s="1115"/>
      <c r="Z128" s="1116"/>
      <c r="AA128" s="1117">
        <v>27805</v>
      </c>
      <c r="AB128" s="1118"/>
      <c r="AC128" s="1118"/>
      <c r="AD128" s="1118"/>
      <c r="AE128" s="1119"/>
      <c r="AF128" s="1120">
        <v>38266</v>
      </c>
      <c r="AG128" s="1118"/>
      <c r="AH128" s="1118"/>
      <c r="AI128" s="1118"/>
      <c r="AJ128" s="1119"/>
      <c r="AK128" s="1120">
        <v>63879</v>
      </c>
      <c r="AL128" s="1118"/>
      <c r="AM128" s="1118"/>
      <c r="AN128" s="1118"/>
      <c r="AO128" s="1119"/>
      <c r="AP128" s="1121"/>
      <c r="AQ128" s="1122"/>
      <c r="AR128" s="1122"/>
      <c r="AS128" s="1122"/>
      <c r="AT128" s="1123"/>
      <c r="AU128" s="262"/>
      <c r="AV128" s="262"/>
      <c r="AW128" s="262"/>
      <c r="AX128" s="958" t="s">
        <v>486</v>
      </c>
      <c r="AY128" s="959"/>
      <c r="AZ128" s="959"/>
      <c r="BA128" s="959"/>
      <c r="BB128" s="959"/>
      <c r="BC128" s="959"/>
      <c r="BD128" s="959"/>
      <c r="BE128" s="960"/>
      <c r="BF128" s="1124" t="s">
        <v>121</v>
      </c>
      <c r="BG128" s="1125"/>
      <c r="BH128" s="1125"/>
      <c r="BI128" s="1125"/>
      <c r="BJ128" s="1125"/>
      <c r="BK128" s="1125"/>
      <c r="BL128" s="1126"/>
      <c r="BM128" s="1124">
        <v>12.54</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487</v>
      </c>
      <c r="CQ128" s="1107"/>
      <c r="CR128" s="1107"/>
      <c r="CS128" s="1107"/>
      <c r="CT128" s="1107"/>
      <c r="CU128" s="1107"/>
      <c r="CV128" s="1107"/>
      <c r="CW128" s="1107"/>
      <c r="CX128" s="1107"/>
      <c r="CY128" s="1107"/>
      <c r="CZ128" s="1107"/>
      <c r="DA128" s="1107"/>
      <c r="DB128" s="1107"/>
      <c r="DC128" s="1107"/>
      <c r="DD128" s="1107"/>
      <c r="DE128" s="1107"/>
      <c r="DF128" s="1108"/>
      <c r="DG128" s="1109">
        <v>15376</v>
      </c>
      <c r="DH128" s="1110"/>
      <c r="DI128" s="1110"/>
      <c r="DJ128" s="1110"/>
      <c r="DK128" s="1110"/>
      <c r="DL128" s="1110">
        <v>47651</v>
      </c>
      <c r="DM128" s="1110"/>
      <c r="DN128" s="1110"/>
      <c r="DO128" s="1110"/>
      <c r="DP128" s="1110"/>
      <c r="DQ128" s="1110" t="s">
        <v>430</v>
      </c>
      <c r="DR128" s="1110"/>
      <c r="DS128" s="1110"/>
      <c r="DT128" s="1110"/>
      <c r="DU128" s="1110"/>
      <c r="DV128" s="1111" t="s">
        <v>478</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488</v>
      </c>
      <c r="X129" s="1144"/>
      <c r="Y129" s="1144"/>
      <c r="Z129" s="1145"/>
      <c r="AA129" s="1028">
        <v>19591046</v>
      </c>
      <c r="AB129" s="1029"/>
      <c r="AC129" s="1029"/>
      <c r="AD129" s="1029"/>
      <c r="AE129" s="1030"/>
      <c r="AF129" s="1031">
        <v>19313848</v>
      </c>
      <c r="AG129" s="1029"/>
      <c r="AH129" s="1029"/>
      <c r="AI129" s="1029"/>
      <c r="AJ129" s="1030"/>
      <c r="AK129" s="1031">
        <v>19185642</v>
      </c>
      <c r="AL129" s="1029"/>
      <c r="AM129" s="1029"/>
      <c r="AN129" s="1029"/>
      <c r="AO129" s="1030"/>
      <c r="AP129" s="1146"/>
      <c r="AQ129" s="1147"/>
      <c r="AR129" s="1147"/>
      <c r="AS129" s="1147"/>
      <c r="AT129" s="1148"/>
      <c r="AU129" s="264"/>
      <c r="AV129" s="264"/>
      <c r="AW129" s="264"/>
      <c r="AX129" s="1137" t="s">
        <v>489</v>
      </c>
      <c r="AY129" s="1020"/>
      <c r="AZ129" s="1020"/>
      <c r="BA129" s="1020"/>
      <c r="BB129" s="1020"/>
      <c r="BC129" s="1020"/>
      <c r="BD129" s="1020"/>
      <c r="BE129" s="1021"/>
      <c r="BF129" s="1138" t="s">
        <v>452</v>
      </c>
      <c r="BG129" s="1139"/>
      <c r="BH129" s="1139"/>
      <c r="BI129" s="1139"/>
      <c r="BJ129" s="1139"/>
      <c r="BK129" s="1139"/>
      <c r="BL129" s="1140"/>
      <c r="BM129" s="1138">
        <v>17.54</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491</v>
      </c>
      <c r="X130" s="1144"/>
      <c r="Y130" s="1144"/>
      <c r="Z130" s="1145"/>
      <c r="AA130" s="1028">
        <v>3038178</v>
      </c>
      <c r="AB130" s="1029"/>
      <c r="AC130" s="1029"/>
      <c r="AD130" s="1029"/>
      <c r="AE130" s="1030"/>
      <c r="AF130" s="1031">
        <v>2971800</v>
      </c>
      <c r="AG130" s="1029"/>
      <c r="AH130" s="1029"/>
      <c r="AI130" s="1029"/>
      <c r="AJ130" s="1030"/>
      <c r="AK130" s="1031">
        <v>2987331</v>
      </c>
      <c r="AL130" s="1029"/>
      <c r="AM130" s="1029"/>
      <c r="AN130" s="1029"/>
      <c r="AO130" s="1030"/>
      <c r="AP130" s="1146"/>
      <c r="AQ130" s="1147"/>
      <c r="AR130" s="1147"/>
      <c r="AS130" s="1147"/>
      <c r="AT130" s="1148"/>
      <c r="AU130" s="264"/>
      <c r="AV130" s="264"/>
      <c r="AW130" s="264"/>
      <c r="AX130" s="1137" t="s">
        <v>492</v>
      </c>
      <c r="AY130" s="1020"/>
      <c r="AZ130" s="1020"/>
      <c r="BA130" s="1020"/>
      <c r="BB130" s="1020"/>
      <c r="BC130" s="1020"/>
      <c r="BD130" s="1020"/>
      <c r="BE130" s="1021"/>
      <c r="BF130" s="1174">
        <v>10.6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493</v>
      </c>
      <c r="X131" s="1182"/>
      <c r="Y131" s="1182"/>
      <c r="Z131" s="1183"/>
      <c r="AA131" s="1075">
        <v>16552868</v>
      </c>
      <c r="AB131" s="1054"/>
      <c r="AC131" s="1054"/>
      <c r="AD131" s="1054"/>
      <c r="AE131" s="1055"/>
      <c r="AF131" s="1053">
        <v>16342048</v>
      </c>
      <c r="AG131" s="1054"/>
      <c r="AH131" s="1054"/>
      <c r="AI131" s="1054"/>
      <c r="AJ131" s="1055"/>
      <c r="AK131" s="1053">
        <v>16198311</v>
      </c>
      <c r="AL131" s="1054"/>
      <c r="AM131" s="1054"/>
      <c r="AN131" s="1054"/>
      <c r="AO131" s="1055"/>
      <c r="AP131" s="1184"/>
      <c r="AQ131" s="1185"/>
      <c r="AR131" s="1185"/>
      <c r="AS131" s="1185"/>
      <c r="AT131" s="1186"/>
      <c r="AU131" s="264"/>
      <c r="AV131" s="264"/>
      <c r="AW131" s="264"/>
      <c r="AX131" s="1156" t="s">
        <v>494</v>
      </c>
      <c r="AY131" s="1107"/>
      <c r="AZ131" s="1107"/>
      <c r="BA131" s="1107"/>
      <c r="BB131" s="1107"/>
      <c r="BC131" s="1107"/>
      <c r="BD131" s="1107"/>
      <c r="BE131" s="1108"/>
      <c r="BF131" s="1157">
        <v>113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496</v>
      </c>
      <c r="W132" s="1167"/>
      <c r="X132" s="1167"/>
      <c r="Y132" s="1167"/>
      <c r="Z132" s="1168"/>
      <c r="AA132" s="1169">
        <v>10.03609163</v>
      </c>
      <c r="AB132" s="1170"/>
      <c r="AC132" s="1170"/>
      <c r="AD132" s="1170"/>
      <c r="AE132" s="1171"/>
      <c r="AF132" s="1172">
        <v>10.493911170000001</v>
      </c>
      <c r="AG132" s="1170"/>
      <c r="AH132" s="1170"/>
      <c r="AI132" s="1170"/>
      <c r="AJ132" s="1171"/>
      <c r="AK132" s="1172">
        <v>11.50304498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497</v>
      </c>
      <c r="W133" s="1150"/>
      <c r="X133" s="1150"/>
      <c r="Y133" s="1150"/>
      <c r="Z133" s="1151"/>
      <c r="AA133" s="1152">
        <v>10.1</v>
      </c>
      <c r="AB133" s="1153"/>
      <c r="AC133" s="1153"/>
      <c r="AD133" s="1153"/>
      <c r="AE133" s="1154"/>
      <c r="AF133" s="1152">
        <v>10.199999999999999</v>
      </c>
      <c r="AG133" s="1153"/>
      <c r="AH133" s="1153"/>
      <c r="AI133" s="1153"/>
      <c r="AJ133" s="1154"/>
      <c r="AK133" s="1152">
        <v>10.6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vkFJljxE75zY9v9OiDrQyUnbQnqlLWQKn27PQP4Gm6aEZOo1n2SWhsUTqbcFgayplTGHCJElW7yw+0uWeWMKAQ==" saltValue="ftdJQs8hOqYWIAsJ2bHu8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1093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aMw738RD6gtFxGdXV6F7cQqXm/7uMO64kNC3Prx0EXH2oJODIFPNRUUchjs03Qu8EZpc0KsBTD3YRznqFV9fbw==" saltValue="y5PzRmRY23JQCA6QbFjgB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57031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iDugjaxunzKA1+8RnxmCRpPnJna1kdGKTbyM+Y4mHaMpbUHmJHOzO0Ny1yda6BaoyHwiAjIQTTnDrO1Boy1JA==" saltValue="V2mZfWnvKhjW7gb4vHb24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c r="AS1" s="273"/>
      <c r="AT1" s="273"/>
    </row>
    <row r="2" spans="1:46">
      <c r="AS2" s="273"/>
      <c r="AT2" s="273"/>
    </row>
    <row r="3" spans="1:46">
      <c r="AS3" s="273"/>
      <c r="AT3" s="273"/>
    </row>
    <row r="4" spans="1:46">
      <c r="AS4" s="273"/>
      <c r="AT4" s="273"/>
    </row>
    <row r="5" spans="1:46" ht="17.2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501</v>
      </c>
      <c r="AP7" s="283"/>
      <c r="AQ7" s="284" t="s">
        <v>502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503</v>
      </c>
      <c r="AQ8" s="290" t="s">
        <v>504</v>
      </c>
      <c r="AR8" s="291" t="s">
        <v>505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506</v>
      </c>
      <c r="AL9" s="1193"/>
      <c r="AM9" s="1193"/>
      <c r="AN9" s="1194"/>
      <c r="AO9" s="292">
        <v>6965056</v>
      </c>
      <c r="AP9" s="292">
        <v>82945</v>
      </c>
      <c r="AQ9" s="293">
        <v>57316</v>
      </c>
      <c r="AR9" s="294">
        <v>44.7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507</v>
      </c>
      <c r="AL10" s="1193"/>
      <c r="AM10" s="1193"/>
      <c r="AN10" s="1194"/>
      <c r="AO10" s="295">
        <v>120638</v>
      </c>
      <c r="AP10" s="295">
        <v>1437</v>
      </c>
      <c r="AQ10" s="296">
        <v>3762</v>
      </c>
      <c r="AR10" s="297">
        <v>-61.8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508</v>
      </c>
      <c r="AL11" s="1193"/>
      <c r="AM11" s="1193"/>
      <c r="AN11" s="1194"/>
      <c r="AO11" s="295">
        <v>447</v>
      </c>
      <c r="AP11" s="295">
        <v>5</v>
      </c>
      <c r="AQ11" s="296">
        <v>6408</v>
      </c>
      <c r="AR11" s="297">
        <v>-99.9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509</v>
      </c>
      <c r="AL12" s="1193"/>
      <c r="AM12" s="1193"/>
      <c r="AN12" s="1194"/>
      <c r="AO12" s="295">
        <v>151366</v>
      </c>
      <c r="AP12" s="295">
        <v>1803</v>
      </c>
      <c r="AQ12" s="296">
        <v>891</v>
      </c>
      <c r="AR12" s="297">
        <v>102.4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510</v>
      </c>
      <c r="AL13" s="1193"/>
      <c r="AM13" s="1193"/>
      <c r="AN13" s="1194"/>
      <c r="AO13" s="295" t="s">
        <v>511</v>
      </c>
      <c r="AP13" s="295" t="s">
        <v>511</v>
      </c>
      <c r="AQ13" s="296">
        <v>1</v>
      </c>
      <c r="AR13" s="297" t="s">
        <v>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512</v>
      </c>
      <c r="AL14" s="1193"/>
      <c r="AM14" s="1193"/>
      <c r="AN14" s="1194"/>
      <c r="AO14" s="295">
        <v>424196</v>
      </c>
      <c r="AP14" s="295">
        <v>5052</v>
      </c>
      <c r="AQ14" s="296">
        <v>2694</v>
      </c>
      <c r="AR14" s="297">
        <v>87.5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513</v>
      </c>
      <c r="AL15" s="1193"/>
      <c r="AM15" s="1193"/>
      <c r="AN15" s="1194"/>
      <c r="AO15" s="295">
        <v>176032</v>
      </c>
      <c r="AP15" s="295">
        <v>2096</v>
      </c>
      <c r="AQ15" s="296">
        <v>1362</v>
      </c>
      <c r="AR15" s="297">
        <v>53.9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514</v>
      </c>
      <c r="AL16" s="1196"/>
      <c r="AM16" s="1196"/>
      <c r="AN16" s="1197"/>
      <c r="AO16" s="295">
        <v>-673077</v>
      </c>
      <c r="AP16" s="295">
        <v>-8015</v>
      </c>
      <c r="AQ16" s="296">
        <v>-4530</v>
      </c>
      <c r="AR16" s="297">
        <v>76.900000000000006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177</v>
      </c>
      <c r="AL17" s="1196"/>
      <c r="AM17" s="1196"/>
      <c r="AN17" s="1197"/>
      <c r="AO17" s="295">
        <v>7164658</v>
      </c>
      <c r="AP17" s="295">
        <v>85322</v>
      </c>
      <c r="AQ17" s="296">
        <v>67903</v>
      </c>
      <c r="AR17" s="297">
        <v>25.7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519</v>
      </c>
      <c r="AL21" s="1188"/>
      <c r="AM21" s="1188"/>
      <c r="AN21" s="1189"/>
      <c r="AO21" s="307">
        <v>8.17</v>
      </c>
      <c r="AP21" s="308">
        <v>6.2</v>
      </c>
      <c r="AQ21" s="309">
        <v>1.97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520</v>
      </c>
      <c r="AL22" s="1188"/>
      <c r="AM22" s="1188"/>
      <c r="AN22" s="1189"/>
      <c r="AO22" s="312">
        <v>102.1</v>
      </c>
      <c r="AP22" s="313">
        <v>98.7</v>
      </c>
      <c r="AQ22" s="314">
        <v>3.4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522</v>
      </c>
      <c r="AO27" s="273"/>
      <c r="AP27" s="273"/>
      <c r="AQ27" s="273"/>
      <c r="AR27" s="273"/>
      <c r="AS27" s="273"/>
      <c r="AT27" s="273"/>
    </row>
    <row r="28" spans="1:46" ht="17.2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501</v>
      </c>
      <c r="AP30" s="283"/>
      <c r="AQ30" s="284" t="s">
        <v>502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503</v>
      </c>
      <c r="AQ31" s="290" t="s">
        <v>504</v>
      </c>
      <c r="AR31" s="291" t="s">
        <v>505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525</v>
      </c>
      <c r="AL32" s="1204"/>
      <c r="AM32" s="1204"/>
      <c r="AN32" s="1205"/>
      <c r="AO32" s="322">
        <v>3434463</v>
      </c>
      <c r="AP32" s="322">
        <v>40900</v>
      </c>
      <c r="AQ32" s="323">
        <v>34720</v>
      </c>
      <c r="AR32" s="324">
        <v>17.8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526</v>
      </c>
      <c r="AL33" s="1204"/>
      <c r="AM33" s="1204"/>
      <c r="AN33" s="1205"/>
      <c r="AO33" s="322" t="s">
        <v>511</v>
      </c>
      <c r="AP33" s="322" t="s">
        <v>511</v>
      </c>
      <c r="AQ33" s="323">
        <v>1</v>
      </c>
      <c r="AR33" s="324" t="s">
        <v>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527</v>
      </c>
      <c r="AL34" s="1204"/>
      <c r="AM34" s="1204"/>
      <c r="AN34" s="1205"/>
      <c r="AO34" s="322" t="s">
        <v>511</v>
      </c>
      <c r="AP34" s="322" t="s">
        <v>511</v>
      </c>
      <c r="AQ34" s="323">
        <v>22</v>
      </c>
      <c r="AR34" s="324" t="s">
        <v>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528</v>
      </c>
      <c r="AL35" s="1204"/>
      <c r="AM35" s="1204"/>
      <c r="AN35" s="1205"/>
      <c r="AO35" s="322">
        <v>1480046</v>
      </c>
      <c r="AP35" s="322">
        <v>17625</v>
      </c>
      <c r="AQ35" s="323">
        <v>9232</v>
      </c>
      <c r="AR35" s="324">
        <v>90.9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529</v>
      </c>
      <c r="AL36" s="1204"/>
      <c r="AM36" s="1204"/>
      <c r="AN36" s="1205"/>
      <c r="AO36" s="322" t="s">
        <v>511</v>
      </c>
      <c r="AP36" s="322" t="s">
        <v>511</v>
      </c>
      <c r="AQ36" s="323">
        <v>2017</v>
      </c>
      <c r="AR36" s="324" t="s">
        <v>511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530</v>
      </c>
      <c r="AL37" s="1204"/>
      <c r="AM37" s="1204"/>
      <c r="AN37" s="1205"/>
      <c r="AO37" s="322" t="s">
        <v>511</v>
      </c>
      <c r="AP37" s="322" t="s">
        <v>511</v>
      </c>
      <c r="AQ37" s="323">
        <v>1146</v>
      </c>
      <c r="AR37" s="324" t="s">
        <v>511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531</v>
      </c>
      <c r="AL38" s="1207"/>
      <c r="AM38" s="1207"/>
      <c r="AN38" s="1208"/>
      <c r="AO38" s="325" t="s">
        <v>511</v>
      </c>
      <c r="AP38" s="325" t="s">
        <v>511</v>
      </c>
      <c r="AQ38" s="326">
        <v>1</v>
      </c>
      <c r="AR38" s="314" t="s">
        <v>511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532</v>
      </c>
      <c r="AL39" s="1207"/>
      <c r="AM39" s="1207"/>
      <c r="AN39" s="1208"/>
      <c r="AO39" s="322">
        <v>-63879</v>
      </c>
      <c r="AP39" s="322">
        <v>-761</v>
      </c>
      <c r="AQ39" s="323">
        <v>-6713</v>
      </c>
      <c r="AR39" s="324">
        <v>-88.7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533</v>
      </c>
      <c r="AL40" s="1204"/>
      <c r="AM40" s="1204"/>
      <c r="AN40" s="1205"/>
      <c r="AO40" s="322">
        <v>-2987331</v>
      </c>
      <c r="AP40" s="322">
        <v>-35575</v>
      </c>
      <c r="AQ40" s="323">
        <v>-28519</v>
      </c>
      <c r="AR40" s="324">
        <v>24.7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290</v>
      </c>
      <c r="AL41" s="1210"/>
      <c r="AM41" s="1210"/>
      <c r="AN41" s="1211"/>
      <c r="AO41" s="322">
        <v>1863299</v>
      </c>
      <c r="AP41" s="322">
        <v>22190</v>
      </c>
      <c r="AQ41" s="323">
        <v>11906</v>
      </c>
      <c r="AR41" s="324">
        <v>86.4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501</v>
      </c>
      <c r="AN49" s="1200" t="s">
        <v>537</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538</v>
      </c>
      <c r="AO50" s="339" t="s">
        <v>539</v>
      </c>
      <c r="AP50" s="340" t="s">
        <v>540</v>
      </c>
      <c r="AQ50" s="341" t="s">
        <v>541</v>
      </c>
      <c r="AR50" s="342" t="s">
        <v>542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4619130</v>
      </c>
      <c r="AN51" s="344">
        <v>52574</v>
      </c>
      <c r="AO51" s="345">
        <v>-9.9</v>
      </c>
      <c r="AP51" s="346">
        <v>63956</v>
      </c>
      <c r="AQ51" s="347">
        <v>25.7</v>
      </c>
      <c r="AR51" s="348">
        <v>-35.6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2346838</v>
      </c>
      <c r="AN52" s="352">
        <v>26711</v>
      </c>
      <c r="AO52" s="353">
        <v>-20.399999999999999</v>
      </c>
      <c r="AP52" s="354">
        <v>29239</v>
      </c>
      <c r="AQ52" s="355">
        <v>8.8000000000000007</v>
      </c>
      <c r="AR52" s="356">
        <v>-29.2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6309651</v>
      </c>
      <c r="AN53" s="344">
        <v>72528</v>
      </c>
      <c r="AO53" s="345">
        <v>38</v>
      </c>
      <c r="AP53" s="346">
        <v>66255</v>
      </c>
      <c r="AQ53" s="347">
        <v>3.6</v>
      </c>
      <c r="AR53" s="348">
        <v>34.4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4621446</v>
      </c>
      <c r="AN54" s="352">
        <v>53123</v>
      </c>
      <c r="AO54" s="353">
        <v>98.9</v>
      </c>
      <c r="AP54" s="354">
        <v>31822</v>
      </c>
      <c r="AQ54" s="355">
        <v>8.8000000000000007</v>
      </c>
      <c r="AR54" s="356">
        <v>90.1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4469388</v>
      </c>
      <c r="AN55" s="344">
        <v>51895</v>
      </c>
      <c r="AO55" s="345">
        <v>-28.4</v>
      </c>
      <c r="AP55" s="346">
        <v>92247</v>
      </c>
      <c r="AQ55" s="347">
        <v>39.200000000000003</v>
      </c>
      <c r="AR55" s="348">
        <v>-67.599999999999994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2286554</v>
      </c>
      <c r="AN56" s="352">
        <v>26550</v>
      </c>
      <c r="AO56" s="353">
        <v>-50</v>
      </c>
      <c r="AP56" s="354">
        <v>37204</v>
      </c>
      <c r="AQ56" s="355">
        <v>16.899999999999999</v>
      </c>
      <c r="AR56" s="356">
        <v>-66.900000000000006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4902577</v>
      </c>
      <c r="AN57" s="344">
        <v>57574</v>
      </c>
      <c r="AO57" s="345">
        <v>10.9</v>
      </c>
      <c r="AP57" s="346">
        <v>44504</v>
      </c>
      <c r="AQ57" s="347">
        <v>-51.8</v>
      </c>
      <c r="AR57" s="348">
        <v>62.7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1844537</v>
      </c>
      <c r="AN58" s="352">
        <v>21662</v>
      </c>
      <c r="AO58" s="353">
        <v>-18.399999999999999</v>
      </c>
      <c r="AP58" s="354">
        <v>25876</v>
      </c>
      <c r="AQ58" s="355">
        <v>-30.4</v>
      </c>
      <c r="AR58" s="356">
        <v>12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4059499</v>
      </c>
      <c r="AN59" s="344">
        <v>48343</v>
      </c>
      <c r="AO59" s="345">
        <v>-16</v>
      </c>
      <c r="AP59" s="346">
        <v>47820</v>
      </c>
      <c r="AQ59" s="347">
        <v>7.5</v>
      </c>
      <c r="AR59" s="348">
        <v>-23.5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2224797</v>
      </c>
      <c r="AN60" s="352">
        <v>26495</v>
      </c>
      <c r="AO60" s="353">
        <v>22.3</v>
      </c>
      <c r="AP60" s="354">
        <v>25855</v>
      </c>
      <c r="AQ60" s="355">
        <v>-0.1</v>
      </c>
      <c r="AR60" s="356">
        <v>22.4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4872049</v>
      </c>
      <c r="AN61" s="359">
        <v>56583</v>
      </c>
      <c r="AO61" s="360">
        <v>-1.1000000000000001</v>
      </c>
      <c r="AP61" s="361">
        <v>62956</v>
      </c>
      <c r="AQ61" s="362">
        <v>4.8</v>
      </c>
      <c r="AR61" s="348">
        <v>-5.9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2664834</v>
      </c>
      <c r="AN62" s="352">
        <v>30908</v>
      </c>
      <c r="AO62" s="353">
        <v>6.5</v>
      </c>
      <c r="AP62" s="354">
        <v>29999</v>
      </c>
      <c r="AQ62" s="355">
        <v>0.8</v>
      </c>
      <c r="AR62" s="356">
        <v>5.7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BwmqALf5yGYWLhVwZkmQmW3yXBo4xxLffcZuk5IAoTBP92Ebp6VI0IGR4YLUm53Ll4QRoN3dYsP5rvYFVRL0uA==" saltValue="H5HPmMwg9njRoLRGxrL5A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2578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IMJs+CObrQlniR6iqnbVQe5RIpjGiiUcpqHQC8tyunrb0PzdR4w9H4SV30xJrXKnGcUKnADn4+EKSwmCzhr0A==" saltValue="nYQyagC0b9JUJqBqir4B5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2578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56X2ktRexGgpBmjunrwf+9y50xFC2HK9bwWePM3Bm525TgnQt9jtcvkzH6vbAYpUKCpv4YrRsHw+ZXoL5Plww==" saltValue="rrafd1doYUZOtAAuO1XCZ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8515625" style="1" customWidth="1"/>
    <col min="2" max="16" width="14.5703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12" t="s">
        <v>3</v>
      </c>
      <c r="D47" s="1212"/>
      <c r="E47" s="1213"/>
      <c r="F47" s="11">
        <v>21.11</v>
      </c>
      <c r="G47" s="12">
        <v>17.48</v>
      </c>
      <c r="H47" s="12">
        <v>17.75</v>
      </c>
      <c r="I47" s="12">
        <v>17.04</v>
      </c>
      <c r="J47" s="13">
        <v>14.95</v>
      </c>
    </row>
    <row r="48" spans="2:10" ht="57.75" customHeight="1">
      <c r="B48" s="14"/>
      <c r="C48" s="1214" t="s">
        <v>4</v>
      </c>
      <c r="D48" s="1214"/>
      <c r="E48" s="1215"/>
      <c r="F48" s="15">
        <v>1.65</v>
      </c>
      <c r="G48" s="16">
        <v>0.71</v>
      </c>
      <c r="H48" s="16">
        <v>0.9</v>
      </c>
      <c r="I48" s="16">
        <v>0.67</v>
      </c>
      <c r="J48" s="17">
        <v>0.44</v>
      </c>
    </row>
    <row r="49" spans="2:10" ht="57.75" customHeight="1" thickBot="1">
      <c r="B49" s="18"/>
      <c r="C49" s="1216" t="s">
        <v>5</v>
      </c>
      <c r="D49" s="1216"/>
      <c r="E49" s="1217"/>
      <c r="F49" s="19">
        <v>0.9</v>
      </c>
      <c r="G49" s="20" t="s">
        <v>558</v>
      </c>
      <c r="H49" s="20">
        <v>0.6</v>
      </c>
      <c r="I49" s="20" t="s">
        <v>559</v>
      </c>
      <c r="J49" s="21" t="s">
        <v>560</v>
      </c>
    </row>
    <row r="50" spans="2:10" ht="13.5" customHeight="1"/>
    <row r="51" spans="2:10" ht="13.5" hidden="1" customHeight="1"/>
    <row r="52" spans="2:10" ht="13.5" hidden="1" customHeight="1"/>
    <row r="53" spans="2:10" ht="13.5" hidden="1" customHeight="1"/>
  </sheetData>
  <sheetProtection algorithmName="SHA-512" hashValue="rvlxPfhQXjZyE8aIzBPWOc6puFQs74eXeDDeUnydBIJdl0qd2VQVPTciORsRx2AS+XSZykOscXSHpU1SDloRAA==" saltValue="r5QgRKb/msHjVfZCEz+I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2019-03-15T02:41:00Z</cp:lastPrinted>
  <dcterms:modified xsi:type="dcterms:W3CDTF">2019-10-30T00:41:34Z</dcterms:modified>
</cp:coreProperties>
</file>