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kada37\Desktop\"/>
    </mc:Choice>
  </mc:AlternateContent>
  <xr:revisionPtr revIDLastSave="0" documentId="8_{2893A8F4-AF54-4498-95C4-70BC0528B30C}" xr6:coauthVersionLast="36" xr6:coauthVersionMax="36" xr10:uidLastSave="{00000000-0000-0000-0000-000000000000}"/>
  <bookViews>
    <workbookView xWindow="0" yWindow="0" windowWidth="14988" windowHeight="8700" tabRatio="87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C36" i="10"/>
  <c r="BE35" i="10"/>
  <c r="C35" i="10"/>
  <c r="U34" i="10" s="1"/>
  <c r="U35" i="10" s="1"/>
  <c r="U36" i="10" s="1"/>
  <c r="U37" i="10" s="1"/>
  <c r="U38" i="10" s="1"/>
  <c r="BW34" i="10"/>
  <c r="BE34" i="10"/>
  <c r="C34" i="10"/>
  <c r="BW35" i="10" l="1"/>
  <c r="BW36" i="10" s="1"/>
  <c r="BW37" i="10" s="1"/>
  <c r="BW38" i="10" s="1"/>
  <c r="BW39"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<sst xmlns="http://schemas.openxmlformats.org/spreadsheetml/2006/main" count="1122" uniqueCount="619">
  <si>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</si>
  <si>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</si>
  <si>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</si>
  <si>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</si>
  <si>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</si>
  <si>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</si>
  <si>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</si>
  <si>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</si>
  <si>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</si>
  <si>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</si>
  <si>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</si>
  <si>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</si>
  <si>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</si>
  <si>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</si>
  <si>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</si>
  <si>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</si>
  <si>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</si>
  <si>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</si>
  <si>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</si>
  <si>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</si>
  <si>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</si>
  <si>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</si>
  <si>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</si>
  <si>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</si>
  <si>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</si>
  <si>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</si>
  <si>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</si>
  <si>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</si>
  <si>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</si>
  <si>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</si>
  <si>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</si>
  <si>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</si>
  <si>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</si>
  <si>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</si>
  <si>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</si>
  <si>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</si>
  <si>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</si>
  <si>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</si>
  <si>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</si>
  <si>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</si>
  <si>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</si>
  <si>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</si>
  <si>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</si>
  <si>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</si>
  <si>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</si>
  <si>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</si>
  <si>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</si>
  <si>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</si>
  <si>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</si>
  <si>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</si>
  <si>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</si>
  <si>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</si>
  <si>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</si>
  <si>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</si>
  <si>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</si>
  <si>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</si>
  <si>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</si>
  <si>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</si>
  <si>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</si>
  <si>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</si>
  <si>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</si>
  <si>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</si>
  <si>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</si>
  <si>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</si>
  <si>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</si>
  <si>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</si>
  <si>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</si>
  <si>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</si>
  <si>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</si>
  <si>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</si>
  <si>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</si>
  <si>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</si>
  <si>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</si>
  <si>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</si>
  <si>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</si>
  <si>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</si>
  <si>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</si>
  <si>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</si>
  <si>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</si>
  <si>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</si>
  <si>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</si>
  <si>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</si>
  <si>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</si>
  <si>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</si>
  <si>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</si>
  <si>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</si>
  <si>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</si>
  <si>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</si>
  <si>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</si>
  <si>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</si>
  <si>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</si>
  <si>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</si>
  <si>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</si>
  <si>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</si>
  <si>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</si>
  <si>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</si>
  <si>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</si>
  <si>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</si>
  <si>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</si>
  <si>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</si>
  <si>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</si>
  <si>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</si>
  <si>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</si>
  <si>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</si>
  <si>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</si>
  <si>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</si>
  <si>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</si>
  <si>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</si>
  <si>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</si>
  <si>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</si>
  <si>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</si>
  <si>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</si>
  <si>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</si>
  <si>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</si>
  <si>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</si>
  <si>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</si>
  <si>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</si>
  <si>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</si>
  <si>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</si>
  <si>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</si>
  <si>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</si>
  <si>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</si>
  <si>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</si>
  <si>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</si>
  <si>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</si>
  <si>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</si>
  <si>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</si>
  <si>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</si>
  <si>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</si>
  <si>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</si>
  <si>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</si>
  <si>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</si>
  <si>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</si>
  <si>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</si>
  <si>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</si>
  <si>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</si>
  <si>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</si>
  <si>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</si>
  <si>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</si>
  <si>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</si>
  <si>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</si>
  <si>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</si>
  <si>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</si>
  <si>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</si>
  <si>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</si>
  <si>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</si>
  <si>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</si>
  <si>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</si>
  <si>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</si>
  <si>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</si>
  <si>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</si>
  <si>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</si>
  <si>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</si>
  <si>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</si>
  <si>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</si>
  <si>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</si>
  <si>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</si>
  <si>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</si>
  <si>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</si>
  <si>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</si>
  <si>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</si>
  <si>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</si>
  <si>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</si>
  <si>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</si>
  <si>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</si>
  <si>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</si>
  <si>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</si>
  <si>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</si>
  <si>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</si>
  <si>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</si>
  <si>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</si>
  <si>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</si>
  <si>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</si>
  <si>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</si>
  <si>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</si>
  <si>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</si>
  <si>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</si>
  <si>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</si>
  <si>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</si>
  <si>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</si>
  <si>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</si>
  <si>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</si>
  <si>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</si>
  <si>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</si>
  <si>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</si>
  <si>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</si>
  <si>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</si>
  <si>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</si>
  <si>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</si>
  <si>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</si>
  <si>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</si>
  <si>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</si>
  <si>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</si>
  <si>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</si>
  <si>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</si>
  <si>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</si>
  <si>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</si>
  <si>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</si>
  <si>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</si>
  <si>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</si>
  <si>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</si>
  <si>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</si>
  <si>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</si>
  <si>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</si>
  <si>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</si>
  <si>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</si>
  <si>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</si>
  <si>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</si>
  <si>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</si>
  <si>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</si>
  <si>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</si>
  <si>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</si>
  <si>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</si>
  <si>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</si>
  <si>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京都府舞鶴市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</si>
  <si>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</si>
  <si>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</si>
  <si>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</si>
  <si>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</si>
  <si>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</si>
  <si>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</si>
  <si>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</si>
  <si>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</si>
  <si>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</si>
  <si>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</si>
  <si>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</si>
  <si>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</si>
  <si>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</si>
  <si>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</si>
  <si>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</si>
  <si>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</si>
  <si>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</si>
  <si>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</si>
  <si>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</si>
  <si>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</si>
  <si>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</si>
  <si>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</si>
  <si>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</si>
  <si>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</si>
  <si>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</si>
  <si>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</si>
  <si>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</si>
  <si>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</si>
  <si>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</si>
  <si>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</si>
  <si>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</si>
  <si>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</si>
  <si>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</si>
  <si>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</si>
  <si>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</si>
  <si>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</si>
  <si>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</si>
  <si>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</si>
  <si>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</si>
  <si>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</si>
  <si>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</si>
  <si>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</si>
  <si>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</si>
  <si>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</si>
  <si>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</si>
  <si>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</si>
  <si>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</si>
  <si>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</si>
  <si>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</si>
  <si>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</si>
  <si>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</si>
  <si>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</si>
  <si>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</si>
  <si>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</si>
  <si>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</si>
  <si>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</si>
  <si>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</si>
  <si>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</si>
  <si>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</si>
  <si>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</si>
  <si>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</si>
  <si>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</si>
  <si>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</si>
  <si>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</si>
  <si>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</si>
  <si>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</si>
  <si>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</si>
  <si>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</si>
  <si>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</si>
  <si>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</si>
  <si>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</si>
  <si>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</si>
  <si>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</si>
  <si>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</si>
  <si>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</si>
  <si>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</si>
  <si>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</si>
  <si>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</si>
  <si>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</si>
  <si>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</si>
  <si>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</si>
  <si>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</si>
  <si>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</si>
  <si>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</si>
  <si>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</si>
  <si>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</si>
  <si>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</si>
  <si>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</si>
  <si>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</si>
  <si>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</si>
  <si>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</si>
  <si>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</si>
  <si>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</si>
  <si>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</si>
  <si>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</si>
  <si>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</si>
  <si>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</si>
  <si>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</si>
  <si>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</si>
  <si>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</si>
  <si>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</si>
  <si>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</si>
  <si>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</si>
  <si>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</si>
  <si>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</si>
  <si>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</si>
  <si>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</si>
  <si>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</si>
  <si>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</si>
  <si>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</si>
  <si>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</si>
  <si>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</si>
  <si>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</si>
  <si>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</si>
  <si>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</si>
  <si>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</si>
  <si>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</si>
  <si>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</si>
  <si>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</si>
  <si>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</si>
  <si>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</si>
  <si>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</si>
  <si>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</si>
  <si>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</si>
  <si>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</si>
  <si>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</si>
  <si>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</si>
  <si>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</si>
  <si>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</si>
  <si>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</si>
  <si>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</si>
  <si>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</si>
  <si>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</si>
  <si>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</si>
  <si>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</si>
  <si>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</si>
  <si>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</si>
  <si>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</si>
  <si>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</si>
  <si>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</si>
  <si>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</si>
  <si>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</si>
  <si>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</si>
  <si>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</si>
  <si>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</si>
  <si>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</si>
  <si>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</si>
  <si>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</si>
  <si>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</si>
  <si>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</si>
  <si>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</si>
  <si>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</si>
  <si>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</si>
  <si>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</si>
  <si>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京都府舞鶴市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</si>
  <si>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</si>
  <si>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</si>
  <si>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</si>
  <si>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</si>
  <si>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</si>
  <si>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</si>
  <si>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</si>
  <si>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</si>
  <si>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</si>
  <si>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</si>
  <si>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</si>
  <si>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</si>
  <si>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</si>
  <si>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</si>
  <si>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</si>
  <si>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</si>
  <si>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</si>
  <si>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</si>
  <si>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</si>
  <si>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</si>
  <si>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</si>
  <si>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</si>
  <si>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</si>
  <si>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</si>
  <si>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</si>
  <si>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</si>
  <si>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</si>
  <si>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</si>
  <si>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</si>
  <si>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</si>
  <si>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</si>
  <si>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</si>
  <si>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</si>
  <si>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</si>
  <si>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</si>
  <si>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</si>
  <si>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</si>
  <si>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</si>
  <si>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</si>
  <si>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</si>
  <si>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</si>
  <si>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</si>
  <si>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</si>
  <si>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</si>
  <si>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</si>
  <si>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</si>
  <si>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</si>
  <si>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</si>
  <si>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</si>
  <si>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</si>
  <si>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</si>
  <si>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</si>
  <si>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</si>
  <si>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</si>
  <si>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</si>
  <si>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</si>
  <si>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</si>
  <si>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</si>
  <si>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</si>
  <si>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</si>
  <si>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</si>
  <si>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</si>
  <si>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</si>
  <si>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</si>
  <si>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</si>
  <si>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</si>
  <si>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</si>
  <si>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</si>
  <si>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</si>
  <si>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</si>
  <si>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</si>
  <si>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</si>
  <si>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</si>
  <si>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</si>
  <si>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</si>
  <si>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</si>
  <si>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</si>
  <si>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</si>
  <si>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</si>
  <si>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</si>
  <si>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</si>
  <si>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</si>
  <si>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</si>
  <si>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</si>
  <si>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</si>
  <si>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</si>
  <si>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</si>
  <si>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</si>
  <si>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</si>
  <si>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</si>
  <si>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</si>
  <si>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</si>
  <si>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</si>
  <si>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</si>
  <si>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</si>
  <si>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</si>
  <si>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</si>
  <si>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</si>
  <si>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</si>
  <si>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</si>
  <si>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</si>
  <si>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</si>
  <si>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</si>
  <si>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</si>
  <si>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</si>
  <si>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</si>
  <si>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</si>
  <si>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</si>
  <si>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</si>
  <si>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</si>
  <si>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</si>
  <si>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</si>
  <si>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</si>
  <si>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</si>
  <si>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</si>
  <si>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</si>
  <si>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</si>
  <si>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</si>
  <si>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</si>
  <si>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</si>
  <si>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</si>
  <si>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</si>
  <si>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</si>
  <si>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</si>
  <si>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</si>
  <si>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</si>
  <si>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</si>
  <si>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</si>
  <si>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</si>
  <si>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</si>
  <si>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</si>
  <si>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</si>
  <si>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</si>
  <si>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</si>
  <si>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</si>
  <si>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</si>
  <si>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</si>
  <si>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</si>
  <si>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</si>
  <si>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</si>
  <si>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</si>
  <si>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</si>
  <si>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</si>
  <si>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</si>
  <si>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</si>
  <si>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</si>
  <si>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</si>
  <si>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</si>
  <si>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</si>
  <si>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</si>
  <si>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</si>
  <si>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</si>
  <si>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</si>
  <si>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</si>
  <si>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</si>
  <si>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</si>
  <si>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</si>
  <si>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</si>
  <si>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</si>
  <si>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</si>
  <si>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</si>
  <si>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</si>
  <si>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</si>
  <si>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</si>
  <si>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</si>
  <si>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</si>
  <si>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</si>
  <si>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</si>
  <si>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</si>
  <si>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</si>
  <si>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</si>
  <si>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</si>
  <si>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</si>
  <si>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</si>
  <si>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</si>
  <si>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</si>
  <si>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</si>
  <si>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</si>
  <si>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</si>
  <si>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</si>
  <si>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</si>
  <si>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</si>
  <si>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</si>
  <si>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</si>
  <si>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</si>
  <si>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</si>
  <si>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</si>
  <si>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</si>
  <si>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</si>
  <si>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</si>
  <si>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</si>
  <si>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</si>
  <si>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</si>
  <si>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</si>
  <si>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</si>
  <si>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</si>
  <si>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</si>
  <si>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0.01</t>
  </si>
  <si>
    <t>一般会計</t>
  </si>
  <si>
    <t>水道事業会計</t>
  </si>
  <si>
    <t>病院事業会計</t>
  </si>
  <si>
    <t>下水道事業会計</t>
  </si>
  <si>
    <t>介護保険事業会計（保険事業勘定）</t>
  </si>
  <si>
    <t>国民健康保険事業会計</t>
  </si>
  <si>
    <t>駐車場事業会計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</si>
  <si>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</si>
  <si>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</si>
  <si>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</si>
  <si>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</si>
  <si>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</si>
  <si>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</si>
  <si>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</si>
  <si>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</si>
  <si>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</si>
  <si>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</si>
  <si>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舞鶴勤労者福祉協議会</t>
  </si>
  <si>
    <t>舞鶴市文化事業団</t>
  </si>
  <si>
    <t>舞鶴市土地開発公社</t>
  </si>
  <si>
    <t>舞鶴市花と緑の公社</t>
  </si>
  <si>
    <t>-</t>
    <phoneticPr fontId="2"/>
  </si>
  <si>
    <t>京都府住宅新築資金等貸付事業管理組合（一般会計）</t>
  </si>
  <si>
    <t>京都府住宅新築資金等貸付事業管理組合（特別会計）</t>
  </si>
  <si>
    <t>京都地方税機構</t>
  </si>
  <si>
    <t>京都府後期高齢者医療広域連合（一般会計）</t>
  </si>
  <si>
    <t>京都府後期高齢者医療広域連合（後期高齢者医療特別会計）</t>
  </si>
  <si>
    <t>京都府自治会館管理組合</t>
  </si>
  <si>
    <t>-</t>
    <phoneticPr fontId="2"/>
  </si>
  <si>
    <t>-</t>
    <phoneticPr fontId="2"/>
  </si>
  <si>
    <t>都市開発推進基金</t>
    <rPh sb="0" eb="2">
      <t>トシ</t>
    </rPh>
    <rPh sb="2" eb="4">
      <t>カイハツ</t>
    </rPh>
    <rPh sb="4" eb="6">
      <t>スイシン</t>
    </rPh>
    <rPh sb="6" eb="8">
      <t>キキン</t>
    </rPh>
    <phoneticPr fontId="5"/>
  </si>
  <si>
    <t>職員退職手当基金</t>
    <rPh sb="0" eb="2">
      <t>ショクイン</t>
    </rPh>
    <rPh sb="2" eb="4">
      <t>タイショク</t>
    </rPh>
    <rPh sb="4" eb="6">
      <t>テアテ</t>
    </rPh>
    <rPh sb="6" eb="8">
      <t>キキン</t>
    </rPh>
    <phoneticPr fontId="5"/>
  </si>
  <si>
    <t>市道管理基金</t>
    <rPh sb="0" eb="2">
      <t>シドウ</t>
    </rPh>
    <rPh sb="2" eb="4">
      <t>カンリ</t>
    </rPh>
    <rPh sb="4" eb="6">
      <t>キキン</t>
    </rPh>
    <phoneticPr fontId="5"/>
  </si>
  <si>
    <t>公共施設等整備基金</t>
    <rPh sb="0" eb="2">
      <t>コウキョウ</t>
    </rPh>
    <rPh sb="2" eb="4">
      <t>シセツ</t>
    </rPh>
    <rPh sb="4" eb="5">
      <t>トウ</t>
    </rPh>
    <rPh sb="5" eb="7">
      <t>セイビ</t>
    </rPh>
    <rPh sb="7" eb="9">
      <t>キキン</t>
    </rPh>
    <phoneticPr fontId="5"/>
  </si>
  <si>
    <t>文化・スポーツ振興基金</t>
    <rPh sb="0" eb="2">
      <t>ブンカ</t>
    </rPh>
    <rPh sb="7" eb="9">
      <t>シンコウ</t>
    </rPh>
    <rPh sb="9" eb="11">
      <t>キキン</t>
    </rPh>
    <phoneticPr fontId="5"/>
  </si>
  <si>
    <t>貯木事業会計</t>
    <rPh sb="0" eb="2">
      <t>チョボク</t>
    </rPh>
    <rPh sb="2" eb="4">
      <t>ジギョウ</t>
    </rPh>
    <rPh sb="4" eb="6">
      <t>カイケイ</t>
    </rPh>
    <phoneticPr fontId="2"/>
  </si>
  <si>
    <t>-</t>
    <phoneticPr fontId="2"/>
  </si>
  <si>
    <t>法非適用企業</t>
    <phoneticPr fontId="5"/>
  </si>
  <si>
    <t>-</t>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</si>
  <si>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</si>
  <si>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</si>
  <si>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</si>
  <si>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</si>
  <si>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</si>
  <si>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</si>
  <si>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を上回る状況が続いており、実質公債費比率については、元利償還金の増加を要因として対前年度比で0.4ポイント悪化している。また、将来負担比率については、基金積立を行ったことによる充当可能財源の増加を主な要因として対前年度比で15.8ポイント改善している。
　いずれの数値についても、創意工夫により歳出の抑制を図るとともに、財政措置のある地方債の活用や、新発債の発行額を償還額以下に抑制するなどにより、持続可能な財政の健全化に努める。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</si>
  <si>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</si>
  <si>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</si>
  <si>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</si>
  <si>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9"/>
        <color rgb="FF000000"/>
        <rFont val="ＭＳ Ｐゴシック"/>
        <family val="3"/>
        <charset val="128"/>
      </rPr>
      <t>有形固定資産減価償却率は類似団体よりもやや低い水準となっている。これは、公共施設等総合管理計画に基づき、公共施設等の延べ床面積を12％削減するという目標を設定し、公共施設等の集約化・複合化を積極的に進めてきたことや、老朽化した施設の除却が進んだためであると考えられる。その一方で、これらの公共施設管理や更新に対して防災・減災・国土強靭化に係る交付税措置の有利な地方債を積極的に活用することで建設地方債は増加傾向であるものの、基金の取り崩しを抑制し決算剰余金等を基金に積み立てたことにより、充当可能財源等が増加した結果、類似団体よりも高い水準となる将来負担比率については、対前年度比で15.8ポイント改善している。
　今後、公共施設マネジメントの推進により、公共施設等の維持管理に要する経費の圧縮を推し進め、今後の大型事業の実施を見据え、基金の積立や財政措置のある地方債の活用、新発債の発行額を償還額以下に抑制するなどにより、将来負担比率の改善を図り、かつ創意工夫による歳出の抑制を図るとともに、持続可能な財政の健全化に努める。</t>
    </r>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</si>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</sst>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DAADBC8-DCF4-4127-8ADB-AF5FCACD09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8DCD-4FE4-B5FE-CC28A4945B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48343</c:v>
                </c:pt>
                <c:pt idx="1">
                  <c:v>49180</c:v>
                </c:pt>
                <c:pt idx="2">
                  <c:v>43139</c:v>
                </c:pt>
                <c:pt idx="3">
                  <c:v>60990</c:v>
                </c:pt>
                <c:pt idx="4">
                  <c:v>78088</c:v>
                </c:pt>
              </c:numCache>
            </c:numRef>
          </c:val>
          <c:smooth val="0"/>
          <c:extLst>
            <c:ext xmlns:c16="http://schemas.microsoft.com/office/drawing/2014/chart" uri="{C3380CC4-5D6E-409C-BE32-E72D297353CC}">
              <c16:uniqueId val="{00000001-8DCD-4FE4-B5FE-CC28A4945B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0.44</c:v>
                </c:pt>
                <c:pt idx="1">
                  <c:v>0.19</c:v>
                </c:pt>
                <c:pt idx="2">
                  <c:v>0.39</c:v>
                </c:pt>
                <c:pt idx="3">
                  <c:v>1.55</c:v>
                </c:pt>
                <c:pt idx="4">
                  <c:v>7.19</c:v>
                </c:pt>
              </c:numCache>
            </c:numRef>
          </c:val>
          <c:extLst>
            <c:ext xmlns:c16="http://schemas.microsoft.com/office/drawing/2014/chart" uri="{C3380CC4-5D6E-409C-BE32-E72D297353CC}">
              <c16:uniqueId val="{00000000-0A39-468E-87E0-2FD5E38D27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14.95</c:v>
                </c:pt>
                <c:pt idx="1">
                  <c:v>15.11</c:v>
                </c:pt>
                <c:pt idx="2">
                  <c:v>15.17</c:v>
                </c:pt>
                <c:pt idx="3">
                  <c:v>15.04</c:v>
                </c:pt>
                <c:pt idx="4">
                  <c:v>16.62</c:v>
                </c:pt>
              </c:numCache>
            </c:numRef>
          </c:val>
          <c:extLst>
            <c:ext xmlns:c16="http://schemas.microsoft.com/office/drawing/2014/chart" uri="{C3380CC4-5D6E-409C-BE32-E72D297353CC}">
              <c16:uniqueId val="{00000001-0A39-468E-87E0-2FD5E38D27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-0.01</c:v>
                </c:pt>
                <c:pt idx="2">
                  <c:v>0.11</c:v>
                </c:pt>
                <c:pt idx="3">
                  <c:v>1.39</c:v>
                </c:pt>
                <c:pt idx="4">
                  <c:v>8.0299999999999994</c:v>
                </c:pt>
              </c:numCache>
            </c:numRef>
          </c:val>
          <c:smooth val="0"/>
          <c:extLst>
            <c:ext xmlns:c16="http://schemas.microsoft.com/office/drawing/2014/chart" uri="{C3380CC4-5D6E-409C-BE32-E72D297353CC}">
              <c16:uniqueId val="{00000002-0A39-468E-87E0-2FD5E38D27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6C36-45F1-8908-69C812E64E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36-45F1-8908-69C812E64EF5}"/>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2-6C36-45F1-8908-69C812E64EF5}"/>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7.0000000000000007E-2</c:v>
                </c:pt>
                <c:pt idx="8">
                  <c:v>#N/A</c:v>
                </c:pt>
                <c:pt idx="9">
                  <c:v>0.04</c:v>
                </c:pt>
              </c:numCache>
            </c:numRef>
          </c:val>
          <c:extLst>
            <c:ext xmlns:c16="http://schemas.microsoft.com/office/drawing/2014/chart" uri="{C3380CC4-5D6E-409C-BE32-E72D297353CC}">
              <c16:uniqueId val="{00000003-6C36-45F1-8908-69C812E64EF5}"/>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1.69</c:v>
                </c:pt>
                <c:pt idx="2">
                  <c:v>#N/A</c:v>
                </c:pt>
                <c:pt idx="3">
                  <c:v>0.56000000000000005</c:v>
                </c:pt>
                <c:pt idx="4">
                  <c:v>#N/A</c:v>
                </c:pt>
                <c:pt idx="5">
                  <c:v>0.4</c:v>
                </c:pt>
                <c:pt idx="6">
                  <c:v>#N/A</c:v>
                </c:pt>
                <c:pt idx="7">
                  <c:v>0.79</c:v>
                </c:pt>
                <c:pt idx="8">
                  <c:v>#N/A</c:v>
                </c:pt>
                <c:pt idx="9">
                  <c:v>1.26</c:v>
                </c:pt>
              </c:numCache>
            </c:numRef>
          </c:val>
          <c:extLst>
            <c:ext xmlns:c16="http://schemas.microsoft.com/office/drawing/2014/chart" uri="{C3380CC4-5D6E-409C-BE32-E72D297353CC}">
              <c16:uniqueId val="{00000004-6C36-45F1-8908-69C812E64EF5}"/>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1.37</c:v>
                </c:pt>
                <c:pt idx="2">
                  <c:v>#N/A</c:v>
                </c:pt>
                <c:pt idx="3">
                  <c:v>0.48</c:v>
                </c:pt>
                <c:pt idx="4">
                  <c:v>#N/A</c:v>
                </c:pt>
                <c:pt idx="5">
                  <c:v>0.19</c:v>
                </c:pt>
                <c:pt idx="6">
                  <c:v>#N/A</c:v>
                </c:pt>
                <c:pt idx="7">
                  <c:v>0.36</c:v>
                </c:pt>
                <c:pt idx="8">
                  <c:v>#N/A</c:v>
                </c:pt>
                <c:pt idx="9">
                  <c:v>1.41</c:v>
                </c:pt>
              </c:numCache>
            </c:numRef>
          </c:val>
          <c:extLst>
            <c:ext xmlns:c16="http://schemas.microsoft.com/office/drawing/2014/chart" uri="{C3380CC4-5D6E-409C-BE32-E72D297353CC}">
              <c16:uniqueId val="{00000005-6C36-45F1-8908-69C812E64E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0.95</c:v>
                </c:pt>
                <c:pt idx="4">
                  <c:v>#N/A</c:v>
                </c:pt>
                <c:pt idx="5">
                  <c:v>1.3</c:v>
                </c:pt>
                <c:pt idx="6">
                  <c:v>#N/A</c:v>
                </c:pt>
                <c:pt idx="7">
                  <c:v>1.86</c:v>
                </c:pt>
                <c:pt idx="8">
                  <c:v>#N/A</c:v>
                </c:pt>
                <c:pt idx="9">
                  <c:v>2.52</c:v>
                </c:pt>
              </c:numCache>
            </c:numRef>
          </c:val>
          <c:extLst>
            <c:ext xmlns:c16="http://schemas.microsoft.com/office/drawing/2014/chart" uri="{C3380CC4-5D6E-409C-BE32-E72D297353CC}">
              <c16:uniqueId val="{00000006-6C36-45F1-8908-69C812E64EF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2.6</c:v>
                </c:pt>
                <c:pt idx="4">
                  <c:v>#N/A</c:v>
                </c:pt>
                <c:pt idx="5">
                  <c:v>3.12</c:v>
                </c:pt>
                <c:pt idx="6">
                  <c:v>#N/A</c:v>
                </c:pt>
                <c:pt idx="7">
                  <c:v>3.35</c:v>
                </c:pt>
                <c:pt idx="8">
                  <c:v>#N/A</c:v>
                </c:pt>
                <c:pt idx="9">
                  <c:v>3.23</c:v>
                </c:pt>
              </c:numCache>
            </c:numRef>
          </c:val>
          <c:extLst>
            <c:ext xmlns:c16="http://schemas.microsoft.com/office/drawing/2014/chart" uri="{C3380CC4-5D6E-409C-BE32-E72D297353CC}">
              <c16:uniqueId val="{00000007-6C36-45F1-8908-69C812E64E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4.24</c:v>
                </c:pt>
                <c:pt idx="2">
                  <c:v>#N/A</c:v>
                </c:pt>
                <c:pt idx="3">
                  <c:v>3.46</c:v>
                </c:pt>
                <c:pt idx="4">
                  <c:v>#N/A</c:v>
                </c:pt>
                <c:pt idx="5">
                  <c:v>4.3899999999999997</c:v>
                </c:pt>
                <c:pt idx="6">
                  <c:v>#N/A</c:v>
                </c:pt>
                <c:pt idx="7">
                  <c:v>4.62</c:v>
                </c:pt>
                <c:pt idx="8">
                  <c:v>#N/A</c:v>
                </c:pt>
                <c:pt idx="9">
                  <c:v>5.76</c:v>
                </c:pt>
              </c:numCache>
            </c:numRef>
          </c:val>
          <c:extLst>
            <c:ext xmlns:c16="http://schemas.microsoft.com/office/drawing/2014/chart" uri="{C3380CC4-5D6E-409C-BE32-E72D297353CC}">
              <c16:uniqueId val="{00000008-6C36-45F1-8908-69C812E64E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0.43</c:v>
                </c:pt>
                <c:pt idx="2">
                  <c:v>#N/A</c:v>
                </c:pt>
                <c:pt idx="3">
                  <c:v>0.19</c:v>
                </c:pt>
                <c:pt idx="4">
                  <c:v>#N/A</c:v>
                </c:pt>
                <c:pt idx="5">
                  <c:v>0.39</c:v>
                </c:pt>
                <c:pt idx="6">
                  <c:v>#N/A</c:v>
                </c:pt>
                <c:pt idx="7">
                  <c:v>1.54</c:v>
                </c:pt>
                <c:pt idx="8">
                  <c:v>#N/A</c:v>
                </c:pt>
                <c:pt idx="9">
                  <c:v>7.19</c:v>
                </c:pt>
              </c:numCache>
            </c:numRef>
          </c:val>
          <c:extLst>
            <c:ext xmlns:c16="http://schemas.microsoft.com/office/drawing/2014/chart" uri="{C3380CC4-5D6E-409C-BE32-E72D297353CC}">
              <c16:uniqueId val="{00000009-6C36-45F1-8908-69C812E64E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3051</c:v>
                </c:pt>
                <c:pt idx="5">
                  <c:v>3113</c:v>
                </c:pt>
                <c:pt idx="8">
                  <c:v>3008</c:v>
                </c:pt>
                <c:pt idx="11">
                  <c:v>2999</c:v>
                </c:pt>
                <c:pt idx="14">
                  <c:v>3001</c:v>
                </c:pt>
              </c:numCache>
            </c:numRef>
          </c:val>
          <c:extLst>
            <c:ext xmlns:c16="http://schemas.microsoft.com/office/drawing/2014/chart" uri="{C3380CC4-5D6E-409C-BE32-E72D297353CC}">
              <c16:uniqueId val="{00000000-FB1E-454E-9C75-D76F6802B8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1E-454E-9C75-D76F6802B8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2</c:v>
                </c:pt>
                <c:pt idx="6">
                  <c:v>9</c:v>
                </c:pt>
                <c:pt idx="9">
                  <c:v>1</c:v>
                </c:pt>
                <c:pt idx="12">
                  <c:v>2</c:v>
                </c:pt>
              </c:numCache>
            </c:numRef>
          </c:val>
          <c:extLst>
            <c:ext xmlns:c16="http://schemas.microsoft.com/office/drawing/2014/chart" uri="{C3380CC4-5D6E-409C-BE32-E72D297353CC}">
              <c16:uniqueId val="{00000002-FB1E-454E-9C75-D76F6802B8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1E-454E-9C75-D76F6802B8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1480</c:v>
                </c:pt>
                <c:pt idx="3">
                  <c:v>1553</c:v>
                </c:pt>
                <c:pt idx="6">
                  <c:v>1547</c:v>
                </c:pt>
                <c:pt idx="9">
                  <c:v>1524</c:v>
                </c:pt>
                <c:pt idx="12">
                  <c:v>1532</c:v>
                </c:pt>
              </c:numCache>
            </c:numRef>
          </c:val>
          <c:extLst>
            <c:ext xmlns:c16="http://schemas.microsoft.com/office/drawing/2014/chart" uri="{C3380CC4-5D6E-409C-BE32-E72D297353CC}">
              <c16:uniqueId val="{00000004-FB1E-454E-9C75-D76F6802B8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1E-454E-9C75-D76F6802B8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1E-454E-9C75-D76F6802B8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3434</c:v>
                </c:pt>
                <c:pt idx="3">
                  <c:v>3476</c:v>
                </c:pt>
                <c:pt idx="6">
                  <c:v>3505</c:v>
                </c:pt>
                <c:pt idx="9">
                  <c:v>3604</c:v>
                </c:pt>
                <c:pt idx="12">
                  <c:v>3771</c:v>
                </c:pt>
              </c:numCache>
            </c:numRef>
          </c:val>
          <c:extLst>
            <c:ext xmlns:c16="http://schemas.microsoft.com/office/drawing/2014/chart" uri="{C3380CC4-5D6E-409C-BE32-E72D297353CC}">
              <c16:uniqueId val="{00000007-FB1E-454E-9C75-D76F6802B8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1863</c:v>
                </c:pt>
                <c:pt idx="2">
                  <c:v>#N/A</c:v>
                </c:pt>
                <c:pt idx="3">
                  <c:v>#N/A</c:v>
                </c:pt>
                <c:pt idx="4">
                  <c:v>1918</c:v>
                </c:pt>
                <c:pt idx="5">
                  <c:v>#N/A</c:v>
                </c:pt>
                <c:pt idx="6">
                  <c:v>#N/A</c:v>
                </c:pt>
                <c:pt idx="7">
                  <c:v>2053</c:v>
                </c:pt>
                <c:pt idx="8">
                  <c:v>#N/A</c:v>
                </c:pt>
                <c:pt idx="9">
                  <c:v>#N/A</c:v>
                </c:pt>
                <c:pt idx="10">
                  <c:v>2130</c:v>
                </c:pt>
                <c:pt idx="11">
                  <c:v>#N/A</c:v>
                </c:pt>
                <c:pt idx="12">
                  <c:v>#N/A</c:v>
                </c:pt>
                <c:pt idx="13">
                  <c:v>2304</c:v>
                </c:pt>
                <c:pt idx="14">
                  <c:v>#N/A</c:v>
                </c:pt>
              </c:numCache>
            </c:numRef>
          </c:val>
          <c:smooth val="0"/>
          <c:extLst>
            <c:ext xmlns:c16="http://schemas.microsoft.com/office/drawing/2014/chart" uri="{C3380CC4-5D6E-409C-BE32-E72D297353CC}">
              <c16:uniqueId val="{00000008-FB1E-454E-9C75-D76F6802B8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37360</c:v>
                </c:pt>
                <c:pt idx="5">
                  <c:v>37313</c:v>
                </c:pt>
                <c:pt idx="8">
                  <c:v>37243</c:v>
                </c:pt>
                <c:pt idx="11">
                  <c:v>36844</c:v>
                </c:pt>
                <c:pt idx="14">
                  <c:v>36904</c:v>
                </c:pt>
              </c:numCache>
            </c:numRef>
          </c:val>
          <c:extLst>
            <c:ext xmlns:c16="http://schemas.microsoft.com/office/drawing/2014/chart" uri="{C3380CC4-5D6E-409C-BE32-E72D297353CC}">
              <c16:uniqueId val="{00000000-AB88-46B5-B4E6-5D9E8469B4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845</c:v>
                </c:pt>
                <c:pt idx="5">
                  <c:v>949</c:v>
                </c:pt>
                <c:pt idx="8">
                  <c:v>944</c:v>
                </c:pt>
                <c:pt idx="11">
                  <c:v>740</c:v>
                </c:pt>
                <c:pt idx="14">
                  <c:v>649</c:v>
                </c:pt>
              </c:numCache>
            </c:numRef>
          </c:val>
          <c:extLst>
            <c:ext xmlns:c16="http://schemas.microsoft.com/office/drawing/2014/chart" uri="{C3380CC4-5D6E-409C-BE32-E72D297353CC}">
              <c16:uniqueId val="{00000001-AB88-46B5-B4E6-5D9E8469B4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10266</c:v>
                </c:pt>
                <c:pt idx="5">
                  <c:v>10174</c:v>
                </c:pt>
                <c:pt idx="8">
                  <c:v>9385</c:v>
                </c:pt>
                <c:pt idx="11">
                  <c:v>9918</c:v>
                </c:pt>
                <c:pt idx="14">
                  <c:v>11410</c:v>
                </c:pt>
              </c:numCache>
            </c:numRef>
          </c:val>
          <c:extLst>
            <c:ext xmlns:c16="http://schemas.microsoft.com/office/drawing/2014/chart" uri="{C3380CC4-5D6E-409C-BE32-E72D297353CC}">
              <c16:uniqueId val="{00000002-AB88-46B5-B4E6-5D9E8469B4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8-46B5-B4E6-5D9E8469B4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8-46B5-B4E6-5D9E8469B4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10</c:v>
                </c:pt>
                <c:pt idx="6">
                  <c:v>49</c:v>
                </c:pt>
                <c:pt idx="9">
                  <c:v>4</c:v>
                </c:pt>
                <c:pt idx="12">
                  <c:v>9</c:v>
                </c:pt>
              </c:numCache>
            </c:numRef>
          </c:val>
          <c:extLst>
            <c:ext xmlns:c16="http://schemas.microsoft.com/office/drawing/2014/chart" uri="{C3380CC4-5D6E-409C-BE32-E72D297353CC}">
              <c16:uniqueId val="{00000005-AB88-46B5-B4E6-5D9E8469B4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6238</c:v>
                </c:pt>
                <c:pt idx="3">
                  <c:v>5923</c:v>
                </c:pt>
                <c:pt idx="6">
                  <c:v>5718</c:v>
                </c:pt>
                <c:pt idx="9">
                  <c:v>5591</c:v>
                </c:pt>
                <c:pt idx="12">
                  <c:v>5460</c:v>
                </c:pt>
              </c:numCache>
            </c:numRef>
          </c:val>
          <c:extLst>
            <c:ext xmlns:c16="http://schemas.microsoft.com/office/drawing/2014/chart" uri="{C3380CC4-5D6E-409C-BE32-E72D297353CC}">
              <c16:uniqueId val="{00000006-AB88-46B5-B4E6-5D9E8469B4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7-AB88-46B5-B4E6-5D9E8469B4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23517</c:v>
                </c:pt>
                <c:pt idx="3">
                  <c:v>22172</c:v>
                </c:pt>
                <c:pt idx="6">
                  <c:v>22280</c:v>
                </c:pt>
                <c:pt idx="9">
                  <c:v>21864</c:v>
                </c:pt>
                <c:pt idx="12">
                  <c:v>21322</c:v>
                </c:pt>
              </c:numCache>
            </c:numRef>
          </c:val>
          <c:extLst>
            <c:ext xmlns:c16="http://schemas.microsoft.com/office/drawing/2014/chart" uri="{C3380CC4-5D6E-409C-BE32-E72D297353CC}">
              <c16:uniqueId val="{00000008-AB88-46B5-B4E6-5D9E8469B4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428</c:v>
                </c:pt>
                <c:pt idx="3">
                  <c:v>477</c:v>
                </c:pt>
                <c:pt idx="6">
                  <c:v>564</c:v>
                </c:pt>
                <c:pt idx="9">
                  <c:v>958</c:v>
                </c:pt>
                <c:pt idx="12">
                  <c:v>1451</c:v>
                </c:pt>
              </c:numCache>
            </c:numRef>
          </c:val>
          <c:extLst>
            <c:ext xmlns:c16="http://schemas.microsoft.com/office/drawing/2014/chart" uri="{C3380CC4-5D6E-409C-BE32-E72D297353CC}">
              <c16:uniqueId val="{00000009-AB88-46B5-B4E6-5D9E8469B4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36602</c:v>
                </c:pt>
                <c:pt idx="3">
                  <c:v>37238</c:v>
                </c:pt>
                <c:pt idx="6">
                  <c:v>36904</c:v>
                </c:pt>
                <c:pt idx="9">
                  <c:v>37133</c:v>
                </c:pt>
                <c:pt idx="12">
                  <c:v>37084</c:v>
                </c:pt>
              </c:numCache>
            </c:numRef>
          </c:val>
          <c:extLst>
            <c:ext xmlns:c16="http://schemas.microsoft.com/office/drawing/2014/chart" uri="{C3380CC4-5D6E-409C-BE32-E72D297353CC}">
              <c16:uniqueId val="{0000000A-AB88-46B5-B4E6-5D9E8469B4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18316</c:v>
                </c:pt>
                <c:pt idx="2">
                  <c:v>#N/A</c:v>
                </c:pt>
                <c:pt idx="3">
                  <c:v>#N/A</c:v>
                </c:pt>
                <c:pt idx="4">
                  <c:v>17385</c:v>
                </c:pt>
                <c:pt idx="5">
                  <c:v>#N/A</c:v>
                </c:pt>
                <c:pt idx="6">
                  <c:v>#N/A</c:v>
                </c:pt>
                <c:pt idx="7">
                  <c:v>17943</c:v>
                </c:pt>
                <c:pt idx="8">
                  <c:v>#N/A</c:v>
                </c:pt>
                <c:pt idx="9">
                  <c:v>#N/A</c:v>
                </c:pt>
                <c:pt idx="10">
                  <c:v>18048</c:v>
                </c:pt>
                <c:pt idx="11">
                  <c:v>#N/A</c:v>
                </c:pt>
                <c:pt idx="12">
                  <c:v>#N/A</c:v>
                </c:pt>
                <c:pt idx="13">
                  <c:v>16362</c:v>
                </c:pt>
                <c:pt idx="14">
                  <c:v>#N/A</c:v>
                </c:pt>
              </c:numCache>
            </c:numRef>
          </c:val>
          <c:smooth val="0"/>
          <c:extLst>
            <c:ext xmlns:c16="http://schemas.microsoft.com/office/drawing/2014/chart" uri="{C3380CC4-5D6E-409C-BE32-E72D297353CC}">
              <c16:uniqueId val="{0000000B-AB88-46B5-B4E6-5D9E8469B4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2898</c:v>
                </c:pt>
                <c:pt idx="1">
                  <c:v>2942</c:v>
                </c:pt>
                <c:pt idx="2">
                  <c:v>3417</c:v>
                </c:pt>
              </c:numCache>
            </c:numRef>
          </c:val>
          <c:extLst>
            <c:ext xmlns:c16="http://schemas.microsoft.com/office/drawing/2014/chart" uri="{C3380CC4-5D6E-409C-BE32-E72D297353CC}">
              <c16:uniqueId val="{00000000-FF0D-48F6-A001-79B2FAF0D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487</c:v>
                </c:pt>
                <c:pt idx="1">
                  <c:v>488</c:v>
                </c:pt>
                <c:pt idx="2">
                  <c:v>908</c:v>
                </c:pt>
              </c:numCache>
            </c:numRef>
          </c:val>
          <c:extLst>
            <c:ext xmlns:c16="http://schemas.microsoft.com/office/drawing/2014/chart" uri="{C3380CC4-5D6E-409C-BE32-E72D297353CC}">
              <c16:uniqueId val="{00000001-FF0D-48F6-A001-79B2FAF0D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3815</c:v>
                </c:pt>
                <c:pt idx="1">
                  <c:v>4223</c:v>
                </c:pt>
                <c:pt idx="2">
                  <c:v>4368</c:v>
                </c:pt>
              </c:numCache>
            </c:numRef>
          </c:val>
          <c:extLst>
            <c:ext xmlns:c16="http://schemas.microsoft.com/office/drawing/2014/chart" uri="{C3380CC4-5D6E-409C-BE32-E72D297353CC}">
              <c16:uniqueId val="{00000002-FF0D-48F6-A001-79B2FAF0D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{294E17B6-D713-48B2-956E-24E8EAB66E8D}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D4-4F7B-93A4-F5B6222F3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{F59DAE34-2D04-4EB9-B8A1-093451623BB7}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4-4F7B-93A4-F5B6222F3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{1E6F1225-8DE7-4DCE-8D4B-E5A96DD9731F}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4-4F7B-93A4-F5B6222F3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{2416AE70-8AFC-4837-BD75-28C3C68D7BA8}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4-4F7B-93A4-F5B6222F3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{EF2C8763-68BF-422E-AB1D-596066BCE0B1}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4-4F7B-93A4-F5B6222F32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{24C547E8-C3AF-42FD-8671-344AB9D472D2}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D4-4F7B-93A4-F5B6222F32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{FEEEFD47-9301-43F2-A538-9609C0C1DEA5}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D4-4F7B-93A4-F5B6222F32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{94839EA5-19E5-4A1C-9186-F0D82C70FFC2}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D4-4F7B-93A4-F5B6222F32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{AD901CD9-67FA-459E-9533-C788342FECE9}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D4-4F7B-93A4-F5B6222F3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55.8</c:v>
                </c:pt>
                <c:pt idx="16">
                  <c:v>57.9</c:v>
                </c:pt>
                <c:pt idx="24">
                  <c:v>59.9</c:v>
                </c:pt>
                <c:pt idx="32">
                  <c:v>61.4</c:v>
                </c:pt>
              </c:numCache>
            </c:numRef>
          </c:xVal>
          <c:yVal>
            <c:numRef>
              <c:f>公会計指標分析・財政指標組合せ分析表!$BP$51:$DC$51</c:f>
              <c:numCache>
                <c:formatCode>#,##0.0;"▲ "#,##0.0</c:formatCode>
                <c:ptCount val="40"/>
                <c:pt idx="0">
                  <c:v>113</c:v>
                </c:pt>
                <c:pt idx="8">
                  <c:v>107.2</c:v>
                </c:pt>
                <c:pt idx="16">
                  <c:v>111.1</c:v>
                </c:pt>
                <c:pt idx="24">
                  <c:v>108.6</c:v>
                </c:pt>
                <c:pt idx="32">
                  <c:v>92.8</c:v>
                </c:pt>
              </c:numCache>
            </c:numRef>
          </c:yVal>
          <c:smooth val="0"/>
          <c:extLst>
            <c:ext xmlns:c16="http://schemas.microsoft.com/office/drawing/2014/chart" uri="{C3380CC4-5D6E-409C-BE32-E72D297353CC}">
              <c16:uniqueId val="{00000009-58D4-4F7B-93A4-F5B6222F32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{EADE74F6-B1F7-4767-9ECC-A3EE9C27AF3E}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D4-4F7B-93A4-F5B6222F32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{740C46F6-AE53-4383-8A97-954209485A84}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4-4F7B-93A4-F5B6222F3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{9F52E8FA-B248-4EA3-9E10-22EC8C6DA296}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4-4F7B-93A4-F5B6222F3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{3C346A63-E3D5-4D5B-81AC-F1F688FADDD4}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4-4F7B-93A4-F5B6222F3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{ABDB03A2-CC06-4C88-8A3A-DDA63A73813A}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4-4F7B-93A4-F5B6222F32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{EFF4F1CC-BEBA-42E4-A31F-104BA2AE41C2}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D4-4F7B-93A4-F5B6222F32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{384E32A9-DD53-43EA-9FA7-82C05158B8D4}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D4-4F7B-93A4-F5B6222F32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{D3FAA45D-FCC8-4A55-8850-7673891F9B2E}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D4-4F7B-93A4-F5B6222F32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{C07F0316-3625-496E-B83A-5EABB7E2D5C0}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D4-4F7B-93A4-F5B6222F3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8D4-4F7B-93A4-F5B6222F3228}"/>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{91DFCCED-4DB0-43C9-9CAC-CF8FECB2B7FD}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BA-4598-938E-8448ADB54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{59866A4B-54B6-4BDC-B0E1-F97A0DA22618}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BA-4598-938E-8448ADB54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{67D0F4D1-F8BF-4DBC-9BB4-700A210C16E5}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BA-4598-938E-8448ADB54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{897FF8BE-EB97-476E-A367-60285A5E7A64}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BA-4598-938E-8448ADB54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{5C57A3F6-3E60-4CB8-8843-E29988427338}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BA-4598-938E-8448ADB54C2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{3E0B0F7C-7E2D-4C8D-9E0D-94BF06865DA6}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BA-4598-938E-8448ADB54C2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{DA5C1669-5CA9-4710-9840-C6EC1D45CA75}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BA-4598-938E-8448ADB54C2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{66642872-8A6E-4CFD-9656-954654E79B9A}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BA-4598-938E-8448ADB54C2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{ED705726-885A-4095-B6F5-27EF30EF5D3F}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BA-4598-938E-8448ADB54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11.2</c:v>
                </c:pt>
                <c:pt idx="16">
                  <c:v>12</c:v>
                </c:pt>
                <c:pt idx="24">
                  <c:v>12.4</c:v>
                </c:pt>
                <c:pt idx="32">
                  <c:v>12.8</c:v>
                </c:pt>
              </c:numCache>
            </c:numRef>
          </c:xVal>
          <c:yVal>
            <c:numRef>
              <c:f>公会計指標分析・財政指標組合せ分析表!$BP$73:$DC$73</c:f>
              <c:numCache>
                <c:formatCode>#,##0.0;"▲ "#,##0.0</c:formatCode>
                <c:ptCount val="40"/>
                <c:pt idx="0">
                  <c:v>113</c:v>
                </c:pt>
                <c:pt idx="8">
                  <c:v>107.2</c:v>
                </c:pt>
                <c:pt idx="16">
                  <c:v>111.1</c:v>
                </c:pt>
                <c:pt idx="24">
                  <c:v>108.6</c:v>
                </c:pt>
                <c:pt idx="32">
                  <c:v>92.8</c:v>
                </c:pt>
              </c:numCache>
            </c:numRef>
          </c:yVal>
          <c:smooth val="0"/>
          <c:extLst>
            <c:ext xmlns:c16="http://schemas.microsoft.com/office/drawing/2014/chart" uri="{C3380CC4-5D6E-409C-BE32-E72D297353CC}">
              <c16:uniqueId val="{00000009-FEBA-4598-938E-8448ADB54C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265412634742094E-2"/>
                  <c:y val="-5.89679685075830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{9622F150-9A55-4C01-9717-B2F3CF468BA8}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BA-4598-938E-8448ADB54C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{EECEE2D5-AABA-49DE-88B5-D43195A5F89C}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BA-4598-938E-8448ADB54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{DCA00778-AC96-496A-B47E-9BFB4A466BD4}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BA-4598-938E-8448ADB54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{21EA8181-37E2-429E-9882-8670A7A19C60}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BA-4598-938E-8448ADB54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{9D0292DF-4A72-4FFA-90F4-7FBB6C61D6A9}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BA-4598-938E-8448ADB54C2C}"/>
                </c:ext>
              </c:extLst>
            </c:dLbl>
            <c:dLbl>
              <c:idx val="8"/>
              <c:layout>
                <c:manualLayout>
                  <c:x val="-3.1291424866061991E-2"/>
                  <c:y val="-4.115844365428756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{297D45BB-AB8C-449D-9188-FCB646C8B5D8}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BA-4598-938E-8448ADB54C2C}"/>
                </c:ext>
              </c:extLst>
            </c:dLbl>
            <c:dLbl>
              <c:idx val="16"/>
              <c:layout>
                <c:manualLayout>
                  <c:x val="-2.2409488462492896E-2"/>
                  <c:y val="-6.026445520159844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{2E58A178-BD6E-4954-BCC4-A893D599ABCE}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BA-4598-938E-8448ADB54C2C}"/>
                </c:ext>
              </c:extLst>
            </c:dLbl>
            <c:dLbl>
              <c:idx val="24"/>
              <c:layout>
                <c:manualLayout>
                  <c:x val="-3.1570342725075584E-2"/>
                  <c:y val="-8.92755497439220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{74BE5866-DAC7-4DD6-B390-822133404A65}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BA-4598-938E-8448ADB54C2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{E4F8F194-83BB-42EE-9042-95DB5697E227}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BA-4598-938E-8448ADB54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EBA-4598-938E-8448ADB54C2C}"/>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AA3EB11-147E-4FBB-B201-15079626766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10A6B52-D6C3-4023-8CC7-0E42A03918F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災害復旧債や一般廃棄物処理事業債等の元金償還が始まったことによる公債費充当一般財源の増加や公営企業繰出金に占める公債費充当額（下水道事業会計分）の増加と、普通交付税における事業費補正の減少に伴う算入公債費の微減により分子が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今後も地方財政措置のある地方債の優先的な活用や事業の精査を行い、良好な比率となるよう財政運営に努める。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年度は、普通交付税等の増により標準財政規模が増となったことが主な要因となり、将来負担比率は減少した。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将来負担額については、債務負担行為に基づく支出予定額が増となっているが、下水道事業の起債残高の減少等により公営企業債等繰入見込額（現在高）が減少した。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充当可能財源については、充当可能特定歳入が減となったが、充当可能基金が歳出の削減及び歳入の確保の取組により増となったほか、基準財政需要額算入見込額が増となったことにより増加した。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引き続き、歳出の抑制などによって基金の取り崩し額を最小限に抑えるとともに、地方財政措置のない地方債の発行を抑制するなど、持続可能な財政運営を図る。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京都府舞鶴市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継続して歳出の削減及び多様な歳入の確保に取り組んだことにより、基金の取り崩しを抑制したこと等により財政調整積立金が増額となったこと、普通交付税の再算定により措置されたものを減債基金に積み立てたことにより増額となったこと、土地売却による地域開発用地等先行取得資金貸付金の返還があったこと等により都市開発基金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今後の公共施設の老朽化対策等の事業に備えるため、令和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記のとおり基金を積み立てたことにより、全体では増額となったが、引き続き効率的・効果的な歳出の執行に努めるとともに、歳入についても補助金の活用等の工夫を行い、市政の安定的な運営のために基金を活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各基金条例に示された基金の設立目的に応じて使用する。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百万円の増となったが、主な要因は、公共施設等整備基金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百万円、都市開発推進基金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百万円の増加によるものである。それぞれ、今後必要となる公共施設等の建設、改修又は維持管理に要する経費、道路整備等都市基盤整備に要する経費に対応するために積み立てたものである。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果実運用型の基金については、引き続きその設立目的に沿って活用し、取崩し型基金が、歳出の抑制、収入の確保に取り組む中で基金の取り崩し額を最小限に抑えるなど、計画的な運用に努め、健全な財政運営に活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状況を堅持するため、継続して歳出の削減及び多様な歳入の確保に取り組んだことにより、財政調整基金の取り崩しをせず、前年度決算余剰金の積立額も増額となり、これにより基金残高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過去の実績から、台風被害が発生した場合、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億円程度の財政需要が発生する。台風や大雨をはじめとする災害が頻発しており、こうした災害発生時に十分な対応ができるよう財政調整基金の残高を確保することを目指す。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年度に臨時財政対策債を今後償還するための基金の積立に要する費用として普通交付税の再算定で約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億円措置されたこと等により増となった。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建設地方債残高のピークを令和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年度に迎えること、令和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年度に普通交付税の再算定により令和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年度臨時財政対策債の償還するために財源措置された分は、後年度普通交付税の基準財政需要額に算入されないことから、基金残高を踏まえ計画的な償還及び取崩しを行う。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B6CA3A-258D-4D23-A712-D6F4C0215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812D07-B7E6-4789-A21D-940D17154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FBF5B91-CA3A-4E99-93EB-53C7DF58FBCE}"/>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933F9E-0C76-474C-ACFF-B9D48A0986F3}"/>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F3C40DA-CAA0-441A-A60A-7FCDADC8559F}"/>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4E1056F-2A0F-4138-A44A-683BAC097B6E}"/>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8D772AF-63E1-4AFB-AFB2-3D489F7403F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40E9894-C557-48B4-B2E6-1D9423CA58D9}"/>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7BC8B76-64B7-4138-860C-9CC29EF63308}"/>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3920693-F89A-4537-B84B-A0229AE795F3}"/>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F210B6-E8C0-4513-9F9A-5B748CAF774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503332-EB7D-47A8-80CA-F6EAD1E79159}"/>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03E1CB-6C18-44A7-9738-F890169DC927}"/>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535647-6CFF-4D34-A26D-484ADE3C22F8}"/>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694234E-0778-4243-8272-E4A726BF5E69}"/>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308875F-8309-4DDE-AA07-830053DD277F}"/>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4DFEE00-948D-4C76-9F81-12FD2109807E}"/>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24B25E-05D7-495C-87C9-461DC7D72463}"/>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931386-BE82-480C-8B60-8EA4441F9309}"/>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EFA5F6C-3F40-43E4-A70D-375F6F0552EA}"/>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2B48A9-CA77-4359-9829-2AC9DEC4FF9C}"/>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7079E3A-DCF8-428E-B512-D8855A93C498}"/>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056059E-F093-4785-951C-706AF51CD88E}"/>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B83AD70-94A7-46F2-9422-0D86E87C7021}"/>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D6C5F5-7C83-4425-B1E9-9E4C21A249A6}"/>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1E25D7-AA0D-433C-9B4F-F33EE088A543}"/>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D092E85-819C-4144-8D84-20154B9A402B}"/>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28A477E-4D2E-4736-8484-6237A045C233}"/>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F8F6548-FA48-44AC-ACF8-CF28BACF3F3B}"/>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7850B1C-6BEC-4AA0-9001-BD9D7F3EF353}"/>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825AAA0-FCA0-4E1A-ADCC-92E00E5D4845}"/>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3F903AC-2AB0-4414-9A13-1F5782429EE4}"/>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20C7F4B-A75D-4992-A5BB-6A6B10130156}"/>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18431D2-6872-4B2C-8E4F-DBE30778E9C4}"/>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10EF378-B324-4604-BA29-22344B150478}"/>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2557F0-AEB1-4742-A18A-0B2DF9143C8C}"/>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E176836-57BC-49DE-9213-6BA7156EC52A}"/>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A180CAE-5D80-477A-8E86-9D93D667D4CF}"/>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191CDB-01FC-43DE-A2EC-2A38B78176F9}"/>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EC48C95-F05A-4605-9CAE-F32AE3076A44}"/>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1DAB35-F2B7-4283-BEF0-611D0C2F2C89}"/>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EA6208A-06C9-4EFB-83EB-B4FE2041F0BE}"/>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6978BF2-0B0F-401C-8111-0DC6D1EB2E3E}"/>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ECEC536-14B8-48F8-BFE2-C751A7E9B2C6}"/>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8B7C896-E0AD-4902-B7FD-25BE44B3BC4B}"/>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37EDD56-F24A-4330-87D1-484B1B9838BF}"/>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1A7BBD-0358-4489-9B9C-FC8EA78C7A7D}"/>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しかしながら、経年比較では前年度比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ポイント上昇するなど、数値が上昇傾向にある。こうした傾向も踏まえつつ、引き続き施設の集約化・複合化を含め、将来を見据えた計画的な施設管理を実施する。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87923BE-8E2E-4C79-9FE7-0E5A0E56A0C8}"/>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83504FF-42D3-4FDC-B4F7-BB6E1220DCA2}"/>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BC082A0-9729-47A9-8147-B134801DAB86}"/>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B601B078-5B96-4F27-B1B1-092B6219918D}"/>
            </a:ext>
          </a:extLst>
        </xdr:cNvPr>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4D689118-6F27-4456-B54F-62CE035A9A5C}"/>
            </a:ext>
          </a:extLst>
        </xdr:cNvPr>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17FD1B46-50F1-4E78-874F-BDBAFA973052}"/>
            </a:ext>
          </a:extLst>
        </xdr:cNvPr>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FB419ADC-2A37-4F8D-8D22-A2BF5599F1DA}"/>
            </a:ext>
          </a:extLst>
        </xdr:cNvPr>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38383EDE-E98D-4A86-B406-9144BD3393BC}"/>
            </a:ext>
          </a:extLst>
        </xdr:cNvPr>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E557317E-ADED-4776-85F6-B0CDB917CDA9}"/>
            </a:ext>
          </a:extLst>
        </xdr:cNvPr>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5DE8D940-D8DB-4140-B312-345E5A46A287}"/>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52841F30-EB60-436F-A79F-5FFCF99B4412}"/>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63517286-EB7C-4823-A663-AA8F84DAB4A5}"/>
            </a:ext>
          </a:extLst>
        </xdr:cNvPr>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56A228E-C93D-4E3C-BDCB-93C5854B1EC4}"/>
            </a:ext>
          </a:extLst>
        </xdr:cNvPr>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AAA981EE-8DE7-4D52-AF1E-2F08FDF86EE7}"/>
            </a:ext>
          </a:extLst>
        </xdr:cNvPr>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5232AA6E-B7AB-4B1D-BC30-5DA826355CF5}"/>
            </a:ext>
          </a:extLst>
        </xdr:cNvPr>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551676AC-2A31-4705-B311-58119125AAC5}"/>
            </a:ext>
          </a:extLst>
        </xdr:cNvPr>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4AFFB6BB-9295-4002-AA32-A88244061FED}"/>
            </a:ext>
          </a:extLst>
        </xdr:cNvPr>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C7A2002-1815-47B2-B8C4-A8EA6127C437}"/>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54A99113-C2BA-4C5F-B570-6346707DE41E}"/>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597F4D4-A665-4742-B450-BF80D3809948}"/>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87D7793E-6FF7-4A57-99B9-372045DC11D9}"/>
            </a:ext>
          </a:extLst>
        </xdr:cNvPr>
        <xdr:cNvCxnSpPr/>
      </xdr:nvCxnSpPr>
      <xdr:spPr>
        <a:xfrm flipV="1">
          <a:off x="4206240" y="444404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5A5F9268-2213-4383-8C5A-59028A87D3C2}"/>
            </a:ext>
          </a:extLst>
        </xdr:cNvPr>
        <xdr:cNvSpPr txBox="1"/>
      </xdr:nvSpPr>
      <xdr:spPr>
        <a:xfrm>
          <a:off x="4258945" y="576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5305615F-6B2A-4882-BB91-62A05FEBB1E1}"/>
            </a:ext>
          </a:extLst>
        </xdr:cNvPr>
        <xdr:cNvCxnSpPr/>
      </xdr:nvCxnSpPr>
      <xdr:spPr>
        <a:xfrm>
          <a:off x="4119245" y="57602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B29CEC01-AAE9-43F5-83E9-1333C2B97DF3}"/>
            </a:ext>
          </a:extLst>
        </xdr:cNvPr>
        <xdr:cNvSpPr txBox="1"/>
      </xdr:nvSpPr>
      <xdr:spPr>
        <a:xfrm>
          <a:off x="4258945" y="422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197CB059-1C08-4EEF-B633-30FC126EEF30}"/>
            </a:ext>
          </a:extLst>
        </xdr:cNvPr>
        <xdr:cNvCxnSpPr/>
      </xdr:nvCxnSpPr>
      <xdr:spPr>
        <a:xfrm>
          <a:off x="4119245" y="44440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F423A0A4-59DD-4C2D-A1D3-C8CF32B27882}"/>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D302AFD6-0972-4E7F-AD36-544EEFFDFFA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8B9F7666-AF1D-498D-A787-2E46198D1C90}"/>
            </a:ext>
          </a:extLst>
        </xdr:cNvPr>
        <xdr:cNvSpPr/>
      </xdr:nvSpPr>
      <xdr:spPr>
        <a:xfrm>
          <a:off x="3537585" y="5179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2A1608FA-737A-4BE9-9BB7-45E25BCDDD3D}"/>
            </a:ext>
          </a:extLst>
        </xdr:cNvPr>
        <xdr:cNvSpPr/>
      </xdr:nvSpPr>
      <xdr:spPr>
        <a:xfrm>
          <a:off x="2867025" y="5136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E8FA4F99-830D-4B51-A7A7-F55CB0EE9CE0}"/>
            </a:ext>
          </a:extLst>
        </xdr:cNvPr>
        <xdr:cNvSpPr/>
      </xdr:nvSpPr>
      <xdr:spPr>
        <a:xfrm>
          <a:off x="2196465" y="5098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98BDFD9A-8D81-4508-9CAF-4A23C28E0065}"/>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7F1F41-2108-43F0-BD42-9B000E99DDB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7A43076-F6A3-4945-A81F-A4F896D3AB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46AC394-B19C-4F97-820F-4C9C652197F3}"/>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98D1CB-96CE-4DC9-A8D6-53D2FF6BCB0D}"/>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352038A-0D32-458B-809E-14D67A422DBE}"/>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5" name="楕円 84">
          <a:extLst>
            <a:ext uri="{FF2B5EF4-FFF2-40B4-BE49-F238E27FC236}">
              <a16:creationId xmlns:a16="http://schemas.microsoft.com/office/drawing/2014/main" id="{DD00AC58-0B39-4B19-A170-4A5398CC75B1}"/>
            </a:ext>
          </a:extLst>
        </xdr:cNvPr>
        <xdr:cNvSpPr/>
      </xdr:nvSpPr>
      <xdr:spPr>
        <a:xfrm>
          <a:off x="4157345" y="5133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127335</xdr:rowOff>
    </xdr:from>
    <xdr:ext cx="405111" cy="259045"/>
    <xdr:sp macro="" textlink="">
      <xdr:nvSpPr>
        <xdr:cNvPr id="86" name="有形固定資産減価償却率該当値テキスト">
          <a:extLst>
            <a:ext uri="{FF2B5EF4-FFF2-40B4-BE49-F238E27FC236}">
              <a16:creationId xmlns:a16="http://schemas.microsoft.com/office/drawing/2014/main" id="{94BB7576-B18C-4F36-A903-A8E6CC6E264B}"/>
            </a:ext>
          </a:extLst>
        </xdr:cNvPr>
        <xdr:cNvSpPr txBox="1"/>
      </xdr:nvSpPr>
      <xdr:spPr>
        <a:xfrm>
          <a:off x="4258945" y="498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63976</xdr:rowOff>
    </xdr:from>
    <xdr:to>
      <xdr:col>19</xdr:col>
      <xdr:colOff>187325</xdr:colOff>
      <xdr:row>30</xdr:row>
      <xdr:rowOff>165576</xdr:rowOff>
    </xdr:to>
    <xdr:sp macro="" textlink="">
      <xdr:nvSpPr>
        <xdr:cNvPr id="87" name="楕円 86">
          <a:extLst>
            <a:ext uri="{FF2B5EF4-FFF2-40B4-BE49-F238E27FC236}">
              <a16:creationId xmlns:a16="http://schemas.microsoft.com/office/drawing/2014/main" id="{9EBAEBF0-0F21-4560-93E9-E388764E942A}"/>
            </a:ext>
          </a:extLst>
        </xdr:cNvPr>
        <xdr:cNvSpPr/>
      </xdr:nvSpPr>
      <xdr:spPr>
        <a:xfrm>
          <a:off x="3537585" y="5093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114776</xdr:rowOff>
    </xdr:from>
    <xdr:to>
      <xdr:col>23</xdr:col>
      <xdr:colOff>85725</xdr:colOff>
      <xdr:row>30</xdr:row>
      <xdr:rowOff>155258</xdr:rowOff>
    </xdr:to>
    <xdr:cxnSp macro="">
      <xdr:nvCxnSpPr>
        <xdr:cNvPr id="88" name="直線コネクタ 87">
          <a:extLst>
            <a:ext uri="{FF2B5EF4-FFF2-40B4-BE49-F238E27FC236}">
              <a16:creationId xmlns:a16="http://schemas.microsoft.com/office/drawing/2014/main" id="{1F4B074B-1E73-4ED1-AE38-77C9FFAA3916}"/>
            </a:ext>
          </a:extLst>
        </xdr:cNvPr>
        <xdr:cNvCxnSpPr/>
      </xdr:nvCxnSpPr>
      <xdr:spPr>
        <a:xfrm>
          <a:off x="3588385" y="5143976"/>
          <a:ext cx="61976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10001</xdr:rowOff>
    </xdr:from>
    <xdr:to>
      <xdr:col>15</xdr:col>
      <xdr:colOff>187325</xdr:colOff>
      <xdr:row>30</xdr:row>
      <xdr:rowOff>111601</xdr:rowOff>
    </xdr:to>
    <xdr:sp macro="" textlink="">
      <xdr:nvSpPr>
        <xdr:cNvPr id="89" name="楕円 88">
          <a:extLst>
            <a:ext uri="{FF2B5EF4-FFF2-40B4-BE49-F238E27FC236}">
              <a16:creationId xmlns:a16="http://schemas.microsoft.com/office/drawing/2014/main" id="{6F9AB249-7725-44EF-8A8F-29263CCD3F8E}"/>
            </a:ext>
          </a:extLst>
        </xdr:cNvPr>
        <xdr:cNvSpPr/>
      </xdr:nvSpPr>
      <xdr:spPr>
        <a:xfrm>
          <a:off x="2867025" y="5039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60801</xdr:rowOff>
    </xdr:from>
    <xdr:to>
      <xdr:col>19</xdr:col>
      <xdr:colOff>136525</xdr:colOff>
      <xdr:row>30</xdr:row>
      <xdr:rowOff>114776</xdr:rowOff>
    </xdr:to>
    <xdr:cxnSp macro="">
      <xdr:nvCxnSpPr>
        <xdr:cNvPr id="90" name="直線コネクタ 89">
          <a:extLst>
            <a:ext uri="{FF2B5EF4-FFF2-40B4-BE49-F238E27FC236}">
              <a16:creationId xmlns:a16="http://schemas.microsoft.com/office/drawing/2014/main" id="{01B98C32-D483-4158-93C4-597A3EC625FF}"/>
            </a:ext>
          </a:extLst>
        </xdr:cNvPr>
        <xdr:cNvCxnSpPr/>
      </xdr:nvCxnSpPr>
      <xdr:spPr>
        <a:xfrm>
          <a:off x="2917825" y="5090001"/>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124778</xdr:rowOff>
    </xdr:from>
    <xdr:to>
      <xdr:col>11</xdr:col>
      <xdr:colOff>187325</xdr:colOff>
      <xdr:row>30</xdr:row>
      <xdr:rowOff>54928</xdr:rowOff>
    </xdr:to>
    <xdr:sp macro="" textlink="">
      <xdr:nvSpPr>
        <xdr:cNvPr id="91" name="楕円 90">
          <a:extLst>
            <a:ext uri="{FF2B5EF4-FFF2-40B4-BE49-F238E27FC236}">
              <a16:creationId xmlns:a16="http://schemas.microsoft.com/office/drawing/2014/main" id="{1CC462F4-716E-4C02-8BC7-36646B7B4415}"/>
            </a:ext>
          </a:extLst>
        </xdr:cNvPr>
        <xdr:cNvSpPr/>
      </xdr:nvSpPr>
      <xdr:spPr>
        <a:xfrm>
          <a:off x="2196465" y="4986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4128</xdr:rowOff>
    </xdr:from>
    <xdr:to>
      <xdr:col>15</xdr:col>
      <xdr:colOff>136525</xdr:colOff>
      <xdr:row>30</xdr:row>
      <xdr:rowOff>60801</xdr:rowOff>
    </xdr:to>
    <xdr:cxnSp macro="">
      <xdr:nvCxnSpPr>
        <xdr:cNvPr id="92" name="直線コネクタ 91">
          <a:extLst>
            <a:ext uri="{FF2B5EF4-FFF2-40B4-BE49-F238E27FC236}">
              <a16:creationId xmlns:a16="http://schemas.microsoft.com/office/drawing/2014/main" id="{429A866D-B740-48EA-98BE-223229010AD3}"/>
            </a:ext>
          </a:extLst>
        </xdr:cNvPr>
        <xdr:cNvCxnSpPr/>
      </xdr:nvCxnSpPr>
      <xdr:spPr>
        <a:xfrm>
          <a:off x="2247265" y="5033328"/>
          <a:ext cx="67056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70803</xdr:rowOff>
    </xdr:from>
    <xdr:to>
      <xdr:col>7</xdr:col>
      <xdr:colOff>187325</xdr:colOff>
      <xdr:row>30</xdr:row>
      <xdr:rowOff>953</xdr:rowOff>
    </xdr:to>
    <xdr:sp macro="" textlink="">
      <xdr:nvSpPr>
        <xdr:cNvPr id="93" name="楕円 92">
          <a:extLst>
            <a:ext uri="{FF2B5EF4-FFF2-40B4-BE49-F238E27FC236}">
              <a16:creationId xmlns:a16="http://schemas.microsoft.com/office/drawing/2014/main" id="{05D3490C-6D16-4D29-8AB4-6380C6D1B95E}"/>
            </a:ext>
          </a:extLst>
        </xdr:cNvPr>
        <xdr:cNvSpPr/>
      </xdr:nvSpPr>
      <xdr:spPr>
        <a:xfrm>
          <a:off x="1525905" y="4932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121603</xdr:rowOff>
    </xdr:from>
    <xdr:to>
      <xdr:col>11</xdr:col>
      <xdr:colOff>136525</xdr:colOff>
      <xdr:row>30</xdr:row>
      <xdr:rowOff>4128</xdr:rowOff>
    </xdr:to>
    <xdr:cxnSp macro="">
      <xdr:nvCxnSpPr>
        <xdr:cNvPr id="94" name="直線コネクタ 93">
          <a:extLst>
            <a:ext uri="{FF2B5EF4-FFF2-40B4-BE49-F238E27FC236}">
              <a16:creationId xmlns:a16="http://schemas.microsoft.com/office/drawing/2014/main" id="{C46BC766-2484-4791-9EA9-6E9F702EA11D}"/>
            </a:ext>
          </a:extLst>
        </xdr:cNvPr>
        <xdr:cNvCxnSpPr/>
      </xdr:nvCxnSpPr>
      <xdr:spPr>
        <a:xfrm>
          <a:off x="1576705" y="4983163"/>
          <a:ext cx="6705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4DEBF5BA-5ADD-45C4-B204-7C9513031156}"/>
            </a:ext>
          </a:extLst>
        </xdr:cNvPr>
        <xdr:cNvSpPr txBox="1"/>
      </xdr:nvSpPr>
      <xdr:spPr>
        <a:xfrm>
          <a:off x="3395989" y="526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FC64E9AA-4C94-490A-9EB5-E710CC3FAA9F}"/>
            </a:ext>
          </a:extLst>
        </xdr:cNvPr>
        <xdr:cNvSpPr txBox="1"/>
      </xdr:nvSpPr>
      <xdr:spPr>
        <a:xfrm>
          <a:off x="2738129" y="522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4634F87E-D1A7-442A-857C-E6220313E899}"/>
            </a:ext>
          </a:extLst>
        </xdr:cNvPr>
        <xdr:cNvSpPr txBox="1"/>
      </xdr:nvSpPr>
      <xdr:spPr>
        <a:xfrm>
          <a:off x="2067569" y="51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3A159B7E-7392-4C3F-AD08-00AE7970E5AC}"/>
            </a:ext>
          </a:extLst>
        </xdr:cNvPr>
        <xdr:cNvSpPr txBox="1"/>
      </xdr:nvSpPr>
      <xdr:spPr>
        <a:xfrm>
          <a:off x="1397009" y="517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10653</xdr:rowOff>
    </xdr:from>
    <xdr:ext cx="405111" cy="259045"/>
    <xdr:sp macro="" textlink="">
      <xdr:nvSpPr>
        <xdr:cNvPr id="99" name="n_1mainValue有形固定資産減価償却率">
          <a:extLst>
            <a:ext uri="{FF2B5EF4-FFF2-40B4-BE49-F238E27FC236}">
              <a16:creationId xmlns:a16="http://schemas.microsoft.com/office/drawing/2014/main" id="{46A6E422-A0CD-459D-A737-E1202553485B}"/>
            </a:ext>
          </a:extLst>
        </xdr:cNvPr>
        <xdr:cNvSpPr txBox="1"/>
      </xdr:nvSpPr>
      <xdr:spPr>
        <a:xfrm>
          <a:off x="3395989" y="487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128128</xdr:rowOff>
    </xdr:from>
    <xdr:ext cx="405111" cy="259045"/>
    <xdr:sp macro="" textlink="">
      <xdr:nvSpPr>
        <xdr:cNvPr id="100" name="n_2mainValue有形固定資産減価償却率">
          <a:extLst>
            <a:ext uri="{FF2B5EF4-FFF2-40B4-BE49-F238E27FC236}">
              <a16:creationId xmlns:a16="http://schemas.microsoft.com/office/drawing/2014/main" id="{8AB9E746-B9FE-4569-9320-C69A32435E89}"/>
            </a:ext>
          </a:extLst>
        </xdr:cNvPr>
        <xdr:cNvSpPr txBox="1"/>
      </xdr:nvSpPr>
      <xdr:spPr>
        <a:xfrm>
          <a:off x="2738129" y="482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101" name="n_3mainValue有形固定資産減価償却率">
          <a:extLst>
            <a:ext uri="{FF2B5EF4-FFF2-40B4-BE49-F238E27FC236}">
              <a16:creationId xmlns:a16="http://schemas.microsoft.com/office/drawing/2014/main" id="{E3C284BD-EE18-4CAE-958E-6D5C5BF996B4}"/>
            </a:ext>
          </a:extLst>
        </xdr:cNvPr>
        <xdr:cNvSpPr txBox="1"/>
      </xdr:nvSpPr>
      <xdr:spPr>
        <a:xfrm>
          <a:off x="2067569" y="47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17480</xdr:rowOff>
    </xdr:from>
    <xdr:ext cx="405111" cy="259045"/>
    <xdr:sp macro="" textlink="">
      <xdr:nvSpPr>
        <xdr:cNvPr id="102" name="n_4mainValue有形固定資産減価償却率">
          <a:extLst>
            <a:ext uri="{FF2B5EF4-FFF2-40B4-BE49-F238E27FC236}">
              <a16:creationId xmlns:a16="http://schemas.microsoft.com/office/drawing/2014/main" id="{F79C2628-38A2-4340-BFE9-A1C1AD3BCD2A}"/>
            </a:ext>
          </a:extLst>
        </xdr:cNvPr>
        <xdr:cNvSpPr txBox="1"/>
      </xdr:nvSpPr>
      <xdr:spPr>
        <a:xfrm>
          <a:off x="1397009" y="471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A5AB14F4-54E0-4BB3-81F2-D828F4FB6B5F}"/>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E9BBAC92-A1BA-4DF9-8B8F-D21F32A6AAF5}"/>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86354C2-9612-4F73-822A-4B4291C1661E}"/>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FDFEC4A4-2387-439E-BECB-4363A2E39396}"/>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5E5C0FA-FDCA-4CCB-AB57-2B907C3F0D16}"/>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F595A66-1AF4-4BA6-80BF-8C5B7177583F}"/>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6DFCC28-8814-456F-9A74-2744F639BBF9}"/>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245D193-F74B-42B6-B965-7244FA1091B4}"/>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2AFD318-1627-422C-B37F-A66D967DDD21}"/>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702E1BD0-A8A7-4F4C-8D39-1A9D678B1731}"/>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7821ADA1-9BDA-46F0-9886-4BB13FA6C03A}"/>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83B1846B-9591-4D75-9B86-001F0A27F5FE}"/>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841DD57-4B55-48B5-B789-866831753741}"/>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では、充当可能財源の基金積立を行ったことによる充当可能基金の増による分子の減に加え、市税や普通交付税の追加交付、臨時財政対策債発行可能額の増による分母の増により、債務償還比率は前年度比</a:t>
          </a:r>
          <a:r>
            <a:rPr kumimoji="1" lang="en-US" altLang="ja-JP" sz="1000">
              <a:latin typeface="ＭＳ Ｐゴシック" panose="020B0600070205080204" pitchFamily="50" charset="-128"/>
              <a:ea typeface="ＭＳ Ｐゴシック" panose="020B0600070205080204" pitchFamily="50" charset="-128"/>
            </a:rPr>
            <a:t>240.9</a:t>
          </a:r>
          <a:r>
            <a:rPr kumimoji="1" lang="ja-JP" altLang="en-US" sz="1000">
              <a:latin typeface="ＭＳ Ｐゴシック" panose="020B0600070205080204" pitchFamily="50" charset="-128"/>
              <a:ea typeface="ＭＳ Ｐゴシック" panose="020B0600070205080204" pitchFamily="50" charset="-128"/>
            </a:rPr>
            <a:t>ポイント改善した。しかしながら、類似団体と比較すると高い値となっており、その主な要因の１つとして、類似団体と比較して職員数が多く、人件費が高いことが挙げられる。</a:t>
          </a:r>
        </a:p>
        <a:p>
          <a:r>
            <a:rPr kumimoji="1" lang="ja-JP" altLang="en-US" sz="1000">
              <a:latin typeface="ＭＳ Ｐゴシック" panose="020B0600070205080204" pitchFamily="50" charset="-128"/>
              <a:ea typeface="ＭＳ Ｐゴシック" panose="020B0600070205080204" pitchFamily="50" charset="-128"/>
            </a:rPr>
            <a:t>　今後もプライマリーバランスを考慮した地方債発行額のコントロールに取り組むとともに、人件費については、多様な任用形態を活用して適正な職員配置を行うことで経費の圧縮を目指す。</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4C61BC1D-0B3C-44BD-A44F-F494DE10F076}"/>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F495510-9F2E-42C0-99EA-94C70A17F385}"/>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31197CC-5BF6-47C1-8A60-3683A68A30B8}"/>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1C105A2-1FBE-4394-BDEB-736B062F076D}"/>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CD90111-041A-48CE-AA8C-B33551DB4366}"/>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EDEC250A-4B52-4B31-98B1-1E07B90AD134}"/>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860E1BF-BC0D-44DF-B856-82863FE57C56}"/>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5B0D915-A119-4924-A9BA-C0EC1C7E2577}"/>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413C4DDF-7830-4776-B261-BEC8C4272538}"/>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4F90011-FC87-4238-882F-A79F9B3BFC8E}"/>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F0DBB444-D839-4AB0-82D7-59BD33075067}"/>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215F9DE-6B5E-4E7F-887E-06B66BD5443F}"/>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D1062F6-28B0-4489-A6B7-5FF94224DABA}"/>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2A8D101-5F34-440C-90BC-93CB2BE558CB}"/>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5BEDEB0-763F-44E6-BA74-A10031E9799B}"/>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A116A48A-14C7-4E2F-987E-8F1519745866}"/>
            </a:ext>
          </a:extLst>
        </xdr:cNvPr>
        <xdr:cNvCxnSpPr/>
      </xdr:nvCxnSpPr>
      <xdr:spPr>
        <a:xfrm flipV="1">
          <a:off x="13027660" y="4442248"/>
          <a:ext cx="1269" cy="105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BB58AAA6-42B1-40F3-809D-4C20C9D14E43}"/>
            </a:ext>
          </a:extLst>
        </xdr:cNvPr>
        <xdr:cNvSpPr txBox="1"/>
      </xdr:nvSpPr>
      <xdr:spPr>
        <a:xfrm>
          <a:off x="13080365" y="550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84698CBC-61A5-4C4C-8B06-F73DDDB825A9}"/>
            </a:ext>
          </a:extLst>
        </xdr:cNvPr>
        <xdr:cNvCxnSpPr/>
      </xdr:nvCxnSpPr>
      <xdr:spPr>
        <a:xfrm>
          <a:off x="12963525" y="5499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81F3D27B-A08E-41EE-9375-9AE33C52F465}"/>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3999BB1-357F-46CB-9475-284A9AB649BB}"/>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7D0AD1BA-3136-475E-9429-FC9610D0D29A}"/>
            </a:ext>
          </a:extLst>
        </xdr:cNvPr>
        <xdr:cNvSpPr txBox="1"/>
      </xdr:nvSpPr>
      <xdr:spPr>
        <a:xfrm>
          <a:off x="13080365" y="4780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94BB6EBF-EDFB-4541-906E-57B98461CF4F}"/>
            </a:ext>
          </a:extLst>
        </xdr:cNvPr>
        <xdr:cNvSpPr/>
      </xdr:nvSpPr>
      <xdr:spPr>
        <a:xfrm>
          <a:off x="13001625" y="4925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5B852F7C-4506-4AFE-BC1B-31A137E5C6A4}"/>
            </a:ext>
          </a:extLst>
        </xdr:cNvPr>
        <xdr:cNvSpPr/>
      </xdr:nvSpPr>
      <xdr:spPr>
        <a:xfrm>
          <a:off x="12359005" y="5124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85FB5291-6312-4AF9-95F8-099DFEFDAFAE}"/>
            </a:ext>
          </a:extLst>
        </xdr:cNvPr>
        <xdr:cNvSpPr/>
      </xdr:nvSpPr>
      <xdr:spPr>
        <a:xfrm>
          <a:off x="11688445" y="5140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A65A1509-DF81-4BAB-86B5-7688AD67BA3B}"/>
            </a:ext>
          </a:extLst>
        </xdr:cNvPr>
        <xdr:cNvSpPr/>
      </xdr:nvSpPr>
      <xdr:spPr>
        <a:xfrm>
          <a:off x="11017885" y="5148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524AFDB2-D25D-45E0-ADF2-4B68BD3412DF}"/>
            </a:ext>
          </a:extLst>
        </xdr:cNvPr>
        <xdr:cNvSpPr/>
      </xdr:nvSpPr>
      <xdr:spPr>
        <a:xfrm>
          <a:off x="10347325" y="5191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5AC1792-0777-4988-863C-3D2FA298E5D8}"/>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8E7AE6E-E276-4E4F-BBE2-E5D661BDB45E}"/>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06CD284-9F63-4F95-A565-7D7346C2E194}"/>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D1841A5-2D2C-4A9A-86E2-DE5A7F1FD3EA}"/>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7DE5D06-527C-4704-AF8C-E864B3162806}"/>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165869</xdr:rowOff>
    </xdr:from>
    <xdr:to>
      <xdr:col>76</xdr:col>
      <xdr:colOff>73025</xdr:colOff>
      <xdr:row>31</xdr:row>
      <xdr:rowOff>96019</xdr:rowOff>
    </xdr:to>
    <xdr:sp macro="" textlink="">
      <xdr:nvSpPr>
        <xdr:cNvPr id="147" name="楕円 146">
          <a:extLst>
            <a:ext uri="{FF2B5EF4-FFF2-40B4-BE49-F238E27FC236}">
              <a16:creationId xmlns:a16="http://schemas.microsoft.com/office/drawing/2014/main" id="{F3D2DA8D-DC5D-4533-8340-84E27512749F}"/>
            </a:ext>
          </a:extLst>
        </xdr:cNvPr>
        <xdr:cNvSpPr/>
      </xdr:nvSpPr>
      <xdr:spPr>
        <a:xfrm>
          <a:off x="13001625" y="51950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144296</xdr:rowOff>
    </xdr:from>
    <xdr:ext cx="469744" cy="259045"/>
    <xdr:sp macro="" textlink="">
      <xdr:nvSpPr>
        <xdr:cNvPr id="148" name="債務償還比率該当値テキスト">
          <a:extLst>
            <a:ext uri="{FF2B5EF4-FFF2-40B4-BE49-F238E27FC236}">
              <a16:creationId xmlns:a16="http://schemas.microsoft.com/office/drawing/2014/main" id="{51B6ACF6-BD71-44D0-8DFE-173F04803F79}"/>
            </a:ext>
          </a:extLst>
        </xdr:cNvPr>
        <xdr:cNvSpPr txBox="1"/>
      </xdr:nvSpPr>
      <xdr:spPr>
        <a:xfrm>
          <a:off x="13080365" y="517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111915</xdr:rowOff>
    </xdr:from>
    <xdr:to>
      <xdr:col>72</xdr:col>
      <xdr:colOff>123825</xdr:colOff>
      <xdr:row>33</xdr:row>
      <xdr:rowOff>42065</xdr:rowOff>
    </xdr:to>
    <xdr:sp macro="" textlink="">
      <xdr:nvSpPr>
        <xdr:cNvPr id="149" name="楕円 148">
          <a:extLst>
            <a:ext uri="{FF2B5EF4-FFF2-40B4-BE49-F238E27FC236}">
              <a16:creationId xmlns:a16="http://schemas.microsoft.com/office/drawing/2014/main" id="{1939C896-3A32-499C-B697-FF81D2338F70}"/>
            </a:ext>
          </a:extLst>
        </xdr:cNvPr>
        <xdr:cNvSpPr/>
      </xdr:nvSpPr>
      <xdr:spPr>
        <a:xfrm>
          <a:off x="12359005" y="5476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45219</xdr:rowOff>
    </xdr:from>
    <xdr:to>
      <xdr:col>76</xdr:col>
      <xdr:colOff>22225</xdr:colOff>
      <xdr:row>32</xdr:row>
      <xdr:rowOff>162715</xdr:rowOff>
    </xdr:to>
    <xdr:cxnSp macro="">
      <xdr:nvCxnSpPr>
        <xdr:cNvPr id="150" name="直線コネクタ 149">
          <a:extLst>
            <a:ext uri="{FF2B5EF4-FFF2-40B4-BE49-F238E27FC236}">
              <a16:creationId xmlns:a16="http://schemas.microsoft.com/office/drawing/2014/main" id="{A7ACC662-568C-455B-9BCD-96760AC812C2}"/>
            </a:ext>
          </a:extLst>
        </xdr:cNvPr>
        <xdr:cNvCxnSpPr/>
      </xdr:nvCxnSpPr>
      <xdr:spPr>
        <a:xfrm flipV="1">
          <a:off x="12409805" y="5242059"/>
          <a:ext cx="619760" cy="2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140462</xdr:rowOff>
    </xdr:from>
    <xdr:to>
      <xdr:col>68</xdr:col>
      <xdr:colOff>123825</xdr:colOff>
      <xdr:row>33</xdr:row>
      <xdr:rowOff>70612</xdr:rowOff>
    </xdr:to>
    <xdr:sp macro="" textlink="">
      <xdr:nvSpPr>
        <xdr:cNvPr id="151" name="楕円 150">
          <a:extLst>
            <a:ext uri="{FF2B5EF4-FFF2-40B4-BE49-F238E27FC236}">
              <a16:creationId xmlns:a16="http://schemas.microsoft.com/office/drawing/2014/main" id="{8CEF56F8-7C1C-4101-81E8-B73213CAC4E7}"/>
            </a:ext>
          </a:extLst>
        </xdr:cNvPr>
        <xdr:cNvSpPr/>
      </xdr:nvSpPr>
      <xdr:spPr>
        <a:xfrm>
          <a:off x="11688445" y="5504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162715</xdr:rowOff>
    </xdr:from>
    <xdr:to>
      <xdr:col>72</xdr:col>
      <xdr:colOff>73025</xdr:colOff>
      <xdr:row>33</xdr:row>
      <xdr:rowOff>19812</xdr:rowOff>
    </xdr:to>
    <xdr:cxnSp macro="">
      <xdr:nvCxnSpPr>
        <xdr:cNvPr id="152" name="直線コネクタ 151">
          <a:extLst>
            <a:ext uri="{FF2B5EF4-FFF2-40B4-BE49-F238E27FC236}">
              <a16:creationId xmlns:a16="http://schemas.microsoft.com/office/drawing/2014/main" id="{2AB7E370-8F02-41A0-B661-1E90D66341EE}"/>
            </a:ext>
          </a:extLst>
        </xdr:cNvPr>
        <xdr:cNvCxnSpPr/>
      </xdr:nvCxnSpPr>
      <xdr:spPr>
        <a:xfrm flipV="1">
          <a:off x="11739245" y="5527195"/>
          <a:ext cx="670560" cy="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29584</xdr:rowOff>
    </xdr:from>
    <xdr:to>
      <xdr:col>64</xdr:col>
      <xdr:colOff>123825</xdr:colOff>
      <xdr:row>33</xdr:row>
      <xdr:rowOff>131184</xdr:rowOff>
    </xdr:to>
    <xdr:sp macro="" textlink="">
      <xdr:nvSpPr>
        <xdr:cNvPr id="153" name="楕円 152">
          <a:extLst>
            <a:ext uri="{FF2B5EF4-FFF2-40B4-BE49-F238E27FC236}">
              <a16:creationId xmlns:a16="http://schemas.microsoft.com/office/drawing/2014/main" id="{71B5E963-5727-414B-89FE-B0BAB7E27083}"/>
            </a:ext>
          </a:extLst>
        </xdr:cNvPr>
        <xdr:cNvSpPr/>
      </xdr:nvSpPr>
      <xdr:spPr>
        <a:xfrm>
          <a:off x="11017885" y="55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19812</xdr:rowOff>
    </xdr:from>
    <xdr:to>
      <xdr:col>68</xdr:col>
      <xdr:colOff>73025</xdr:colOff>
      <xdr:row>33</xdr:row>
      <xdr:rowOff>80384</xdr:rowOff>
    </xdr:to>
    <xdr:cxnSp macro="">
      <xdr:nvCxnSpPr>
        <xdr:cNvPr id="154" name="直線コネクタ 153">
          <a:extLst>
            <a:ext uri="{FF2B5EF4-FFF2-40B4-BE49-F238E27FC236}">
              <a16:creationId xmlns:a16="http://schemas.microsoft.com/office/drawing/2014/main" id="{BA5E0905-7EC5-4383-89DC-C0B1CEA5EE67}"/>
            </a:ext>
          </a:extLst>
        </xdr:cNvPr>
        <xdr:cNvCxnSpPr/>
      </xdr:nvCxnSpPr>
      <xdr:spPr>
        <a:xfrm flipV="1">
          <a:off x="11068685" y="5551932"/>
          <a:ext cx="67056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162962</xdr:rowOff>
    </xdr:from>
    <xdr:to>
      <xdr:col>60</xdr:col>
      <xdr:colOff>123825</xdr:colOff>
      <xdr:row>34</xdr:row>
      <xdr:rowOff>93112</xdr:rowOff>
    </xdr:to>
    <xdr:sp macro="" textlink="">
      <xdr:nvSpPr>
        <xdr:cNvPr id="155" name="楕円 154">
          <a:extLst>
            <a:ext uri="{FF2B5EF4-FFF2-40B4-BE49-F238E27FC236}">
              <a16:creationId xmlns:a16="http://schemas.microsoft.com/office/drawing/2014/main" id="{1D68F21F-C317-4727-A3BC-5E47B80F728B}"/>
            </a:ext>
          </a:extLst>
        </xdr:cNvPr>
        <xdr:cNvSpPr/>
      </xdr:nvSpPr>
      <xdr:spPr>
        <a:xfrm>
          <a:off x="10347325" y="569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80384</xdr:rowOff>
    </xdr:from>
    <xdr:to>
      <xdr:col>64</xdr:col>
      <xdr:colOff>73025</xdr:colOff>
      <xdr:row>34</xdr:row>
      <xdr:rowOff>42312</xdr:rowOff>
    </xdr:to>
    <xdr:cxnSp macro="">
      <xdr:nvCxnSpPr>
        <xdr:cNvPr id="156" name="直線コネクタ 155">
          <a:extLst>
            <a:ext uri="{FF2B5EF4-FFF2-40B4-BE49-F238E27FC236}">
              <a16:creationId xmlns:a16="http://schemas.microsoft.com/office/drawing/2014/main" id="{BD2AB5A9-87C0-4D6C-945C-CA5ADD14A702}"/>
            </a:ext>
          </a:extLst>
        </xdr:cNvPr>
        <xdr:cNvCxnSpPr/>
      </xdr:nvCxnSpPr>
      <xdr:spPr>
        <a:xfrm flipV="1">
          <a:off x="10398125" y="5612504"/>
          <a:ext cx="670560" cy="12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8F307D34-B8BA-4904-B233-065DDBC623F2}"/>
            </a:ext>
          </a:extLst>
        </xdr:cNvPr>
        <xdr:cNvSpPr txBox="1"/>
      </xdr:nvSpPr>
      <xdr:spPr>
        <a:xfrm>
          <a:off x="12185092" y="490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2C0AE4A5-F6B3-4355-BE79-6601F34CA33E}"/>
            </a:ext>
          </a:extLst>
        </xdr:cNvPr>
        <xdr:cNvSpPr txBox="1"/>
      </xdr:nvSpPr>
      <xdr:spPr>
        <a:xfrm>
          <a:off x="11527232" y="49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0377B579-807F-4CC6-8596-421ECD7942DD}"/>
            </a:ext>
          </a:extLst>
        </xdr:cNvPr>
        <xdr:cNvSpPr txBox="1"/>
      </xdr:nvSpPr>
      <xdr:spPr>
        <a:xfrm>
          <a:off x="10856672" y="49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567FBD4B-86AA-46B9-BF6B-298AD53BB7B5}"/>
            </a:ext>
          </a:extLst>
        </xdr:cNvPr>
        <xdr:cNvSpPr txBox="1"/>
      </xdr:nvSpPr>
      <xdr:spPr>
        <a:xfrm>
          <a:off x="10186112" y="497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33192</xdr:rowOff>
    </xdr:from>
    <xdr:ext cx="469744" cy="259045"/>
    <xdr:sp macro="" textlink="">
      <xdr:nvSpPr>
        <xdr:cNvPr id="161" name="n_1mainValue債務償還比率">
          <a:extLst>
            <a:ext uri="{FF2B5EF4-FFF2-40B4-BE49-F238E27FC236}">
              <a16:creationId xmlns:a16="http://schemas.microsoft.com/office/drawing/2014/main" id="{9617F4B5-F5DD-4B87-9B98-88EEF12056B9}"/>
            </a:ext>
          </a:extLst>
        </xdr:cNvPr>
        <xdr:cNvSpPr txBox="1"/>
      </xdr:nvSpPr>
      <xdr:spPr>
        <a:xfrm>
          <a:off x="12185092" y="556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61739</xdr:rowOff>
    </xdr:from>
    <xdr:ext cx="469744" cy="259045"/>
    <xdr:sp macro="" textlink="">
      <xdr:nvSpPr>
        <xdr:cNvPr id="162" name="n_2mainValue債務償還比率">
          <a:extLst>
            <a:ext uri="{FF2B5EF4-FFF2-40B4-BE49-F238E27FC236}">
              <a16:creationId xmlns:a16="http://schemas.microsoft.com/office/drawing/2014/main" id="{6B274EE5-C9F2-43F3-9C5B-346261DA48B1}"/>
            </a:ext>
          </a:extLst>
        </xdr:cNvPr>
        <xdr:cNvSpPr txBox="1"/>
      </xdr:nvSpPr>
      <xdr:spPr>
        <a:xfrm>
          <a:off x="11527232"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122311</xdr:rowOff>
    </xdr:from>
    <xdr:ext cx="469744" cy="259045"/>
    <xdr:sp macro="" textlink="">
      <xdr:nvSpPr>
        <xdr:cNvPr id="163" name="n_3mainValue債務償還比率">
          <a:extLst>
            <a:ext uri="{FF2B5EF4-FFF2-40B4-BE49-F238E27FC236}">
              <a16:creationId xmlns:a16="http://schemas.microsoft.com/office/drawing/2014/main" id="{B5B92765-FB88-4FD5-A456-60451BB229D5}"/>
            </a:ext>
          </a:extLst>
        </xdr:cNvPr>
        <xdr:cNvSpPr txBox="1"/>
      </xdr:nvSpPr>
      <xdr:spPr>
        <a:xfrm>
          <a:off x="10856672" y="565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84239</xdr:rowOff>
    </xdr:from>
    <xdr:ext cx="560923" cy="259045"/>
    <xdr:sp macro="" textlink="">
      <xdr:nvSpPr>
        <xdr:cNvPr id="164" name="n_4mainValue債務償還比率">
          <a:extLst>
            <a:ext uri="{FF2B5EF4-FFF2-40B4-BE49-F238E27FC236}">
              <a16:creationId xmlns:a16="http://schemas.microsoft.com/office/drawing/2014/main" id="{D864CF47-7C49-4813-A833-FB1007EE9611}"/>
            </a:ext>
          </a:extLst>
        </xdr:cNvPr>
        <xdr:cNvSpPr txBox="1"/>
      </xdr:nvSpPr>
      <xdr:spPr>
        <a:xfrm>
          <a:off x="10155763" y="57839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71CA7E7-0C66-4E02-BAEC-2395A1071A2F}"/>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8F15D61-3EE9-45A4-86EC-B2CB8AE4015D}"/>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9E624A3-3499-4536-8D44-DF12F1C39307}"/>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8D8D853-FEB2-411C-B466-D0AB815D9572}"/>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D9A5F22-AB8D-4D27-8022-2D01A9C63C0E}"/>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4ADBA82-D61E-4AA4-897C-6EF37CA5ADFC}"/>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592A3D-141C-4C03-A0F1-E8CE481307E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EFBA01-C73D-43C0-9089-BCD1298DC1C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7BC9AF-1617-482A-9E51-EE1722E954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3E1FE9-196A-4E69-B7EE-91653A967AD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D3C838-6B72-4BEA-AB35-E98C8A64F78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47E923-3CB3-453E-9A48-3505DEFB7A8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E9FA72-5039-4363-A140-7DDEE04C566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21295C-04E8-47C7-A9DB-C7C5F246D04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12D179-EF2F-4233-9226-C6688592175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99148B-4450-4AA2-9C4D-A58F5EAB776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0616CD-A4CD-45F9-B67A-FA7C29FC23B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D9652C-674B-4353-8740-FFB2489795A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36D6D4-2A35-4804-94EC-78C39454B85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CF0A67-F85D-42BC-9A28-055910437A6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E1C89A-BEB2-4754-981B-5BC13762E66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0319A32-D28D-4010-BC76-3FECAC987E5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9586E4-4F00-4159-9A8A-235368AEAFD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970F62-3817-4690-943B-399BD871F41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EEB112-5EE6-4BD0-BD12-2737C0C7702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612D4F-6F65-4A2E-A043-9AAC9D70EC9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BA99A3-30BA-4449-BF4E-FBF3AA73F9D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0FB61A-06A6-4715-9D25-0F74E514F57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3D6E65-F76F-4D25-9742-598C62B7721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75B743-4634-4571-96FB-6EEF6B4A906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AF3543-6E1A-4BA1-993B-099B4AD44E6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F1E884-8B10-4494-8DA2-2FFE312F1F1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F89098-84C6-4414-ADBB-71425541737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1B769D-DA32-4EB0-85FF-54FDA9F057E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6CA266-9BAB-46D0-BDF7-52B4B2F6545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501E36-5F12-4A3C-8052-9755DC1DBB9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16B2C0-03C7-436B-85E6-A9C11CA94B9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E11CE7-A2AD-48D5-A566-5F65E8EBFDC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D7345B-417B-4268-A9C7-D25DAC47A32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8A5907-D66F-458D-B156-BFC9900CFD2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E020CA-C381-442C-A823-CDB033A0BDF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9F98B2-93A2-421C-A5D5-B4F543AC4B3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CBD1E3-F0D4-4BFB-9A31-34EBA46B39C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88AE25-F29F-40B3-B8BE-DED591892E3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83242D-E9D5-4D34-96B0-27D99368BB6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9613BD-0934-48AD-BF43-C074123DBC5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055975-5F68-45D3-A6D0-A65517375B5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5CA51E-0026-4795-8649-C980F4549DA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C4C41B-4ACC-4AD2-8986-BBB3D7E7626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FF5D105-31CD-4B2C-819B-86499D0493FE}"/>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AF68805-8180-4B77-AB1E-A4AF16C7D2E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4699F6-B59C-4741-9017-F45881D21A7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015AB7F-6603-4D22-BA90-8945A128B687}"/>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02BC268-72AA-4FAB-8015-35C1622B019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C9C7FA-E26E-4C78-B6F2-8EF04B937FF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F79AB1-A9F7-487B-80F0-79481A821D1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2005F8-FA5D-4191-8A74-74AA838A740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C48B17-DFD2-4E83-B4DC-08271AC8C4A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319068E-6812-4072-A436-C00E15EEA11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238219-B631-4A51-BAE3-6CE5372A104C}"/>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59868A-B15E-4264-A795-20D056B4822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DBE614D-DFA0-4F93-AD84-C0C57E4C9EE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B289DC0-72B9-41BE-AEA0-15492AD49498}"/>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15C7D7F8-1EA6-4508-B989-44C9A8830444}"/>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6F5322C-D0AD-4CB2-9003-3515D06D6BF8}"/>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D402187-1586-4D2E-8401-829831230A22}"/>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CF80B06-8214-46BA-B48C-37493987624B}"/>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FBE11216-6D8F-48A0-84BE-DFC0494A0271}"/>
            </a:ext>
          </a:extLst>
        </xdr:cNvPr>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21D37C30-E1DD-46CF-9283-846A3366ED7A}"/>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4002FC04-9EFE-45B7-B26D-3FD241A87365}"/>
            </a:ext>
          </a:extLst>
        </xdr:cNvPr>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4D1506B4-F643-41F8-9392-9E38A2BE8ED7}"/>
            </a:ext>
          </a:extLst>
        </xdr:cNvPr>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6AB82C05-C5D8-4193-B9FB-A9EBBDF94D22}"/>
            </a:ext>
          </a:extLst>
        </xdr:cNvPr>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60BDD9CF-B9A3-4CF3-A014-0BD89D7C8B7D}"/>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BD1CEC-BACC-40EF-8254-D3D5CDE0A6D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7562B3-AE76-4014-AFD7-332CE7C4FBB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119C96B-F46C-412F-BDF7-DB0F3775F98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67EDD5-A012-436A-8BC3-9F1768B4E0D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DE243E-B1B4-4AC9-B52C-4F285BE10D1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53DC648A-A5C4-4AB2-A125-39BD387A947A}"/>
            </a:ext>
          </a:extLst>
        </xdr:cNvPr>
        <xdr:cNvSpPr/>
      </xdr:nvSpPr>
      <xdr:spPr>
        <a:xfrm>
          <a:off x="403606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27050</xdr:rowOff>
    </xdr:from>
    <xdr:ext cx="405111" cy="259045"/>
    <xdr:sp macro="" textlink="">
      <xdr:nvSpPr>
        <xdr:cNvPr id="75" name="【道路】&#10;有形固定資産減価償却率該当値テキスト">
          <a:extLst>
            <a:ext uri="{FF2B5EF4-FFF2-40B4-BE49-F238E27FC236}">
              <a16:creationId xmlns:a16="http://schemas.microsoft.com/office/drawing/2014/main" id="{58DA6DC4-2494-47EA-A168-891321F6C720}"/>
            </a:ext>
          </a:extLst>
        </xdr:cNvPr>
        <xdr:cNvSpPr txBox="1"/>
      </xdr:nvSpPr>
      <xdr:spPr>
        <a:xfrm>
          <a:off x="4124960"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a:extLst>
            <a:ext uri="{FF2B5EF4-FFF2-40B4-BE49-F238E27FC236}">
              <a16:creationId xmlns:a16="http://schemas.microsoft.com/office/drawing/2014/main" id="{6908698A-02EF-40B5-AEE0-0F2FCC665743}"/>
            </a:ext>
          </a:extLst>
        </xdr:cNvPr>
        <xdr:cNvSpPr/>
      </xdr:nvSpPr>
      <xdr:spPr>
        <a:xfrm>
          <a:off x="3312160" y="6514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6AB5205E-078E-40D6-B429-8A954240410B}"/>
            </a:ext>
          </a:extLst>
        </xdr:cNvPr>
        <xdr:cNvCxnSpPr/>
      </xdr:nvCxnSpPr>
      <xdr:spPr>
        <a:xfrm>
          <a:off x="3355340" y="656190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8" name="楕円 77">
          <a:extLst>
            <a:ext uri="{FF2B5EF4-FFF2-40B4-BE49-F238E27FC236}">
              <a16:creationId xmlns:a16="http://schemas.microsoft.com/office/drawing/2014/main" id="{A72FDC95-EB8D-4B59-9F4C-CAE2162C3E80}"/>
            </a:ext>
          </a:extLst>
        </xdr:cNvPr>
        <xdr:cNvSpPr/>
      </xdr:nvSpPr>
      <xdr:spPr>
        <a:xfrm>
          <a:off x="2514600" y="6483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23949</xdr:rowOff>
    </xdr:to>
    <xdr:cxnSp macro="">
      <xdr:nvCxnSpPr>
        <xdr:cNvPr id="79" name="直線コネクタ 78">
          <a:extLst>
            <a:ext uri="{FF2B5EF4-FFF2-40B4-BE49-F238E27FC236}">
              <a16:creationId xmlns:a16="http://schemas.microsoft.com/office/drawing/2014/main" id="{06656B84-440A-49D4-B80E-DD2C2F5D0638}"/>
            </a:ext>
          </a:extLst>
        </xdr:cNvPr>
        <xdr:cNvCxnSpPr/>
      </xdr:nvCxnSpPr>
      <xdr:spPr>
        <a:xfrm>
          <a:off x="2565400" y="6534694"/>
          <a:ext cx="78994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B2562215-C424-4B23-ABF2-1FE63354036D}"/>
            </a:ext>
          </a:extLst>
        </xdr:cNvPr>
        <xdr:cNvSpPr/>
      </xdr:nvSpPr>
      <xdr:spPr>
        <a:xfrm>
          <a:off x="173990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164374</xdr:rowOff>
    </xdr:to>
    <xdr:cxnSp macro="">
      <xdr:nvCxnSpPr>
        <xdr:cNvPr id="81" name="直線コネクタ 80">
          <a:extLst>
            <a:ext uri="{FF2B5EF4-FFF2-40B4-BE49-F238E27FC236}">
              <a16:creationId xmlns:a16="http://schemas.microsoft.com/office/drawing/2014/main" id="{971995F2-E21C-4B39-9D4D-D59E5CF4AE7A}"/>
            </a:ext>
          </a:extLst>
        </xdr:cNvPr>
        <xdr:cNvCxnSpPr/>
      </xdr:nvCxnSpPr>
      <xdr:spPr>
        <a:xfrm>
          <a:off x="1790700" y="650367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a:extLst>
            <a:ext uri="{FF2B5EF4-FFF2-40B4-BE49-F238E27FC236}">
              <a16:creationId xmlns:a16="http://schemas.microsoft.com/office/drawing/2014/main" id="{2A7597F1-F81E-42C8-AD56-448ABF97920E}"/>
            </a:ext>
          </a:extLst>
        </xdr:cNvPr>
        <xdr:cNvSpPr/>
      </xdr:nvSpPr>
      <xdr:spPr>
        <a:xfrm>
          <a:off x="965200" y="64218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462A6D85-873B-424B-B429-A8BB484AD544}"/>
            </a:ext>
          </a:extLst>
        </xdr:cNvPr>
        <xdr:cNvCxnSpPr/>
      </xdr:nvCxnSpPr>
      <xdr:spPr>
        <a:xfrm>
          <a:off x="1008380" y="647264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9783ADE7-B912-4C35-9847-C46BEF93DDC3}"/>
            </a:ext>
          </a:extLst>
        </xdr:cNvPr>
        <xdr:cNvSpPr txBox="1"/>
      </xdr:nvSpPr>
      <xdr:spPr>
        <a:xfrm>
          <a:off x="317056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93EEC321-BC5A-43AC-8AAD-C320C3209401}"/>
            </a:ext>
          </a:extLst>
        </xdr:cNvPr>
        <xdr:cNvSpPr txBox="1"/>
      </xdr:nvSpPr>
      <xdr:spPr>
        <a:xfrm>
          <a:off x="23857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3717093D-5C97-4689-AAA7-16808A19D7C4}"/>
            </a:ext>
          </a:extLst>
        </xdr:cNvPr>
        <xdr:cNvSpPr txBox="1"/>
      </xdr:nvSpPr>
      <xdr:spPr>
        <a:xfrm>
          <a:off x="16110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93B610C2-77FD-4E9B-BC09-CB78F99A27F4}"/>
            </a:ext>
          </a:extLst>
        </xdr:cNvPr>
        <xdr:cNvSpPr txBox="1"/>
      </xdr:nvSpPr>
      <xdr:spPr>
        <a:xfrm>
          <a:off x="8363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91276</xdr:rowOff>
    </xdr:from>
    <xdr:ext cx="405111" cy="259045"/>
    <xdr:sp macro="" textlink="">
      <xdr:nvSpPr>
        <xdr:cNvPr id="88" name="n_1mainValue【道路】&#10;有形固定資産減価償却率">
          <a:extLst>
            <a:ext uri="{FF2B5EF4-FFF2-40B4-BE49-F238E27FC236}">
              <a16:creationId xmlns:a16="http://schemas.microsoft.com/office/drawing/2014/main" id="{4869EF73-C41A-4D01-B985-1F431DB730D7}"/>
            </a:ext>
          </a:extLst>
        </xdr:cNvPr>
        <xdr:cNvSpPr txBox="1"/>
      </xdr:nvSpPr>
      <xdr:spPr>
        <a:xfrm>
          <a:off x="3170564" y="62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60251</xdr:rowOff>
    </xdr:from>
    <xdr:ext cx="405111" cy="259045"/>
    <xdr:sp macro="" textlink="">
      <xdr:nvSpPr>
        <xdr:cNvPr id="89" name="n_2mainValue【道路】&#10;有形固定資産減価償却率">
          <a:extLst>
            <a:ext uri="{FF2B5EF4-FFF2-40B4-BE49-F238E27FC236}">
              <a16:creationId xmlns:a16="http://schemas.microsoft.com/office/drawing/2014/main" id="{F4B27429-673D-4A01-BB93-D07098CB3594}"/>
            </a:ext>
          </a:extLst>
        </xdr:cNvPr>
        <xdr:cNvSpPr txBox="1"/>
      </xdr:nvSpPr>
      <xdr:spPr>
        <a:xfrm>
          <a:off x="2385704"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29227</xdr:rowOff>
    </xdr:from>
    <xdr:ext cx="405111" cy="259045"/>
    <xdr:sp macro="" textlink="">
      <xdr:nvSpPr>
        <xdr:cNvPr id="90" name="n_3mainValue【道路】&#10;有形固定資産減価償却率">
          <a:extLst>
            <a:ext uri="{FF2B5EF4-FFF2-40B4-BE49-F238E27FC236}">
              <a16:creationId xmlns:a16="http://schemas.microsoft.com/office/drawing/2014/main" id="{92B8433C-75FB-46D0-A6A3-C694F97A2BEA}"/>
            </a:ext>
          </a:extLst>
        </xdr:cNvPr>
        <xdr:cNvSpPr txBox="1"/>
      </xdr:nvSpPr>
      <xdr:spPr>
        <a:xfrm>
          <a:off x="161100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169653</xdr:rowOff>
    </xdr:from>
    <xdr:ext cx="405111" cy="259045"/>
    <xdr:sp macro="" textlink="">
      <xdr:nvSpPr>
        <xdr:cNvPr id="91" name="n_4mainValue【道路】&#10;有形固定資産減価償却率">
          <a:extLst>
            <a:ext uri="{FF2B5EF4-FFF2-40B4-BE49-F238E27FC236}">
              <a16:creationId xmlns:a16="http://schemas.microsoft.com/office/drawing/2014/main" id="{9CD109B0-BE50-492D-AA2C-DF998E85E179}"/>
            </a:ext>
          </a:extLst>
        </xdr:cNvPr>
        <xdr:cNvSpPr txBox="1"/>
      </xdr:nvSpPr>
      <xdr:spPr>
        <a:xfrm>
          <a:off x="83630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082386-D5F2-4310-80BC-A9DA52FD90B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B668486-1222-4E2A-B3D7-B3E01A94478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3BCE916-EC67-4C1D-8B5F-8264E0E5745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BB6D906-44B2-40E1-9A6F-ADB7D9939DD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E0D8CD0-4E72-48C3-A18B-B84D24EF43A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BE19BDC-75F8-432F-9889-D8FACFAB3A9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B2A56D-E4A6-45A1-A83B-85E3C5A8CAC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CC0FFDA-F5E3-48A5-B617-D55F67C4A68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6876BAD-F713-462F-B9FD-7F9B2E96F1D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DDF910-FE41-4B80-BED3-0619F8972B7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650AD8F-793D-4A7A-A0A6-3F5E06D96FB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1B9E11A-EC41-491F-BCD2-A0FDFD211D45}"/>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EF5873-286F-4C1F-ACEC-7E5DC058436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BE74871-2A5B-4181-BABB-B35AE1F3155C}"/>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48D26A9-E523-4971-BD2F-04E87062817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F1DAE79C-4AC0-4701-A732-306C654DEEE4}"/>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F7D6C60-AA83-4F7B-ABC9-749553A348C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42BE994-4A10-41E8-9353-0DBAE95DFB3C}"/>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FE818BC-D2F3-4E4E-90B7-79817257F88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FA08980F-FF7E-4D45-A4E0-DA551C0253B8}"/>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50D577C-9B16-44FC-9225-1032FCC3D6A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F13F710A-191A-470D-A6BC-BDC2AD68D6E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DC93E2E-614E-48ED-91E0-5B86BD144BC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E68910E7-F064-48D9-8EF2-19636EE83D9D}"/>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22B812B8-8244-4461-A2EB-D078B838142E}"/>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BF92C0AC-F264-4C0C-8442-778CED7322A7}"/>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A504802-FAEF-4DCE-9B80-3CAF03D3B99E}"/>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71024496-1385-4710-95A2-542D26256AE1}"/>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B84E3299-DF35-4CFF-9390-2EE5166A081A}"/>
            </a:ext>
          </a:extLst>
        </xdr:cNvPr>
        <xdr:cNvSpPr txBox="1"/>
      </xdr:nvSpPr>
      <xdr:spPr>
        <a:xfrm>
          <a:off x="9258300" y="671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F7A7A24-C99F-42CB-AD4A-6A43CCFAC4C9}"/>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4E5BCFCA-5EC5-46AE-8ACA-33BE7122A2D9}"/>
            </a:ext>
          </a:extLst>
        </xdr:cNvPr>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C2A5265-37A9-4F5B-9287-80510F8585C8}"/>
            </a:ext>
          </a:extLst>
        </xdr:cNvPr>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8F61C29-BD2C-40E5-87BD-CE63224B6440}"/>
            </a:ext>
          </a:extLst>
        </xdr:cNvPr>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4C2530A3-975D-4F7F-A8A2-602795DD916D}"/>
            </a:ext>
          </a:extLst>
        </xdr:cNvPr>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DEFAF7-7AC0-4F71-9512-250C514C8A4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A3BF30-EAC0-4682-89FB-ACD09990390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E3FF2F8-8DF3-415F-87D8-44F509E9129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2FD293-DC2D-4A4D-8437-969B88AE588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1C32D97-BD88-48EE-A69D-64E8700182A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43955</xdr:rowOff>
    </xdr:from>
    <xdr:to>
      <xdr:col>55</xdr:col>
      <xdr:colOff>50800</xdr:colOff>
      <xdr:row>39</xdr:row>
      <xdr:rowOff>145555</xdr:rowOff>
    </xdr:to>
    <xdr:sp macro="" textlink="">
      <xdr:nvSpPr>
        <xdr:cNvPr id="131" name="楕円 130">
          <a:extLst>
            <a:ext uri="{FF2B5EF4-FFF2-40B4-BE49-F238E27FC236}">
              <a16:creationId xmlns:a16="http://schemas.microsoft.com/office/drawing/2014/main" id="{C63A7A63-58C6-4877-95E1-A9DCD7B2228B}"/>
            </a:ext>
          </a:extLst>
        </xdr:cNvPr>
        <xdr:cNvSpPr/>
      </xdr:nvSpPr>
      <xdr:spPr>
        <a:xfrm>
          <a:off x="9192260" y="658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66832</xdr:rowOff>
    </xdr:from>
    <xdr:ext cx="534377" cy="259045"/>
    <xdr:sp macro="" textlink="">
      <xdr:nvSpPr>
        <xdr:cNvPr id="132" name="【道路】&#10;一人当たり延長該当値テキスト">
          <a:extLst>
            <a:ext uri="{FF2B5EF4-FFF2-40B4-BE49-F238E27FC236}">
              <a16:creationId xmlns:a16="http://schemas.microsoft.com/office/drawing/2014/main" id="{C1C5A1E2-F1C4-4ECA-BA0F-56EECB2B8996}"/>
            </a:ext>
          </a:extLst>
        </xdr:cNvPr>
        <xdr:cNvSpPr txBox="1"/>
      </xdr:nvSpPr>
      <xdr:spPr>
        <a:xfrm>
          <a:off x="9258300" y="6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51956</xdr:rowOff>
    </xdr:from>
    <xdr:to>
      <xdr:col>50</xdr:col>
      <xdr:colOff>165100</xdr:colOff>
      <xdr:row>39</xdr:row>
      <xdr:rowOff>153556</xdr:rowOff>
    </xdr:to>
    <xdr:sp macro="" textlink="">
      <xdr:nvSpPr>
        <xdr:cNvPr id="133" name="楕円 132">
          <a:extLst>
            <a:ext uri="{FF2B5EF4-FFF2-40B4-BE49-F238E27FC236}">
              <a16:creationId xmlns:a16="http://schemas.microsoft.com/office/drawing/2014/main" id="{BB42078E-EC94-462A-AA3B-9139FF3327B3}"/>
            </a:ext>
          </a:extLst>
        </xdr:cNvPr>
        <xdr:cNvSpPr/>
      </xdr:nvSpPr>
      <xdr:spPr>
        <a:xfrm>
          <a:off x="8445500" y="65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94755</xdr:rowOff>
    </xdr:from>
    <xdr:to>
      <xdr:col>55</xdr:col>
      <xdr:colOff>0</xdr:colOff>
      <xdr:row>39</xdr:row>
      <xdr:rowOff>102756</xdr:rowOff>
    </xdr:to>
    <xdr:cxnSp macro="">
      <xdr:nvCxnSpPr>
        <xdr:cNvPr id="134" name="直線コネクタ 133">
          <a:extLst>
            <a:ext uri="{FF2B5EF4-FFF2-40B4-BE49-F238E27FC236}">
              <a16:creationId xmlns:a16="http://schemas.microsoft.com/office/drawing/2014/main" id="{9F18F93F-90B7-486A-B03A-CC944BBDA52E}"/>
            </a:ext>
          </a:extLst>
        </xdr:cNvPr>
        <xdr:cNvCxnSpPr/>
      </xdr:nvCxnSpPr>
      <xdr:spPr>
        <a:xfrm flipV="1">
          <a:off x="8496300" y="6632715"/>
          <a:ext cx="7239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57747</xdr:rowOff>
    </xdr:from>
    <xdr:to>
      <xdr:col>46</xdr:col>
      <xdr:colOff>38100</xdr:colOff>
      <xdr:row>39</xdr:row>
      <xdr:rowOff>159347</xdr:rowOff>
    </xdr:to>
    <xdr:sp macro="" textlink="">
      <xdr:nvSpPr>
        <xdr:cNvPr id="135" name="楕円 134">
          <a:extLst>
            <a:ext uri="{FF2B5EF4-FFF2-40B4-BE49-F238E27FC236}">
              <a16:creationId xmlns:a16="http://schemas.microsoft.com/office/drawing/2014/main" id="{A975431B-4581-453E-8463-80E787DCF8FC}"/>
            </a:ext>
          </a:extLst>
        </xdr:cNvPr>
        <xdr:cNvSpPr/>
      </xdr:nvSpPr>
      <xdr:spPr>
        <a:xfrm>
          <a:off x="7670800" y="65957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102756</xdr:rowOff>
    </xdr:from>
    <xdr:to>
      <xdr:col>50</xdr:col>
      <xdr:colOff>114300</xdr:colOff>
      <xdr:row>39</xdr:row>
      <xdr:rowOff>108547</xdr:rowOff>
    </xdr:to>
    <xdr:cxnSp macro="">
      <xdr:nvCxnSpPr>
        <xdr:cNvPr id="136" name="直線コネクタ 135">
          <a:extLst>
            <a:ext uri="{FF2B5EF4-FFF2-40B4-BE49-F238E27FC236}">
              <a16:creationId xmlns:a16="http://schemas.microsoft.com/office/drawing/2014/main" id="{0A32A1F6-603E-445F-850D-C81D46EB700A}"/>
            </a:ext>
          </a:extLst>
        </xdr:cNvPr>
        <xdr:cNvCxnSpPr/>
      </xdr:nvCxnSpPr>
      <xdr:spPr>
        <a:xfrm flipV="1">
          <a:off x="7713980" y="6640716"/>
          <a:ext cx="78232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62433</xdr:rowOff>
    </xdr:from>
    <xdr:to>
      <xdr:col>41</xdr:col>
      <xdr:colOff>101600</xdr:colOff>
      <xdr:row>39</xdr:row>
      <xdr:rowOff>164033</xdr:rowOff>
    </xdr:to>
    <xdr:sp macro="" textlink="">
      <xdr:nvSpPr>
        <xdr:cNvPr id="137" name="楕円 136">
          <a:extLst>
            <a:ext uri="{FF2B5EF4-FFF2-40B4-BE49-F238E27FC236}">
              <a16:creationId xmlns:a16="http://schemas.microsoft.com/office/drawing/2014/main" id="{65147D41-4C32-4160-99F4-181AD99BAD6B}"/>
            </a:ext>
          </a:extLst>
        </xdr:cNvPr>
        <xdr:cNvSpPr/>
      </xdr:nvSpPr>
      <xdr:spPr>
        <a:xfrm>
          <a:off x="6873240" y="66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108547</xdr:rowOff>
    </xdr:from>
    <xdr:to>
      <xdr:col>45</xdr:col>
      <xdr:colOff>177800</xdr:colOff>
      <xdr:row>39</xdr:row>
      <xdr:rowOff>113233</xdr:rowOff>
    </xdr:to>
    <xdr:cxnSp macro="">
      <xdr:nvCxnSpPr>
        <xdr:cNvPr id="138" name="直線コネクタ 137">
          <a:extLst>
            <a:ext uri="{FF2B5EF4-FFF2-40B4-BE49-F238E27FC236}">
              <a16:creationId xmlns:a16="http://schemas.microsoft.com/office/drawing/2014/main" id="{54099C05-19CD-4493-9DD3-2031AD102BAA}"/>
            </a:ext>
          </a:extLst>
        </xdr:cNvPr>
        <xdr:cNvCxnSpPr/>
      </xdr:nvCxnSpPr>
      <xdr:spPr>
        <a:xfrm flipV="1">
          <a:off x="6924040" y="6646507"/>
          <a:ext cx="78994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151549</xdr:rowOff>
    </xdr:from>
    <xdr:to>
      <xdr:col>36</xdr:col>
      <xdr:colOff>165100</xdr:colOff>
      <xdr:row>38</xdr:row>
      <xdr:rowOff>81699</xdr:rowOff>
    </xdr:to>
    <xdr:sp macro="" textlink="">
      <xdr:nvSpPr>
        <xdr:cNvPr id="139" name="楕円 138">
          <a:extLst>
            <a:ext uri="{FF2B5EF4-FFF2-40B4-BE49-F238E27FC236}">
              <a16:creationId xmlns:a16="http://schemas.microsoft.com/office/drawing/2014/main" id="{5D7D2AE8-A543-4F95-8D1D-8E0907F7A800}"/>
            </a:ext>
          </a:extLst>
        </xdr:cNvPr>
        <xdr:cNvSpPr/>
      </xdr:nvSpPr>
      <xdr:spPr>
        <a:xfrm>
          <a:off x="6098540" y="6354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30899</xdr:rowOff>
    </xdr:from>
    <xdr:to>
      <xdr:col>41</xdr:col>
      <xdr:colOff>50800</xdr:colOff>
      <xdr:row>39</xdr:row>
      <xdr:rowOff>113233</xdr:rowOff>
    </xdr:to>
    <xdr:cxnSp macro="">
      <xdr:nvCxnSpPr>
        <xdr:cNvPr id="140" name="直線コネクタ 139">
          <a:extLst>
            <a:ext uri="{FF2B5EF4-FFF2-40B4-BE49-F238E27FC236}">
              <a16:creationId xmlns:a16="http://schemas.microsoft.com/office/drawing/2014/main" id="{B8935A94-8F88-4BD9-B103-225FB5F0B066}"/>
            </a:ext>
          </a:extLst>
        </xdr:cNvPr>
        <xdr:cNvCxnSpPr/>
      </xdr:nvCxnSpPr>
      <xdr:spPr>
        <a:xfrm>
          <a:off x="6149340" y="6401219"/>
          <a:ext cx="7747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11516D68-3898-4872-A9B0-9EAF31C1688E}"/>
            </a:ext>
          </a:extLst>
        </xdr:cNvPr>
        <xdr:cNvSpPr txBox="1"/>
      </xdr:nvSpPr>
      <xdr:spPr>
        <a:xfrm>
          <a:off x="8271587" y="68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FFCF60D0-C555-4286-A97E-CE73CA064438}"/>
            </a:ext>
          </a:extLst>
        </xdr:cNvPr>
        <xdr:cNvSpPr txBox="1"/>
      </xdr:nvSpPr>
      <xdr:spPr>
        <a:xfrm>
          <a:off x="7509587" y="68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F4495E56-9CF9-4A4A-A2FF-F2578AE4EA23}"/>
            </a:ext>
          </a:extLst>
        </xdr:cNvPr>
        <xdr:cNvSpPr txBox="1"/>
      </xdr:nvSpPr>
      <xdr:spPr>
        <a:xfrm>
          <a:off x="6712027"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F0F96A95-A8C8-49DB-B94C-7C63B28F7F6E}"/>
            </a:ext>
          </a:extLst>
        </xdr:cNvPr>
        <xdr:cNvSpPr txBox="1"/>
      </xdr:nvSpPr>
      <xdr:spPr>
        <a:xfrm>
          <a:off x="59373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170083</xdr:rowOff>
    </xdr:from>
    <xdr:ext cx="534377" cy="259045"/>
    <xdr:sp macro="" textlink="">
      <xdr:nvSpPr>
        <xdr:cNvPr id="145" name="n_1mainValue【道路】&#10;一人当たり延長">
          <a:extLst>
            <a:ext uri="{FF2B5EF4-FFF2-40B4-BE49-F238E27FC236}">
              <a16:creationId xmlns:a16="http://schemas.microsoft.com/office/drawing/2014/main" id="{4BBFA368-E2B4-43BA-B7A4-CDE7CDA239C6}"/>
            </a:ext>
          </a:extLst>
        </xdr:cNvPr>
        <xdr:cNvSpPr txBox="1"/>
      </xdr:nvSpPr>
      <xdr:spPr>
        <a:xfrm>
          <a:off x="8239271" y="63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4424</xdr:rowOff>
    </xdr:from>
    <xdr:ext cx="534377" cy="259045"/>
    <xdr:sp macro="" textlink="">
      <xdr:nvSpPr>
        <xdr:cNvPr id="146" name="n_2mainValue【道路】&#10;一人当たり延長">
          <a:extLst>
            <a:ext uri="{FF2B5EF4-FFF2-40B4-BE49-F238E27FC236}">
              <a16:creationId xmlns:a16="http://schemas.microsoft.com/office/drawing/2014/main" id="{18AFB79E-E399-4F7D-B438-940A3892898A}"/>
            </a:ext>
          </a:extLst>
        </xdr:cNvPr>
        <xdr:cNvSpPr txBox="1"/>
      </xdr:nvSpPr>
      <xdr:spPr>
        <a:xfrm>
          <a:off x="7477271" y="63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9110</xdr:rowOff>
    </xdr:from>
    <xdr:ext cx="534377" cy="259045"/>
    <xdr:sp macro="" textlink="">
      <xdr:nvSpPr>
        <xdr:cNvPr id="147" name="n_3mainValue【道路】&#10;一人当たり延長">
          <a:extLst>
            <a:ext uri="{FF2B5EF4-FFF2-40B4-BE49-F238E27FC236}">
              <a16:creationId xmlns:a16="http://schemas.microsoft.com/office/drawing/2014/main" id="{7016E4A9-15BF-4691-AD00-2C0DFFA0CBB0}"/>
            </a:ext>
          </a:extLst>
        </xdr:cNvPr>
        <xdr:cNvSpPr txBox="1"/>
      </xdr:nvSpPr>
      <xdr:spPr>
        <a:xfrm>
          <a:off x="6702571" y="63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98226</xdr:rowOff>
    </xdr:from>
    <xdr:ext cx="534377" cy="259045"/>
    <xdr:sp macro="" textlink="">
      <xdr:nvSpPr>
        <xdr:cNvPr id="148" name="n_4mainValue【道路】&#10;一人当たり延長">
          <a:extLst>
            <a:ext uri="{FF2B5EF4-FFF2-40B4-BE49-F238E27FC236}">
              <a16:creationId xmlns:a16="http://schemas.microsoft.com/office/drawing/2014/main" id="{8B037B49-0F0B-4AEE-A315-09FBCB97B942}"/>
            </a:ext>
          </a:extLst>
        </xdr:cNvPr>
        <xdr:cNvSpPr txBox="1"/>
      </xdr:nvSpPr>
      <xdr:spPr>
        <a:xfrm>
          <a:off x="5905011" y="61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BF3834D-F482-4D3C-94FF-F6572A5716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515095-E967-4114-9741-545FB55BD0E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1FD2D8F-C6A7-4C76-A61F-E1C7F544EDC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D0C149E-C10B-454E-A289-11CD591B7C9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3040A8D-B34B-4721-A5FF-995D24548CD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7C1FBD4-E9AD-4483-BE03-033763AEF2C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1F2D8E9-6E87-4199-B4BC-EA95B6CDDB3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D15D454-9690-40D9-B4FF-322BA5032A8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9E8E76C-FE3D-46F1-A0C2-B2E51DD5E8B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B7827CD-E639-43DE-AF0D-8712C693D41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CE1723F-69F7-44F9-B172-9A65B1B9BA8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6CAF59-D26B-4FC4-8FF3-7350DE09C9B4}"/>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3F1E12C-7617-44E4-A6DC-14D3788E55E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895E646-C524-47C4-9818-175BC4BE857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E296582-3B9F-4553-9E11-60C5BB20327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C2C08F2-D27D-42E4-8792-014E7B3FF6A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BAFE9DF-9673-44B4-BC4A-05AFE85D511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56551B6-D08F-4969-B38F-CBDF8AA5037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B9C0EE-34EE-4DBB-821A-C3597FCBE78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C8DC893-E33E-4289-8781-AEB9D0E24AD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235EBC9-EC4D-4850-887A-74239B1EA0C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55A8DA1-23D6-4C87-A125-7FAAD139E94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370DB66-7291-484F-B2B4-9039CF3E084C}"/>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6CB789A-8092-4E4B-B89F-34CEB93A0EF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05A549C-13CB-4982-8405-FF572F3E50E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7538C567-FD1A-45EF-8FB8-6135E4A69F2B}"/>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786FFA7-4243-4ADC-AB3C-166E89987D7A}"/>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6403D14B-5DE9-4915-8C84-70442A96E8E8}"/>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653A6BD-22F1-4278-AA82-C1D3DF61AE5C}"/>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FC2FDE8-4077-4194-B755-51B3BF46B2CA}"/>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2FC168C-AE96-4F88-BE8C-84988D60CE3D}"/>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D2F77759-CD9D-4BE5-A122-71814BE4592B}"/>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C4CBBBE8-EC6C-4DE9-B1B1-5416CAC59A86}"/>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7BEF5C4C-7BB4-49C3-81D5-F4D9E35E9FD5}"/>
            </a:ext>
          </a:extLst>
        </xdr:cNvPr>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750C46B1-7290-4977-81AB-33A04CED2015}"/>
            </a:ext>
          </a:extLst>
        </xdr:cNvPr>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5F73D9CC-EE14-4E95-83AF-C7B3FD52A46C}"/>
            </a:ext>
          </a:extLst>
        </xdr:cNvPr>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EA0944B-6066-4142-8D76-A16C2F40F6C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93F71C-BFDE-4F1F-B411-D58D7F5F051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169475-D0EB-4B2A-933C-86E9B05D033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376D748-DFC3-4374-936D-26F76B303DF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28F3D95-8EE1-4CCF-8029-E029B42FBC9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190" name="楕円 189">
          <a:extLst>
            <a:ext uri="{FF2B5EF4-FFF2-40B4-BE49-F238E27FC236}">
              <a16:creationId xmlns:a16="http://schemas.microsoft.com/office/drawing/2014/main" id="{12B588A7-9E4E-4DE4-9EB2-3DEFFD8A5932}"/>
            </a:ext>
          </a:extLst>
        </xdr:cNvPr>
        <xdr:cNvSpPr/>
      </xdr:nvSpPr>
      <xdr:spPr>
        <a:xfrm>
          <a:off x="4036060" y="10498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B12CEA1-2192-4C8C-AD3D-3F7103956794}"/>
            </a:ext>
          </a:extLst>
        </xdr:cNvPr>
        <xdr:cNvSpPr txBox="1"/>
      </xdr:nvSpPr>
      <xdr:spPr>
        <a:xfrm>
          <a:off x="4124960" y="1047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92" name="楕円 191">
          <a:extLst>
            <a:ext uri="{FF2B5EF4-FFF2-40B4-BE49-F238E27FC236}">
              <a16:creationId xmlns:a16="http://schemas.microsoft.com/office/drawing/2014/main" id="{3C2DF075-0241-4ADF-9513-CB0C8F87AC0D}"/>
            </a:ext>
          </a:extLst>
        </xdr:cNvPr>
        <xdr:cNvSpPr/>
      </xdr:nvSpPr>
      <xdr:spPr>
        <a:xfrm>
          <a:off x="3312160" y="1045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155122</xdr:rowOff>
    </xdr:to>
    <xdr:cxnSp macro="">
      <xdr:nvCxnSpPr>
        <xdr:cNvPr id="193" name="直線コネクタ 192">
          <a:extLst>
            <a:ext uri="{FF2B5EF4-FFF2-40B4-BE49-F238E27FC236}">
              <a16:creationId xmlns:a16="http://schemas.microsoft.com/office/drawing/2014/main" id="{BDB350D8-1242-452E-B7BC-D8595F7A6F1F}"/>
            </a:ext>
          </a:extLst>
        </xdr:cNvPr>
        <xdr:cNvCxnSpPr/>
      </xdr:nvCxnSpPr>
      <xdr:spPr>
        <a:xfrm>
          <a:off x="3355340" y="10506347"/>
          <a:ext cx="7315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37374</xdr:rowOff>
    </xdr:from>
    <xdr:to>
      <xdr:col>15</xdr:col>
      <xdr:colOff>101600</xdr:colOff>
      <xdr:row>62</xdr:row>
      <xdr:rowOff>138974</xdr:rowOff>
    </xdr:to>
    <xdr:sp macro="" textlink="">
      <xdr:nvSpPr>
        <xdr:cNvPr id="194" name="楕円 193">
          <a:extLst>
            <a:ext uri="{FF2B5EF4-FFF2-40B4-BE49-F238E27FC236}">
              <a16:creationId xmlns:a16="http://schemas.microsoft.com/office/drawing/2014/main" id="{D0E03BC7-A74B-4FE1-9CBA-F8A15D37EB2C}"/>
            </a:ext>
          </a:extLst>
        </xdr:cNvPr>
        <xdr:cNvSpPr/>
      </xdr:nvSpPr>
      <xdr:spPr>
        <a:xfrm>
          <a:off x="2514600" y="104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88174</xdr:rowOff>
    </xdr:from>
    <xdr:to>
      <xdr:col>19</xdr:col>
      <xdr:colOff>177800</xdr:colOff>
      <xdr:row>62</xdr:row>
      <xdr:rowOff>112667</xdr:rowOff>
    </xdr:to>
    <xdr:cxnSp macro="">
      <xdr:nvCxnSpPr>
        <xdr:cNvPr id="195" name="直線コネクタ 194">
          <a:extLst>
            <a:ext uri="{FF2B5EF4-FFF2-40B4-BE49-F238E27FC236}">
              <a16:creationId xmlns:a16="http://schemas.microsoft.com/office/drawing/2014/main" id="{8C98CBF4-A393-4BD5-A2C5-8ACDE60313C2}"/>
            </a:ext>
          </a:extLst>
        </xdr:cNvPr>
        <xdr:cNvCxnSpPr/>
      </xdr:nvCxnSpPr>
      <xdr:spPr>
        <a:xfrm>
          <a:off x="2565400" y="1048185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164737</xdr:rowOff>
    </xdr:from>
    <xdr:to>
      <xdr:col>10</xdr:col>
      <xdr:colOff>165100</xdr:colOff>
      <xdr:row>62</xdr:row>
      <xdr:rowOff>94887</xdr:rowOff>
    </xdr:to>
    <xdr:sp macro="" textlink="">
      <xdr:nvSpPr>
        <xdr:cNvPr id="196" name="楕円 195">
          <a:extLst>
            <a:ext uri="{FF2B5EF4-FFF2-40B4-BE49-F238E27FC236}">
              <a16:creationId xmlns:a16="http://schemas.microsoft.com/office/drawing/2014/main" id="{7AC2580E-B60A-4068-91A6-3EE9280A0553}"/>
            </a:ext>
          </a:extLst>
        </xdr:cNvPr>
        <xdr:cNvSpPr/>
      </xdr:nvSpPr>
      <xdr:spPr>
        <a:xfrm>
          <a:off x="1739900" y="10390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44087</xdr:rowOff>
    </xdr:from>
    <xdr:to>
      <xdr:col>15</xdr:col>
      <xdr:colOff>50800</xdr:colOff>
      <xdr:row>62</xdr:row>
      <xdr:rowOff>88174</xdr:rowOff>
    </xdr:to>
    <xdr:cxnSp macro="">
      <xdr:nvCxnSpPr>
        <xdr:cNvPr id="197" name="直線コネクタ 196">
          <a:extLst>
            <a:ext uri="{FF2B5EF4-FFF2-40B4-BE49-F238E27FC236}">
              <a16:creationId xmlns:a16="http://schemas.microsoft.com/office/drawing/2014/main" id="{33C11255-B4F6-4BEA-A598-AD22E1F7A5B3}"/>
            </a:ext>
          </a:extLst>
        </xdr:cNvPr>
        <xdr:cNvCxnSpPr/>
      </xdr:nvCxnSpPr>
      <xdr:spPr>
        <a:xfrm>
          <a:off x="1790700" y="10437767"/>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a:extLst>
            <a:ext uri="{FF2B5EF4-FFF2-40B4-BE49-F238E27FC236}">
              <a16:creationId xmlns:a16="http://schemas.microsoft.com/office/drawing/2014/main" id="{1EBD7630-1CAE-48AD-AA2E-DF96394AB1D1}"/>
            </a:ext>
          </a:extLst>
        </xdr:cNvPr>
        <xdr:cNvSpPr/>
      </xdr:nvSpPr>
      <xdr:spPr>
        <a:xfrm>
          <a:off x="965200" y="10325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44087</xdr:rowOff>
    </xdr:to>
    <xdr:cxnSp macro="">
      <xdr:nvCxnSpPr>
        <xdr:cNvPr id="199" name="直線コネクタ 198">
          <a:extLst>
            <a:ext uri="{FF2B5EF4-FFF2-40B4-BE49-F238E27FC236}">
              <a16:creationId xmlns:a16="http://schemas.microsoft.com/office/drawing/2014/main" id="{0D8CEE22-6C47-47FC-9BA4-030DD4EE1C8E}"/>
            </a:ext>
          </a:extLst>
        </xdr:cNvPr>
        <xdr:cNvCxnSpPr/>
      </xdr:nvCxnSpPr>
      <xdr:spPr>
        <a:xfrm>
          <a:off x="1008380" y="10376263"/>
          <a:ext cx="7823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4CC7E9B-6EE4-43DF-B043-20DB3218659F}"/>
            </a:ext>
          </a:extLst>
        </xdr:cNvPr>
        <xdr:cNvSpPr txBox="1"/>
      </xdr:nvSpPr>
      <xdr:spPr>
        <a:xfrm>
          <a:off x="317056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1A1D7CC-A736-4D1B-B98D-D32BCF62E238}"/>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7729645-4A09-4F8D-9F25-70AA9D738A63}"/>
            </a:ext>
          </a:extLst>
        </xdr:cNvPr>
        <xdr:cNvSpPr txBox="1"/>
      </xdr:nvSpPr>
      <xdr:spPr>
        <a:xfrm>
          <a:off x="161100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720767D-7091-4044-8EB4-B167F3EA9A02}"/>
            </a:ext>
          </a:extLst>
        </xdr:cNvPr>
        <xdr:cNvSpPr txBox="1"/>
      </xdr:nvSpPr>
      <xdr:spPr>
        <a:xfrm>
          <a:off x="8363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3D385E8-DEDE-4243-AE2C-5BF2E80F8B82}"/>
            </a:ext>
          </a:extLst>
        </xdr:cNvPr>
        <xdr:cNvSpPr txBox="1"/>
      </xdr:nvSpPr>
      <xdr:spPr>
        <a:xfrm>
          <a:off x="3170564" y="105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C01A6F5-4B5C-4FFB-8BB2-C4675E703359}"/>
            </a:ext>
          </a:extLst>
        </xdr:cNvPr>
        <xdr:cNvSpPr txBox="1"/>
      </xdr:nvSpPr>
      <xdr:spPr>
        <a:xfrm>
          <a:off x="238570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86014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EDC1BAE-AE8F-4197-8EE9-B24469D9C384}"/>
            </a:ext>
          </a:extLst>
        </xdr:cNvPr>
        <xdr:cNvSpPr txBox="1"/>
      </xdr:nvSpPr>
      <xdr:spPr>
        <a:xfrm>
          <a:off x="1611004" y="1047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0E2DD92-0BBA-4274-9AF6-8D3C044A7B2D}"/>
            </a:ext>
          </a:extLst>
        </xdr:cNvPr>
        <xdr:cNvSpPr txBox="1"/>
      </xdr:nvSpPr>
      <xdr:spPr>
        <a:xfrm>
          <a:off x="8363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1F97D31-6C0F-451E-AF2D-07B2EB59B82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128B01E-A409-46D8-A3BC-D0BD65011CE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B1BDE81-7283-4495-9927-6EB999ADE4D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8684B45-5969-4CE2-A969-7E8BC946986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C1AAC25-8981-46FD-AB5B-87AEE18F8BF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A3A2156-92F6-44F2-B262-76DFE2D2E46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6409AC8-ED21-47A4-9C09-D8B10E1BC53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9B22E31-8B1B-4C29-98B8-B1D7054A6C7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98AFEF0-BB23-4D43-AB0E-8C8C5793F6E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E9C1A7D-B3E4-46DC-94EE-55785673979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34CC8D6-D1BA-46A1-A932-259E4E35758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6DDD169-3978-4EE8-9DE9-1D4CA2E22F81}"/>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0A29942-479C-4CB0-BE7F-866AA9EB554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940A4056-421F-4E5D-8C08-850E6D756ED2}"/>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9294D44-1FE0-48A6-938A-BC59DAC2559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ADD4E3D-C67A-4B4D-8459-19D3F60071AB}"/>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4B9D8F0-E881-4F0A-BB93-B7DEB3CA520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DFE842F7-83AF-47EA-8AF9-F00C19040213}"/>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015D5AC-B628-4B71-A1BC-B12FD47B88A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736F5B7-0B5E-4D35-BB9A-621D3736B5F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6FB9717-6399-46BB-B370-E63E8353078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46DBAF44-40AC-4478-8E91-21960B94B48D}"/>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E9F38E4-31F0-4E4F-840C-375DA821D41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D4C63710-5B08-4757-8F7C-FB5B393F8C4A}"/>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DBE7FBD-6F81-4812-9A8A-851445EE97CD}"/>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B2FDD4B-8659-4FF6-9939-647D06C0F158}"/>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5686040-AC86-429C-9E45-0748C46D242E}"/>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ADF2CA67-FB07-44D0-99DD-C2B6F1FF604D}"/>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2BCED4F-C9FB-472F-9FF2-C4540FB15BC9}"/>
            </a:ext>
          </a:extLst>
        </xdr:cNvPr>
        <xdr:cNvSpPr txBox="1"/>
      </xdr:nvSpPr>
      <xdr:spPr>
        <a:xfrm>
          <a:off x="9258300" y="10603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13489EA2-C648-4E6D-BCE0-6DF64B742212}"/>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63ACC8-6889-4FFE-A9BB-C067C0381136}"/>
            </a:ext>
          </a:extLst>
        </xdr:cNvPr>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B1C642B9-E927-4FDC-8CC1-9C9B8934C50C}"/>
            </a:ext>
          </a:extLst>
        </xdr:cNvPr>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5D07E184-0DC7-43E8-86BA-081E60015B27}"/>
            </a:ext>
          </a:extLst>
        </xdr:cNvPr>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B9F00FD-449C-488D-9979-431F5B32BA7B}"/>
            </a:ext>
          </a:extLst>
        </xdr:cNvPr>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268B901-B497-4E34-9E10-38CB1734056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565F18-430F-4CA5-8ABC-6E3B2D9D638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10A351-D649-4DDF-BB06-CDFAA6D5B8B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042388-C6D2-47BD-B2CF-7919C62686B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7F07788-7E0A-4FDA-8C4A-6EB82492CC9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4187</xdr:rowOff>
    </xdr:from>
    <xdr:to>
      <xdr:col>55</xdr:col>
      <xdr:colOff>50800</xdr:colOff>
      <xdr:row>62</xdr:row>
      <xdr:rowOff>105787</xdr:rowOff>
    </xdr:to>
    <xdr:sp macro="" textlink="">
      <xdr:nvSpPr>
        <xdr:cNvPr id="247" name="楕円 246">
          <a:extLst>
            <a:ext uri="{FF2B5EF4-FFF2-40B4-BE49-F238E27FC236}">
              <a16:creationId xmlns:a16="http://schemas.microsoft.com/office/drawing/2014/main" id="{A084E0C6-3F6C-4B2A-B109-632BD1E9EFB3}"/>
            </a:ext>
          </a:extLst>
        </xdr:cNvPr>
        <xdr:cNvSpPr/>
      </xdr:nvSpPr>
      <xdr:spPr>
        <a:xfrm>
          <a:off x="9192260" y="10397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27064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2F96F2F-7BCA-4BC9-9DD5-0CE23307A244}"/>
            </a:ext>
          </a:extLst>
        </xdr:cNvPr>
        <xdr:cNvSpPr txBox="1"/>
      </xdr:nvSpPr>
      <xdr:spPr>
        <a:xfrm>
          <a:off x="9258300" y="1025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14634</xdr:rowOff>
    </xdr:from>
    <xdr:to>
      <xdr:col>50</xdr:col>
      <xdr:colOff>165100</xdr:colOff>
      <xdr:row>62</xdr:row>
      <xdr:rowOff>116234</xdr:rowOff>
    </xdr:to>
    <xdr:sp macro="" textlink="">
      <xdr:nvSpPr>
        <xdr:cNvPr id="249" name="楕円 248">
          <a:extLst>
            <a:ext uri="{FF2B5EF4-FFF2-40B4-BE49-F238E27FC236}">
              <a16:creationId xmlns:a16="http://schemas.microsoft.com/office/drawing/2014/main" id="{9649954F-59B4-4C48-9C13-1A08519E30DF}"/>
            </a:ext>
          </a:extLst>
        </xdr:cNvPr>
        <xdr:cNvSpPr/>
      </xdr:nvSpPr>
      <xdr:spPr>
        <a:xfrm>
          <a:off x="8445500" y="104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54987</xdr:rowOff>
    </xdr:from>
    <xdr:to>
      <xdr:col>55</xdr:col>
      <xdr:colOff>0</xdr:colOff>
      <xdr:row>62</xdr:row>
      <xdr:rowOff>65434</xdr:rowOff>
    </xdr:to>
    <xdr:cxnSp macro="">
      <xdr:nvCxnSpPr>
        <xdr:cNvPr id="250" name="直線コネクタ 249">
          <a:extLst>
            <a:ext uri="{FF2B5EF4-FFF2-40B4-BE49-F238E27FC236}">
              <a16:creationId xmlns:a16="http://schemas.microsoft.com/office/drawing/2014/main" id="{CEE9A328-4336-41CF-853C-12D9735579AA}"/>
            </a:ext>
          </a:extLst>
        </xdr:cNvPr>
        <xdr:cNvCxnSpPr/>
      </xdr:nvCxnSpPr>
      <xdr:spPr>
        <a:xfrm flipV="1">
          <a:off x="8496300" y="10448667"/>
          <a:ext cx="7239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21815</xdr:rowOff>
    </xdr:from>
    <xdr:to>
      <xdr:col>46</xdr:col>
      <xdr:colOff>38100</xdr:colOff>
      <xdr:row>62</xdr:row>
      <xdr:rowOff>123415</xdr:rowOff>
    </xdr:to>
    <xdr:sp macro="" textlink="">
      <xdr:nvSpPr>
        <xdr:cNvPr id="251" name="楕円 250">
          <a:extLst>
            <a:ext uri="{FF2B5EF4-FFF2-40B4-BE49-F238E27FC236}">
              <a16:creationId xmlns:a16="http://schemas.microsoft.com/office/drawing/2014/main" id="{571F1142-0772-4D46-AEF9-8E6908F8C205}"/>
            </a:ext>
          </a:extLst>
        </xdr:cNvPr>
        <xdr:cNvSpPr/>
      </xdr:nvSpPr>
      <xdr:spPr>
        <a:xfrm>
          <a:off x="7670800" y="10415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65434</xdr:rowOff>
    </xdr:from>
    <xdr:to>
      <xdr:col>50</xdr:col>
      <xdr:colOff>114300</xdr:colOff>
      <xdr:row>62</xdr:row>
      <xdr:rowOff>72615</xdr:rowOff>
    </xdr:to>
    <xdr:cxnSp macro="">
      <xdr:nvCxnSpPr>
        <xdr:cNvPr id="252" name="直線コネクタ 251">
          <a:extLst>
            <a:ext uri="{FF2B5EF4-FFF2-40B4-BE49-F238E27FC236}">
              <a16:creationId xmlns:a16="http://schemas.microsoft.com/office/drawing/2014/main" id="{97E9E52E-F1B7-4B59-BB4A-7AC59560E50A}"/>
            </a:ext>
          </a:extLst>
        </xdr:cNvPr>
        <xdr:cNvCxnSpPr/>
      </xdr:nvCxnSpPr>
      <xdr:spPr>
        <a:xfrm flipV="1">
          <a:off x="7713980" y="10459114"/>
          <a:ext cx="78232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25704</xdr:rowOff>
    </xdr:from>
    <xdr:to>
      <xdr:col>41</xdr:col>
      <xdr:colOff>101600</xdr:colOff>
      <xdr:row>62</xdr:row>
      <xdr:rowOff>127304</xdr:rowOff>
    </xdr:to>
    <xdr:sp macro="" textlink="">
      <xdr:nvSpPr>
        <xdr:cNvPr id="253" name="楕円 252">
          <a:extLst>
            <a:ext uri="{FF2B5EF4-FFF2-40B4-BE49-F238E27FC236}">
              <a16:creationId xmlns:a16="http://schemas.microsoft.com/office/drawing/2014/main" id="{024C86A8-91BB-4ACB-8ADB-3712429033E9}"/>
            </a:ext>
          </a:extLst>
        </xdr:cNvPr>
        <xdr:cNvSpPr/>
      </xdr:nvSpPr>
      <xdr:spPr>
        <a:xfrm>
          <a:off x="6873240" y="104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72615</xdr:rowOff>
    </xdr:from>
    <xdr:to>
      <xdr:col>45</xdr:col>
      <xdr:colOff>177800</xdr:colOff>
      <xdr:row>62</xdr:row>
      <xdr:rowOff>76504</xdr:rowOff>
    </xdr:to>
    <xdr:cxnSp macro="">
      <xdr:nvCxnSpPr>
        <xdr:cNvPr id="254" name="直線コネクタ 253">
          <a:extLst>
            <a:ext uri="{FF2B5EF4-FFF2-40B4-BE49-F238E27FC236}">
              <a16:creationId xmlns:a16="http://schemas.microsoft.com/office/drawing/2014/main" id="{253E4352-A17D-465F-89BE-1B61B17ED0C0}"/>
            </a:ext>
          </a:extLst>
        </xdr:cNvPr>
        <xdr:cNvCxnSpPr/>
      </xdr:nvCxnSpPr>
      <xdr:spPr>
        <a:xfrm flipV="1">
          <a:off x="6924040" y="10466295"/>
          <a:ext cx="78994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28491</xdr:rowOff>
    </xdr:from>
    <xdr:to>
      <xdr:col>36</xdr:col>
      <xdr:colOff>165100</xdr:colOff>
      <xdr:row>62</xdr:row>
      <xdr:rowOff>130091</xdr:rowOff>
    </xdr:to>
    <xdr:sp macro="" textlink="">
      <xdr:nvSpPr>
        <xdr:cNvPr id="255" name="楕円 254">
          <a:extLst>
            <a:ext uri="{FF2B5EF4-FFF2-40B4-BE49-F238E27FC236}">
              <a16:creationId xmlns:a16="http://schemas.microsoft.com/office/drawing/2014/main" id="{2A2BCD60-1FD2-4194-A979-24C6A85FFACF}"/>
            </a:ext>
          </a:extLst>
        </xdr:cNvPr>
        <xdr:cNvSpPr/>
      </xdr:nvSpPr>
      <xdr:spPr>
        <a:xfrm>
          <a:off x="6098540" y="104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76504</xdr:rowOff>
    </xdr:from>
    <xdr:to>
      <xdr:col>41</xdr:col>
      <xdr:colOff>50800</xdr:colOff>
      <xdr:row>62</xdr:row>
      <xdr:rowOff>79291</xdr:rowOff>
    </xdr:to>
    <xdr:cxnSp macro="">
      <xdr:nvCxnSpPr>
        <xdr:cNvPr id="256" name="直線コネクタ 255">
          <a:extLst>
            <a:ext uri="{FF2B5EF4-FFF2-40B4-BE49-F238E27FC236}">
              <a16:creationId xmlns:a16="http://schemas.microsoft.com/office/drawing/2014/main" id="{9BF4FABD-7D3C-4ED3-951E-BD277585E91B}"/>
            </a:ext>
          </a:extLst>
        </xdr:cNvPr>
        <xdr:cNvCxnSpPr/>
      </xdr:nvCxnSpPr>
      <xdr:spPr>
        <a:xfrm flipV="1">
          <a:off x="6149340" y="10470184"/>
          <a:ext cx="7747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B83F8C66-6357-4BD0-A8F8-FAC1F109D9C6}"/>
            </a:ext>
          </a:extLst>
        </xdr:cNvPr>
        <xdr:cNvSpPr txBox="1"/>
      </xdr:nvSpPr>
      <xdr:spPr>
        <a:xfrm>
          <a:off x="8214575" y="1071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9D1CD048-8B15-441D-8FDD-69FDB62FCF9E}"/>
            </a:ext>
          </a:extLst>
        </xdr:cNvPr>
        <xdr:cNvSpPr txBox="1"/>
      </xdr:nvSpPr>
      <xdr:spPr>
        <a:xfrm>
          <a:off x="7444955" y="107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EF9C78B0-2B43-4450-BFF6-20F196C47538}"/>
            </a:ext>
          </a:extLst>
        </xdr:cNvPr>
        <xdr:cNvSpPr txBox="1"/>
      </xdr:nvSpPr>
      <xdr:spPr>
        <a:xfrm>
          <a:off x="6670255" y="107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ED2A628-3898-4227-AF77-6E65CBEC9648}"/>
            </a:ext>
          </a:extLst>
        </xdr:cNvPr>
        <xdr:cNvSpPr txBox="1"/>
      </xdr:nvSpPr>
      <xdr:spPr>
        <a:xfrm>
          <a:off x="5872695" y="107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132761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3C17805-B5D8-4597-8429-756F69E5B5DF}"/>
            </a:ext>
          </a:extLst>
        </xdr:cNvPr>
        <xdr:cNvSpPr txBox="1"/>
      </xdr:nvSpPr>
      <xdr:spPr>
        <a:xfrm>
          <a:off x="8214575" y="1019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139942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9A660BCA-8244-40D5-8F76-A9C84B16688C}"/>
            </a:ext>
          </a:extLst>
        </xdr:cNvPr>
        <xdr:cNvSpPr txBox="1"/>
      </xdr:nvSpPr>
      <xdr:spPr>
        <a:xfrm>
          <a:off x="7444955" y="101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143831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9BDA59C-6A46-4FED-A9CF-4562FF5590D8}"/>
            </a:ext>
          </a:extLst>
        </xdr:cNvPr>
        <xdr:cNvSpPr txBox="1"/>
      </xdr:nvSpPr>
      <xdr:spPr>
        <a:xfrm>
          <a:off x="6670255" y="1020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146618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3FB7B9D4-68A8-4DA1-8E10-6356688A1A85}"/>
            </a:ext>
          </a:extLst>
        </xdr:cNvPr>
        <xdr:cNvSpPr txBox="1"/>
      </xdr:nvSpPr>
      <xdr:spPr>
        <a:xfrm>
          <a:off x="5872695" y="1020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D459C1A-046B-419F-B84A-91D2ADCE484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9D8B266-B771-4518-AFB2-DE720E5C129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1D32507-4601-498A-9251-E97EA0A0016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1E0D1FB-8504-4E89-93EF-FF9F46A33EC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9B65F95-A5A1-4E57-B69D-58C8EE0E2BD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9E30563-C29B-49CB-94D2-75B09ED3098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950D8B7-6B47-4718-A2D4-A2415D620E2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E3C02E6-B215-42A5-A24E-F091CB629DD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46C7DD1-9AA1-40BC-AD7B-00811C7D8C2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E434613-42C0-4ACD-AB0C-9751F909903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A733E53-4EDA-4556-AA15-692C5954377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685C7C2-36E9-4BD6-B706-35DF8227343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968A99B-98DB-4BA0-8DB8-30667EC5D06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28E3322-F52C-49FF-B8E5-D9E67648AFB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98DDE69A-7E40-4FB4-A3A1-CE95738DE11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EE12B93-FA0F-4858-9A2A-C5F6F086069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F74CD62-AAB5-4CDA-929A-868B4830F76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0864164-81F0-4078-BFDB-C110EAEC6C5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47C1919-EDE6-4A7E-9EC5-A4C63663F04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16A23B0-3AE6-49A2-A488-A35BF5D58AD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D2FC59F1-9FA3-46AC-83CE-527E538A8ED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6F182E5-0A8C-4300-AD7E-45AE8CBFEA5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FDD335F-FDE4-4271-93E6-833BA8944DFE}"/>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55F26C3-AB6B-4F9A-8694-82A7FE37EC6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1335BE7-A9C9-4B36-BEFD-09FDDD714D8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0FE941B-ECD9-4562-8E09-D73AD731545B}"/>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341603E-DE83-4B4D-833D-44A89490D093}"/>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D3C72140-D7E8-4286-8A6E-FC02BFEE9559}"/>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4C1B413F-DE18-49E4-BC8F-AB31CB89B556}"/>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E59E7F34-D8B4-42ED-B15C-ADEBD3AA40D7}"/>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DAE8F1-EE4B-4997-A246-F5BDD172AAAC}"/>
            </a:ext>
          </a:extLst>
        </xdr:cNvPr>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998FB209-25A2-46EB-8543-97E9FEE4B473}"/>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1517CF71-B0AC-48AC-A98F-DB4AFA530B3E}"/>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6A055DE2-8721-43D0-8891-96DB2C862C44}"/>
            </a:ext>
          </a:extLst>
        </xdr:cNvPr>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E252200D-C0CF-427F-846D-3D56DA7BB33A}"/>
            </a:ext>
          </a:extLst>
        </xdr:cNvPr>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E5045170-7B94-446A-AD01-77355BD1E0A7}"/>
            </a:ext>
          </a:extLst>
        </xdr:cNvPr>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F07C89-ED9E-49C3-B54F-23D4E4E8297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2B1D65-B5E3-436B-8F03-A74DDDD577A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457F69-186F-49B0-A1B4-6004B3E65DD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0DAB1E8-2502-4FDB-84ED-40D51EF7F46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61C6F83-B062-48A3-94BB-523763C1CB1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144055</xdr:rowOff>
    </xdr:from>
    <xdr:to>
      <xdr:col>24</xdr:col>
      <xdr:colOff>114300</xdr:colOff>
      <xdr:row>83</xdr:row>
      <xdr:rowOff>74205</xdr:rowOff>
    </xdr:to>
    <xdr:sp macro="" textlink="">
      <xdr:nvSpPr>
        <xdr:cNvPr id="306" name="楕円 305">
          <a:extLst>
            <a:ext uri="{FF2B5EF4-FFF2-40B4-BE49-F238E27FC236}">
              <a16:creationId xmlns:a16="http://schemas.microsoft.com/office/drawing/2014/main" id="{43F17CCB-4DFC-4997-A113-450DD5A7E5D6}"/>
            </a:ext>
          </a:extLst>
        </xdr:cNvPr>
        <xdr:cNvSpPr/>
      </xdr:nvSpPr>
      <xdr:spPr>
        <a:xfrm>
          <a:off x="4036060" y="1389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166932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F0F2D7D-E318-40D9-A35C-34576CBCCA89}"/>
            </a:ext>
          </a:extLst>
        </xdr:cNvPr>
        <xdr:cNvSpPr txBox="1"/>
      </xdr:nvSpPr>
      <xdr:spPr>
        <a:xfrm>
          <a:off x="4124960" y="1374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308" name="楕円 307">
          <a:extLst>
            <a:ext uri="{FF2B5EF4-FFF2-40B4-BE49-F238E27FC236}">
              <a16:creationId xmlns:a16="http://schemas.microsoft.com/office/drawing/2014/main" id="{95B712E8-4C21-4AC7-969C-EC23FEC3E51E}"/>
            </a:ext>
          </a:extLst>
        </xdr:cNvPr>
        <xdr:cNvSpPr/>
      </xdr:nvSpPr>
      <xdr:spPr>
        <a:xfrm>
          <a:off x="3312160" y="1386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170362</xdr:rowOff>
    </xdr:from>
    <xdr:to>
      <xdr:col>24</xdr:col>
      <xdr:colOff>63500</xdr:colOff>
      <xdr:row>83</xdr:row>
      <xdr:rowOff>23405</xdr:rowOff>
    </xdr:to>
    <xdr:cxnSp macro="">
      <xdr:nvCxnSpPr>
        <xdr:cNvPr id="309" name="直線コネクタ 308">
          <a:extLst>
            <a:ext uri="{FF2B5EF4-FFF2-40B4-BE49-F238E27FC236}">
              <a16:creationId xmlns:a16="http://schemas.microsoft.com/office/drawing/2014/main" id="{FB218CAA-ABDB-41A3-AF42-84E80391E756}"/>
            </a:ext>
          </a:extLst>
        </xdr:cNvPr>
        <xdr:cNvCxnSpPr/>
      </xdr:nvCxnSpPr>
      <xdr:spPr>
        <a:xfrm>
          <a:off x="3355340" y="13916842"/>
          <a:ext cx="7315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310" name="楕円 309">
          <a:extLst>
            <a:ext uri="{FF2B5EF4-FFF2-40B4-BE49-F238E27FC236}">
              <a16:creationId xmlns:a16="http://schemas.microsoft.com/office/drawing/2014/main" id="{59A1DF17-CE32-433E-8CC8-EDEEBAC23836}"/>
            </a:ext>
          </a:extLst>
        </xdr:cNvPr>
        <xdr:cNvSpPr/>
      </xdr:nvSpPr>
      <xdr:spPr>
        <a:xfrm>
          <a:off x="2514600" y="13849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154032</xdr:rowOff>
    </xdr:from>
    <xdr:to>
      <xdr:col>19</xdr:col>
      <xdr:colOff>177800</xdr:colOff>
      <xdr:row>82</xdr:row>
      <xdr:rowOff>170362</xdr:rowOff>
    </xdr:to>
    <xdr:cxnSp macro="">
      <xdr:nvCxnSpPr>
        <xdr:cNvPr id="311" name="直線コネクタ 310">
          <a:extLst>
            <a:ext uri="{FF2B5EF4-FFF2-40B4-BE49-F238E27FC236}">
              <a16:creationId xmlns:a16="http://schemas.microsoft.com/office/drawing/2014/main" id="{8EE5DFF5-764C-430C-8478-9E0A086E9802}"/>
            </a:ext>
          </a:extLst>
        </xdr:cNvPr>
        <xdr:cNvCxnSpPr/>
      </xdr:nvCxnSpPr>
      <xdr:spPr>
        <a:xfrm>
          <a:off x="2565400" y="13900512"/>
          <a:ext cx="78994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2" name="楕円 311">
          <a:extLst>
            <a:ext uri="{FF2B5EF4-FFF2-40B4-BE49-F238E27FC236}">
              <a16:creationId xmlns:a16="http://schemas.microsoft.com/office/drawing/2014/main" id="{0178B33A-8871-4E83-8133-9FE3BF33305C}"/>
            </a:ext>
          </a:extLst>
        </xdr:cNvPr>
        <xdr:cNvSpPr/>
      </xdr:nvSpPr>
      <xdr:spPr>
        <a:xfrm>
          <a:off x="173990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154032</xdr:rowOff>
    </xdr:to>
    <xdr:cxnSp macro="">
      <xdr:nvCxnSpPr>
        <xdr:cNvPr id="313" name="直線コネクタ 312">
          <a:extLst>
            <a:ext uri="{FF2B5EF4-FFF2-40B4-BE49-F238E27FC236}">
              <a16:creationId xmlns:a16="http://schemas.microsoft.com/office/drawing/2014/main" id="{1BE6390A-B9E4-4970-B439-A792652955BC}"/>
            </a:ext>
          </a:extLst>
        </xdr:cNvPr>
        <xdr:cNvCxnSpPr/>
      </xdr:nvCxnSpPr>
      <xdr:spPr>
        <a:xfrm>
          <a:off x="1790700" y="13876019"/>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46082</xdr:rowOff>
    </xdr:from>
    <xdr:to>
      <xdr:col>6</xdr:col>
      <xdr:colOff>38100</xdr:colOff>
      <xdr:row>82</xdr:row>
      <xdr:rowOff>147682</xdr:rowOff>
    </xdr:to>
    <xdr:sp macro="" textlink="">
      <xdr:nvSpPr>
        <xdr:cNvPr id="314" name="楕円 313">
          <a:extLst>
            <a:ext uri="{FF2B5EF4-FFF2-40B4-BE49-F238E27FC236}">
              <a16:creationId xmlns:a16="http://schemas.microsoft.com/office/drawing/2014/main" id="{9DD3EBF5-1C07-4AED-97BA-C18AE0EC5597}"/>
            </a:ext>
          </a:extLst>
        </xdr:cNvPr>
        <xdr:cNvSpPr/>
      </xdr:nvSpPr>
      <xdr:spPr>
        <a:xfrm>
          <a:off x="965200" y="13792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96882</xdr:rowOff>
    </xdr:from>
    <xdr:to>
      <xdr:col>10</xdr:col>
      <xdr:colOff>114300</xdr:colOff>
      <xdr:row>82</xdr:row>
      <xdr:rowOff>129539</xdr:rowOff>
    </xdr:to>
    <xdr:cxnSp macro="">
      <xdr:nvCxnSpPr>
        <xdr:cNvPr id="315" name="直線コネクタ 314">
          <a:extLst>
            <a:ext uri="{FF2B5EF4-FFF2-40B4-BE49-F238E27FC236}">
              <a16:creationId xmlns:a16="http://schemas.microsoft.com/office/drawing/2014/main" id="{6C36FFD5-B979-4D1B-A728-C9CFC85DAF5A}"/>
            </a:ext>
          </a:extLst>
        </xdr:cNvPr>
        <xdr:cNvCxnSpPr/>
      </xdr:nvCxnSpPr>
      <xdr:spPr>
        <a:xfrm>
          <a:off x="1008380" y="13843362"/>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763B4D4B-7DA0-4262-B632-9AC4CE0ED0ED}"/>
            </a:ext>
          </a:extLst>
        </xdr:cNvPr>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1CBFB547-D885-478B-85C0-595E5AA83DBA}"/>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43FBEC10-BFE9-450C-83A0-0F06788AC0D8}"/>
            </a:ext>
          </a:extLst>
        </xdr:cNvPr>
        <xdr:cNvSpPr txBox="1"/>
      </xdr:nvSpPr>
      <xdr:spPr>
        <a:xfrm>
          <a:off x="16110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8C3154D7-23BA-44B2-A68B-7D9076310201}"/>
            </a:ext>
          </a:extLst>
        </xdr:cNvPr>
        <xdr:cNvSpPr txBox="1"/>
      </xdr:nvSpPr>
      <xdr:spPr>
        <a:xfrm>
          <a:off x="8363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66239</xdr:rowOff>
    </xdr:from>
    <xdr:ext cx="405111" cy="259045"/>
    <xdr:sp macro="" textlink="">
      <xdr:nvSpPr>
        <xdr:cNvPr id="320" name="n_1mainValue【公営住宅】&#10;有形固定資産減価償却率">
          <a:extLst>
            <a:ext uri="{FF2B5EF4-FFF2-40B4-BE49-F238E27FC236}">
              <a16:creationId xmlns:a16="http://schemas.microsoft.com/office/drawing/2014/main" id="{9430090B-E4F7-416C-8FD6-4BE6423F8FBC}"/>
            </a:ext>
          </a:extLst>
        </xdr:cNvPr>
        <xdr:cNvSpPr txBox="1"/>
      </xdr:nvSpPr>
      <xdr:spPr>
        <a:xfrm>
          <a:off x="317056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49909</xdr:rowOff>
    </xdr:from>
    <xdr:ext cx="405111" cy="259045"/>
    <xdr:sp macro="" textlink="">
      <xdr:nvSpPr>
        <xdr:cNvPr id="321" name="n_2mainValue【公営住宅】&#10;有形固定資産減価償却率">
          <a:extLst>
            <a:ext uri="{FF2B5EF4-FFF2-40B4-BE49-F238E27FC236}">
              <a16:creationId xmlns:a16="http://schemas.microsoft.com/office/drawing/2014/main" id="{E7DAB12D-00DA-4443-951B-A7C05F976F6D}"/>
            </a:ext>
          </a:extLst>
        </xdr:cNvPr>
        <xdr:cNvSpPr txBox="1"/>
      </xdr:nvSpPr>
      <xdr:spPr>
        <a:xfrm>
          <a:off x="238570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22" name="n_3mainValue【公営住宅】&#10;有形固定資産減価償却率">
          <a:extLst>
            <a:ext uri="{FF2B5EF4-FFF2-40B4-BE49-F238E27FC236}">
              <a16:creationId xmlns:a16="http://schemas.microsoft.com/office/drawing/2014/main" id="{57E354EC-3B8E-4C26-906D-9E2B289BCCDD}"/>
            </a:ext>
          </a:extLst>
        </xdr:cNvPr>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164209</xdr:rowOff>
    </xdr:from>
    <xdr:ext cx="405111" cy="259045"/>
    <xdr:sp macro="" textlink="">
      <xdr:nvSpPr>
        <xdr:cNvPr id="323" name="n_4mainValue【公営住宅】&#10;有形固定資産減価償却率">
          <a:extLst>
            <a:ext uri="{FF2B5EF4-FFF2-40B4-BE49-F238E27FC236}">
              <a16:creationId xmlns:a16="http://schemas.microsoft.com/office/drawing/2014/main" id="{BCA448F2-F199-4192-9C66-E5C1506511C3}"/>
            </a:ext>
          </a:extLst>
        </xdr:cNvPr>
        <xdr:cNvSpPr txBox="1"/>
      </xdr:nvSpPr>
      <xdr:spPr>
        <a:xfrm>
          <a:off x="836304" y="135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3528728-A332-4995-8EDD-39E925FB74C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2B2D87F-C129-46EB-BF97-FD488EFC07D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5D8C43F-CD67-4612-84B9-9555DB92AC1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65A7807-5CBB-45F9-ABDF-27BD05CF848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439430E-C319-4CA4-8CC1-645388B06A7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D2494B9-1FB5-4F40-ABFF-C2C4CE35466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3801D25-7D08-4D25-8AC6-33D5BCCFB50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D9E9DF5-12E3-4BD1-B28C-3507B784401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170438C-A22B-49B8-A009-BF11D074535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02AF189-F74B-4969-95FE-B3A531FDD62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7774286A-EDFF-48A1-907F-AA98556E429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695FEE1-7FC4-46D0-9F54-6687F64EFBD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35762189-0394-4E48-8BDF-567ECB2D1A03}"/>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20F70E3-503E-42FC-888C-1B5E8D46AFB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BF8D49A1-8344-4CBB-840A-0F4FC637111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002E06F-8000-4542-B1F5-63B00E050CD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2908D2AB-E4FA-4F57-9DB7-948030C9255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54BBE5D-D89D-4518-AE99-99F589A147E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7DB0449-FEBB-4007-86C9-3B880E41C3B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878C13FB-1B50-4B94-89BD-6FB0031C9CB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FC4F686-4266-4885-A4AA-E1D58DED35B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25EFE45E-7942-4AF1-9EE7-1CA046F9720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EC745F0-A28B-4807-92B2-0CC08045AF8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C7965F4-BAA0-43E9-A1DE-FA43782B33E7}"/>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BF233665-A15F-447F-8FC6-33ADA5644BBB}"/>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BEA6CDF8-BCF1-420F-8911-232500239A8A}"/>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1804D3EE-C5E6-42BB-B781-20D442DAAF31}"/>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4F85D451-FA14-4D72-AE07-2920ABC0D210}"/>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66FFC354-7A77-4353-A1FE-D0CF9994250A}"/>
            </a:ext>
          </a:extLst>
        </xdr:cNvPr>
        <xdr:cNvSpPr txBox="1"/>
      </xdr:nvSpPr>
      <xdr:spPr>
        <a:xfrm>
          <a:off x="92583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A091A25D-03E9-4975-95B5-881F46877FA3}"/>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A0037234-2304-4CCF-B077-121A06B1CDDC}"/>
            </a:ext>
          </a:extLst>
        </xdr:cNvPr>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8C6B74B5-F920-4B26-8713-8AD1C7C258DA}"/>
            </a:ext>
          </a:extLst>
        </xdr:cNvPr>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6228D2C0-3911-4695-B5FE-555134D78ECF}"/>
            </a:ext>
          </a:extLst>
        </xdr:cNvPr>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596F6FC5-874E-460C-99F9-EF2876385058}"/>
            </a:ext>
          </a:extLst>
        </xdr:cNvPr>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73A9650-A505-4E11-AB10-D104F4179D4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B1ACFCF-86B3-48B4-89F1-8CBA46B527D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8BBF540-D49C-4E00-B53E-059DA45532F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FD1B47A-0177-4D91-8A53-B2DB2C8A34A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2A9D9D5-5A66-4E79-8B32-AB201049959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130556</xdr:rowOff>
    </xdr:from>
    <xdr:to>
      <xdr:col>55</xdr:col>
      <xdr:colOff>50800</xdr:colOff>
      <xdr:row>85</xdr:row>
      <xdr:rowOff>60706</xdr:rowOff>
    </xdr:to>
    <xdr:sp macro="" textlink="">
      <xdr:nvSpPr>
        <xdr:cNvPr id="363" name="楕円 362">
          <a:extLst>
            <a:ext uri="{FF2B5EF4-FFF2-40B4-BE49-F238E27FC236}">
              <a16:creationId xmlns:a16="http://schemas.microsoft.com/office/drawing/2014/main" id="{19D0C5A0-EBFD-42ED-A59B-4CDF77979960}"/>
            </a:ext>
          </a:extLst>
        </xdr:cNvPr>
        <xdr:cNvSpPr/>
      </xdr:nvSpPr>
      <xdr:spPr>
        <a:xfrm>
          <a:off x="9192260" y="1421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153433</xdr:rowOff>
    </xdr:from>
    <xdr:ext cx="469744" cy="259045"/>
    <xdr:sp macro="" textlink="">
      <xdr:nvSpPr>
        <xdr:cNvPr id="364" name="【公営住宅】&#10;一人当たり面積該当値テキスト">
          <a:extLst>
            <a:ext uri="{FF2B5EF4-FFF2-40B4-BE49-F238E27FC236}">
              <a16:creationId xmlns:a16="http://schemas.microsoft.com/office/drawing/2014/main" id="{064863E8-314A-4757-B953-A5F8ABF226AC}"/>
            </a:ext>
          </a:extLst>
        </xdr:cNvPr>
        <xdr:cNvSpPr txBox="1"/>
      </xdr:nvSpPr>
      <xdr:spPr>
        <a:xfrm>
          <a:off x="9258300"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135510</xdr:rowOff>
    </xdr:from>
    <xdr:to>
      <xdr:col>50</xdr:col>
      <xdr:colOff>165100</xdr:colOff>
      <xdr:row>85</xdr:row>
      <xdr:rowOff>65660</xdr:rowOff>
    </xdr:to>
    <xdr:sp macro="" textlink="">
      <xdr:nvSpPr>
        <xdr:cNvPr id="365" name="楕円 364">
          <a:extLst>
            <a:ext uri="{FF2B5EF4-FFF2-40B4-BE49-F238E27FC236}">
              <a16:creationId xmlns:a16="http://schemas.microsoft.com/office/drawing/2014/main" id="{117B3B39-BE44-4ACC-BA01-C594A120945B}"/>
            </a:ext>
          </a:extLst>
        </xdr:cNvPr>
        <xdr:cNvSpPr/>
      </xdr:nvSpPr>
      <xdr:spPr>
        <a:xfrm>
          <a:off x="8445500" y="14217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xdr:rowOff>
    </xdr:from>
    <xdr:to>
      <xdr:col>55</xdr:col>
      <xdr:colOff>0</xdr:colOff>
      <xdr:row>85</xdr:row>
      <xdr:rowOff>14860</xdr:rowOff>
    </xdr:to>
    <xdr:cxnSp macro="">
      <xdr:nvCxnSpPr>
        <xdr:cNvPr id="366" name="直線コネクタ 365">
          <a:extLst>
            <a:ext uri="{FF2B5EF4-FFF2-40B4-BE49-F238E27FC236}">
              <a16:creationId xmlns:a16="http://schemas.microsoft.com/office/drawing/2014/main" id="{C4ADD0F6-70AD-4B78-B8BA-59B1E785B32E}"/>
            </a:ext>
          </a:extLst>
        </xdr:cNvPr>
        <xdr:cNvCxnSpPr/>
      </xdr:nvCxnSpPr>
      <xdr:spPr>
        <a:xfrm flipV="1">
          <a:off x="8496300" y="14259306"/>
          <a:ext cx="7239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134747</xdr:rowOff>
    </xdr:from>
    <xdr:to>
      <xdr:col>46</xdr:col>
      <xdr:colOff>38100</xdr:colOff>
      <xdr:row>85</xdr:row>
      <xdr:rowOff>64897</xdr:rowOff>
    </xdr:to>
    <xdr:sp macro="" textlink="">
      <xdr:nvSpPr>
        <xdr:cNvPr id="367" name="楕円 366">
          <a:extLst>
            <a:ext uri="{FF2B5EF4-FFF2-40B4-BE49-F238E27FC236}">
              <a16:creationId xmlns:a16="http://schemas.microsoft.com/office/drawing/2014/main" id="{37D32944-02D4-4CED-9EA5-A2B03B262AB3}"/>
            </a:ext>
          </a:extLst>
        </xdr:cNvPr>
        <xdr:cNvSpPr/>
      </xdr:nvSpPr>
      <xdr:spPr>
        <a:xfrm>
          <a:off x="7670800" y="14216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xdr:rowOff>
    </xdr:from>
    <xdr:to>
      <xdr:col>50</xdr:col>
      <xdr:colOff>114300</xdr:colOff>
      <xdr:row>85</xdr:row>
      <xdr:rowOff>14860</xdr:rowOff>
    </xdr:to>
    <xdr:cxnSp macro="">
      <xdr:nvCxnSpPr>
        <xdr:cNvPr id="368" name="直線コネクタ 367">
          <a:extLst>
            <a:ext uri="{FF2B5EF4-FFF2-40B4-BE49-F238E27FC236}">
              <a16:creationId xmlns:a16="http://schemas.microsoft.com/office/drawing/2014/main" id="{DB548811-26BD-48EA-BB54-B1E94C9DF422}"/>
            </a:ext>
          </a:extLst>
        </xdr:cNvPr>
        <xdr:cNvCxnSpPr/>
      </xdr:nvCxnSpPr>
      <xdr:spPr>
        <a:xfrm>
          <a:off x="7713980" y="14263497"/>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148462</xdr:rowOff>
    </xdr:from>
    <xdr:to>
      <xdr:col>41</xdr:col>
      <xdr:colOff>101600</xdr:colOff>
      <xdr:row>85</xdr:row>
      <xdr:rowOff>78612</xdr:rowOff>
    </xdr:to>
    <xdr:sp macro="" textlink="">
      <xdr:nvSpPr>
        <xdr:cNvPr id="369" name="楕円 368">
          <a:extLst>
            <a:ext uri="{FF2B5EF4-FFF2-40B4-BE49-F238E27FC236}">
              <a16:creationId xmlns:a16="http://schemas.microsoft.com/office/drawing/2014/main" id="{DF23D87A-6284-433B-B98D-5693557A0E65}"/>
            </a:ext>
          </a:extLst>
        </xdr:cNvPr>
        <xdr:cNvSpPr/>
      </xdr:nvSpPr>
      <xdr:spPr>
        <a:xfrm>
          <a:off x="6873240" y="14230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xdr:rowOff>
    </xdr:from>
    <xdr:to>
      <xdr:col>45</xdr:col>
      <xdr:colOff>177800</xdr:colOff>
      <xdr:row>85</xdr:row>
      <xdr:rowOff>27812</xdr:rowOff>
    </xdr:to>
    <xdr:cxnSp macro="">
      <xdr:nvCxnSpPr>
        <xdr:cNvPr id="370" name="直線コネクタ 369">
          <a:extLst>
            <a:ext uri="{FF2B5EF4-FFF2-40B4-BE49-F238E27FC236}">
              <a16:creationId xmlns:a16="http://schemas.microsoft.com/office/drawing/2014/main" id="{FC323E8B-4666-4CC3-A8D2-EA31D9CC0CD5}"/>
            </a:ext>
          </a:extLst>
        </xdr:cNvPr>
        <xdr:cNvCxnSpPr/>
      </xdr:nvCxnSpPr>
      <xdr:spPr>
        <a:xfrm flipV="1">
          <a:off x="6924040" y="14263497"/>
          <a:ext cx="78994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32258</xdr:rowOff>
    </xdr:from>
    <xdr:to>
      <xdr:col>36</xdr:col>
      <xdr:colOff>165100</xdr:colOff>
      <xdr:row>86</xdr:row>
      <xdr:rowOff>133858</xdr:rowOff>
    </xdr:to>
    <xdr:sp macro="" textlink="">
      <xdr:nvSpPr>
        <xdr:cNvPr id="371" name="楕円 370">
          <a:extLst>
            <a:ext uri="{FF2B5EF4-FFF2-40B4-BE49-F238E27FC236}">
              <a16:creationId xmlns:a16="http://schemas.microsoft.com/office/drawing/2014/main" id="{0308F987-E598-44D6-B664-3415014249E2}"/>
            </a:ext>
          </a:extLst>
        </xdr:cNvPr>
        <xdr:cNvSpPr/>
      </xdr:nvSpPr>
      <xdr:spPr>
        <a:xfrm>
          <a:off x="609854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27812</xdr:rowOff>
    </xdr:from>
    <xdr:to>
      <xdr:col>41</xdr:col>
      <xdr:colOff>50800</xdr:colOff>
      <xdr:row>86</xdr:row>
      <xdr:rowOff>83058</xdr:rowOff>
    </xdr:to>
    <xdr:cxnSp macro="">
      <xdr:nvCxnSpPr>
        <xdr:cNvPr id="372" name="直線コネクタ 371">
          <a:extLst>
            <a:ext uri="{FF2B5EF4-FFF2-40B4-BE49-F238E27FC236}">
              <a16:creationId xmlns:a16="http://schemas.microsoft.com/office/drawing/2014/main" id="{C5AE760E-9827-4AA1-9DDD-73BC2B87C325}"/>
            </a:ext>
          </a:extLst>
        </xdr:cNvPr>
        <xdr:cNvCxnSpPr/>
      </xdr:nvCxnSpPr>
      <xdr:spPr>
        <a:xfrm flipV="1">
          <a:off x="6149340" y="14277212"/>
          <a:ext cx="7747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F44C10E8-51F4-447F-A8FD-4980EFE0504D}"/>
            </a:ext>
          </a:extLst>
        </xdr:cNvPr>
        <xdr:cNvSpPr txBox="1"/>
      </xdr:nvSpPr>
      <xdr:spPr>
        <a:xfrm>
          <a:off x="8271587" y="143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3ADBD8D9-CC6A-4F11-90B0-25ED5A8C17CC}"/>
            </a:ext>
          </a:extLst>
        </xdr:cNvPr>
        <xdr:cNvSpPr txBox="1"/>
      </xdr:nvSpPr>
      <xdr:spPr>
        <a:xfrm>
          <a:off x="7509587"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C8A28119-128F-4013-80CA-4C808DE3D04C}"/>
            </a:ext>
          </a:extLst>
        </xdr:cNvPr>
        <xdr:cNvSpPr txBox="1"/>
      </xdr:nvSpPr>
      <xdr:spPr>
        <a:xfrm>
          <a:off x="6712027" y="143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A333F1E1-3B7E-48FE-AEB5-76807A121478}"/>
            </a:ext>
          </a:extLst>
        </xdr:cNvPr>
        <xdr:cNvSpPr txBox="1"/>
      </xdr:nvSpPr>
      <xdr:spPr>
        <a:xfrm>
          <a:off x="59373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82187</xdr:rowOff>
    </xdr:from>
    <xdr:ext cx="469744" cy="259045"/>
    <xdr:sp macro="" textlink="">
      <xdr:nvSpPr>
        <xdr:cNvPr id="377" name="n_1mainValue【公営住宅】&#10;一人当たり面積">
          <a:extLst>
            <a:ext uri="{FF2B5EF4-FFF2-40B4-BE49-F238E27FC236}">
              <a16:creationId xmlns:a16="http://schemas.microsoft.com/office/drawing/2014/main" id="{98FB7EBC-089F-49AA-88E4-1CADC0404E0E}"/>
            </a:ext>
          </a:extLst>
        </xdr:cNvPr>
        <xdr:cNvSpPr txBox="1"/>
      </xdr:nvSpPr>
      <xdr:spPr>
        <a:xfrm>
          <a:off x="827158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81424</xdr:rowOff>
    </xdr:from>
    <xdr:ext cx="469744" cy="259045"/>
    <xdr:sp macro="" textlink="">
      <xdr:nvSpPr>
        <xdr:cNvPr id="378" name="n_2mainValue【公営住宅】&#10;一人当たり面積">
          <a:extLst>
            <a:ext uri="{FF2B5EF4-FFF2-40B4-BE49-F238E27FC236}">
              <a16:creationId xmlns:a16="http://schemas.microsoft.com/office/drawing/2014/main" id="{44EE90D2-6633-4F3C-8FF4-9864BA7C925D}"/>
            </a:ext>
          </a:extLst>
        </xdr:cNvPr>
        <xdr:cNvSpPr txBox="1"/>
      </xdr:nvSpPr>
      <xdr:spPr>
        <a:xfrm>
          <a:off x="7509587" y="13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95139</xdr:rowOff>
    </xdr:from>
    <xdr:ext cx="469744" cy="259045"/>
    <xdr:sp macro="" textlink="">
      <xdr:nvSpPr>
        <xdr:cNvPr id="379" name="n_3mainValue【公営住宅】&#10;一人当たり面積">
          <a:extLst>
            <a:ext uri="{FF2B5EF4-FFF2-40B4-BE49-F238E27FC236}">
              <a16:creationId xmlns:a16="http://schemas.microsoft.com/office/drawing/2014/main" id="{CF124988-3F33-452D-AE8F-D1564FD2C5C3}"/>
            </a:ext>
          </a:extLst>
        </xdr:cNvPr>
        <xdr:cNvSpPr txBox="1"/>
      </xdr:nvSpPr>
      <xdr:spPr>
        <a:xfrm>
          <a:off x="6712027" y="140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124985</xdr:rowOff>
    </xdr:from>
    <xdr:ext cx="469744" cy="259045"/>
    <xdr:sp macro="" textlink="">
      <xdr:nvSpPr>
        <xdr:cNvPr id="380" name="n_4mainValue【公営住宅】&#10;一人当たり面積">
          <a:extLst>
            <a:ext uri="{FF2B5EF4-FFF2-40B4-BE49-F238E27FC236}">
              <a16:creationId xmlns:a16="http://schemas.microsoft.com/office/drawing/2014/main" id="{B732E101-7C50-4C2A-A3F7-C1CB5AA7A3FC}"/>
            </a:ext>
          </a:extLst>
        </xdr:cNvPr>
        <xdr:cNvSpPr txBox="1"/>
      </xdr:nvSpPr>
      <xdr:spPr>
        <a:xfrm>
          <a:off x="5937327" y="145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C7FD701-4D02-4188-877A-2723A0577C4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AF7F525-3F6C-4D6A-B2B4-A64FEB486CF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F1C4C83-8F3A-445F-B7DA-B7E65B3F4EF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7CC4F87-F7F9-4714-A195-6799CF5A89D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226D20B-A182-498C-A8B3-1AA61558D28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8A99399-07BF-4E36-A15C-C9FEA792E6E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C40B840-6697-498B-828F-350C869835D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3915701-AB34-438F-9BF8-F6F028151EC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332ABBD1-6E00-4AE9-88C6-3D3228E70D6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104BA041-3056-4DE7-8D7D-EF082E62FFB2}"/>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32D53B9-3187-4200-9DC4-CE07C16A84D7}"/>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D72AD5DA-9597-4ED5-81AE-B0C207D2D7AB}"/>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8A199A18-6CE8-42B1-9533-04D7BDD43F38}"/>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194A3E33-BD0B-419A-BFEB-A9D7D8CF354C}"/>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790E3C4C-82C2-4F2E-8884-708704D1304B}"/>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B7BABB97-DDBB-4441-9997-E26E660E7B4C}"/>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BE5D1A1E-CDD8-411D-867E-8C85687CE58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E9BBA85F-1586-4FD1-9BB3-3D5D0988902C}"/>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102E28D6-2ADE-4DBE-ABBC-BA295C398A95}"/>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A4AF3A57-1EB9-4DBD-9FAB-3BC5EE313FBA}"/>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CF913695-9650-47FF-BB8E-CC7FC87F951A}"/>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4038D40-62D2-4EF6-AF12-587BBE0769F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81BCE40B-5FB4-458A-8A80-9D683784683E}"/>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E33DAEAA-6A87-4B28-98E6-C6591CE0385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2D22EE95-6310-4177-9649-E855B571889F}"/>
            </a:ext>
          </a:extLst>
        </xdr:cNvPr>
        <xdr:cNvCxnSpPr/>
      </xdr:nvCxnSpPr>
      <xdr:spPr>
        <a:xfrm flipV="1">
          <a:off x="4086225" y="16981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32D48B7D-E87D-4454-8E18-FBB70E73E4A9}"/>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2FC881B1-58E6-4A01-AC6B-149CDFFE4BA4}"/>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4DF6D696-5E5A-4730-A645-FDA266E36953}"/>
            </a:ext>
          </a:extLst>
        </xdr:cNvPr>
        <xdr:cNvSpPr txBox="1"/>
      </xdr:nvSpPr>
      <xdr:spPr>
        <a:xfrm>
          <a:off x="4124960" y="1676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9C2B142A-A71F-4623-B770-5665CD404DE4}"/>
            </a:ext>
          </a:extLst>
        </xdr:cNvPr>
        <xdr:cNvCxnSpPr/>
      </xdr:nvCxnSpPr>
      <xdr:spPr>
        <a:xfrm>
          <a:off x="402082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4663EAAC-6A89-45B6-B002-B8B0C9E5D4CE}"/>
            </a:ext>
          </a:extLst>
        </xdr:cNvPr>
        <xdr:cNvSpPr txBox="1"/>
      </xdr:nvSpPr>
      <xdr:spPr>
        <a:xfrm>
          <a:off x="4124960" y="1733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1A81197D-FB4A-4839-88BB-40C15C0D0ED8}"/>
            </a:ext>
          </a:extLst>
        </xdr:cNvPr>
        <xdr:cNvSpPr/>
      </xdr:nvSpPr>
      <xdr:spPr>
        <a:xfrm>
          <a:off x="403606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a:extLst>
            <a:ext uri="{FF2B5EF4-FFF2-40B4-BE49-F238E27FC236}">
              <a16:creationId xmlns:a16="http://schemas.microsoft.com/office/drawing/2014/main" id="{13B189DE-29A1-4098-A93A-FD215C028180}"/>
            </a:ext>
          </a:extLst>
        </xdr:cNvPr>
        <xdr:cNvSpPr/>
      </xdr:nvSpPr>
      <xdr:spPr>
        <a:xfrm>
          <a:off x="331216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A6FC22F4-AFED-4E78-A53C-0671D46E7600}"/>
            </a:ext>
          </a:extLst>
        </xdr:cNvPr>
        <xdr:cNvSpPr/>
      </xdr:nvSpPr>
      <xdr:spPr>
        <a:xfrm>
          <a:off x="251460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16A33975-39E9-4C88-8F94-215EC6BCEF62}"/>
            </a:ext>
          </a:extLst>
        </xdr:cNvPr>
        <xdr:cNvSpPr/>
      </xdr:nvSpPr>
      <xdr:spPr>
        <a:xfrm>
          <a:off x="1739900"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84403378-F248-4C30-AA19-49E31107C996}"/>
            </a:ext>
          </a:extLst>
        </xdr:cNvPr>
        <xdr:cNvSpPr/>
      </xdr:nvSpPr>
      <xdr:spPr>
        <a:xfrm>
          <a:off x="965200" y="1744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06A0CE1-BFE6-41A4-B1A4-4BE2CFB2E4F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E16E97F-A839-4571-A3FD-D64FC94316E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68AB67E-35FA-40C7-B996-7C550A4E34B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8391132-E7D7-409A-B34A-7F97946B338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057BBD3-8AB4-444F-8B2B-8D9FE26AE9D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38736</xdr:rowOff>
    </xdr:from>
    <xdr:to>
      <xdr:col>24</xdr:col>
      <xdr:colOff>114300</xdr:colOff>
      <xdr:row>108</xdr:row>
      <xdr:rowOff>140336</xdr:rowOff>
    </xdr:to>
    <xdr:sp macro="" textlink="">
      <xdr:nvSpPr>
        <xdr:cNvPr id="421" name="楕円 420">
          <a:extLst>
            <a:ext uri="{FF2B5EF4-FFF2-40B4-BE49-F238E27FC236}">
              <a16:creationId xmlns:a16="http://schemas.microsoft.com/office/drawing/2014/main" id="{C0A69E84-6776-438E-B638-785341591492}"/>
            </a:ext>
          </a:extLst>
        </xdr:cNvPr>
        <xdr:cNvSpPr/>
      </xdr:nvSpPr>
      <xdr:spPr>
        <a:xfrm>
          <a:off x="4036060" y="181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125113</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D3705D6F-F628-485F-B053-5E8269201613}"/>
            </a:ext>
          </a:extLst>
        </xdr:cNvPr>
        <xdr:cNvSpPr txBox="1"/>
      </xdr:nvSpPr>
      <xdr:spPr>
        <a:xfrm>
          <a:off x="4124960" y="1806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52070</xdr:rowOff>
    </xdr:from>
    <xdr:to>
      <xdr:col>20</xdr:col>
      <xdr:colOff>38100</xdr:colOff>
      <xdr:row>108</xdr:row>
      <xdr:rowOff>153670</xdr:rowOff>
    </xdr:to>
    <xdr:sp macro="" textlink="">
      <xdr:nvSpPr>
        <xdr:cNvPr id="423" name="楕円 422">
          <a:extLst>
            <a:ext uri="{FF2B5EF4-FFF2-40B4-BE49-F238E27FC236}">
              <a16:creationId xmlns:a16="http://schemas.microsoft.com/office/drawing/2014/main" id="{8272E9C7-DD2F-42F5-896E-6B0A3F864732}"/>
            </a:ext>
          </a:extLst>
        </xdr:cNvPr>
        <xdr:cNvSpPr/>
      </xdr:nvSpPr>
      <xdr:spPr>
        <a:xfrm>
          <a:off x="3312160" y="1815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89536</xdr:rowOff>
    </xdr:from>
    <xdr:to>
      <xdr:col>24</xdr:col>
      <xdr:colOff>63500</xdr:colOff>
      <xdr:row>108</xdr:row>
      <xdr:rowOff>102870</xdr:rowOff>
    </xdr:to>
    <xdr:cxnSp macro="">
      <xdr:nvCxnSpPr>
        <xdr:cNvPr id="424" name="直線コネクタ 423">
          <a:extLst>
            <a:ext uri="{FF2B5EF4-FFF2-40B4-BE49-F238E27FC236}">
              <a16:creationId xmlns:a16="http://schemas.microsoft.com/office/drawing/2014/main" id="{3F019489-78F5-41BD-8A83-B17A82183376}"/>
            </a:ext>
          </a:extLst>
        </xdr:cNvPr>
        <xdr:cNvCxnSpPr/>
      </xdr:nvCxnSpPr>
      <xdr:spPr>
        <a:xfrm flipV="1">
          <a:off x="3355340" y="18194656"/>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92075</xdr:rowOff>
    </xdr:from>
    <xdr:to>
      <xdr:col>15</xdr:col>
      <xdr:colOff>101600</xdr:colOff>
      <xdr:row>109</xdr:row>
      <xdr:rowOff>22225</xdr:rowOff>
    </xdr:to>
    <xdr:sp macro="" textlink="">
      <xdr:nvSpPr>
        <xdr:cNvPr id="425" name="楕円 424">
          <a:extLst>
            <a:ext uri="{FF2B5EF4-FFF2-40B4-BE49-F238E27FC236}">
              <a16:creationId xmlns:a16="http://schemas.microsoft.com/office/drawing/2014/main" id="{174BFC14-73B9-4683-8090-28245068D7DC}"/>
            </a:ext>
          </a:extLst>
        </xdr:cNvPr>
        <xdr:cNvSpPr/>
      </xdr:nvSpPr>
      <xdr:spPr>
        <a:xfrm>
          <a:off x="2514600" y="1819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102870</xdr:rowOff>
    </xdr:from>
    <xdr:to>
      <xdr:col>19</xdr:col>
      <xdr:colOff>177800</xdr:colOff>
      <xdr:row>108</xdr:row>
      <xdr:rowOff>142875</xdr:rowOff>
    </xdr:to>
    <xdr:cxnSp macro="">
      <xdr:nvCxnSpPr>
        <xdr:cNvPr id="426" name="直線コネクタ 425">
          <a:extLst>
            <a:ext uri="{FF2B5EF4-FFF2-40B4-BE49-F238E27FC236}">
              <a16:creationId xmlns:a16="http://schemas.microsoft.com/office/drawing/2014/main" id="{795E8EDB-4EDB-419C-9F07-330E91582A8B}"/>
            </a:ext>
          </a:extLst>
        </xdr:cNvPr>
        <xdr:cNvCxnSpPr/>
      </xdr:nvCxnSpPr>
      <xdr:spPr>
        <a:xfrm flipV="1">
          <a:off x="2565400" y="1820799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92075</xdr:rowOff>
    </xdr:from>
    <xdr:to>
      <xdr:col>10</xdr:col>
      <xdr:colOff>165100</xdr:colOff>
      <xdr:row>109</xdr:row>
      <xdr:rowOff>22225</xdr:rowOff>
    </xdr:to>
    <xdr:sp macro="" textlink="">
      <xdr:nvSpPr>
        <xdr:cNvPr id="427" name="楕円 426">
          <a:extLst>
            <a:ext uri="{FF2B5EF4-FFF2-40B4-BE49-F238E27FC236}">
              <a16:creationId xmlns:a16="http://schemas.microsoft.com/office/drawing/2014/main" id="{24AC07B3-BF8B-4D67-BB81-43FE43B94F53}"/>
            </a:ext>
          </a:extLst>
        </xdr:cNvPr>
        <xdr:cNvSpPr/>
      </xdr:nvSpPr>
      <xdr:spPr>
        <a:xfrm>
          <a:off x="1739900" y="1819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142875</xdr:rowOff>
    </xdr:from>
    <xdr:to>
      <xdr:col>15</xdr:col>
      <xdr:colOff>50800</xdr:colOff>
      <xdr:row>108</xdr:row>
      <xdr:rowOff>142875</xdr:rowOff>
    </xdr:to>
    <xdr:cxnSp macro="">
      <xdr:nvCxnSpPr>
        <xdr:cNvPr id="428" name="直線コネクタ 427">
          <a:extLst>
            <a:ext uri="{FF2B5EF4-FFF2-40B4-BE49-F238E27FC236}">
              <a16:creationId xmlns:a16="http://schemas.microsoft.com/office/drawing/2014/main" id="{114C7E69-600F-4D9A-A3D2-5CC41CB5E92F}"/>
            </a:ext>
          </a:extLst>
        </xdr:cNvPr>
        <xdr:cNvCxnSpPr/>
      </xdr:nvCxnSpPr>
      <xdr:spPr>
        <a:xfrm>
          <a:off x="1790700" y="182479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92075</xdr:rowOff>
    </xdr:from>
    <xdr:to>
      <xdr:col>6</xdr:col>
      <xdr:colOff>38100</xdr:colOff>
      <xdr:row>109</xdr:row>
      <xdr:rowOff>22225</xdr:rowOff>
    </xdr:to>
    <xdr:sp macro="" textlink="">
      <xdr:nvSpPr>
        <xdr:cNvPr id="429" name="楕円 428">
          <a:extLst>
            <a:ext uri="{FF2B5EF4-FFF2-40B4-BE49-F238E27FC236}">
              <a16:creationId xmlns:a16="http://schemas.microsoft.com/office/drawing/2014/main" id="{8B1858CF-F46C-4543-B340-7B2A88501BC1}"/>
            </a:ext>
          </a:extLst>
        </xdr:cNvPr>
        <xdr:cNvSpPr/>
      </xdr:nvSpPr>
      <xdr:spPr>
        <a:xfrm>
          <a:off x="965200" y="18197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142875</xdr:rowOff>
    </xdr:from>
    <xdr:to>
      <xdr:col>10</xdr:col>
      <xdr:colOff>114300</xdr:colOff>
      <xdr:row>108</xdr:row>
      <xdr:rowOff>142875</xdr:rowOff>
    </xdr:to>
    <xdr:cxnSp macro="">
      <xdr:nvCxnSpPr>
        <xdr:cNvPr id="430" name="直線コネクタ 429">
          <a:extLst>
            <a:ext uri="{FF2B5EF4-FFF2-40B4-BE49-F238E27FC236}">
              <a16:creationId xmlns:a16="http://schemas.microsoft.com/office/drawing/2014/main" id="{FEFD167B-FAE8-487A-9626-937B8C4C5E2B}"/>
            </a:ext>
          </a:extLst>
        </xdr:cNvPr>
        <xdr:cNvCxnSpPr/>
      </xdr:nvCxnSpPr>
      <xdr:spPr>
        <a:xfrm>
          <a:off x="1008380" y="182479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431" name="n_1aveValue【港湾・漁港】&#10;有形固定資産減価償却率">
          <a:extLst>
            <a:ext uri="{FF2B5EF4-FFF2-40B4-BE49-F238E27FC236}">
              <a16:creationId xmlns:a16="http://schemas.microsoft.com/office/drawing/2014/main" id="{1C2CEF44-D117-46FC-B7D9-70F99A06ECA9}"/>
            </a:ext>
          </a:extLst>
        </xdr:cNvPr>
        <xdr:cNvSpPr txBox="1"/>
      </xdr:nvSpPr>
      <xdr:spPr>
        <a:xfrm>
          <a:off x="317056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135907</xdr:rowOff>
    </xdr:from>
    <xdr:ext cx="405111" cy="259045"/>
    <xdr:sp macro="" textlink="">
      <xdr:nvSpPr>
        <xdr:cNvPr id="432" name="n_2aveValue【港湾・漁港】&#10;有形固定資産減価償却率">
          <a:extLst>
            <a:ext uri="{FF2B5EF4-FFF2-40B4-BE49-F238E27FC236}">
              <a16:creationId xmlns:a16="http://schemas.microsoft.com/office/drawing/2014/main" id="{058AD421-51F1-4A0C-A8F7-A8957A950124}"/>
            </a:ext>
          </a:extLst>
        </xdr:cNvPr>
        <xdr:cNvSpPr txBox="1"/>
      </xdr:nvSpPr>
      <xdr:spPr>
        <a:xfrm>
          <a:off x="238570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126382</xdr:rowOff>
    </xdr:from>
    <xdr:ext cx="405111" cy="259045"/>
    <xdr:sp macro="" textlink="">
      <xdr:nvSpPr>
        <xdr:cNvPr id="433" name="n_3aveValue【港湾・漁港】&#10;有形固定資産減価償却率">
          <a:extLst>
            <a:ext uri="{FF2B5EF4-FFF2-40B4-BE49-F238E27FC236}">
              <a16:creationId xmlns:a16="http://schemas.microsoft.com/office/drawing/2014/main" id="{B9E6A569-1527-4E10-8696-4C866D24AC19}"/>
            </a:ext>
          </a:extLst>
        </xdr:cNvPr>
        <xdr:cNvSpPr txBox="1"/>
      </xdr:nvSpPr>
      <xdr:spPr>
        <a:xfrm>
          <a:off x="161100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126382</xdr:rowOff>
    </xdr:from>
    <xdr:ext cx="405111" cy="259045"/>
    <xdr:sp macro="" textlink="">
      <xdr:nvSpPr>
        <xdr:cNvPr id="434" name="n_4aveValue【港湾・漁港】&#10;有形固定資産減価償却率">
          <a:extLst>
            <a:ext uri="{FF2B5EF4-FFF2-40B4-BE49-F238E27FC236}">
              <a16:creationId xmlns:a16="http://schemas.microsoft.com/office/drawing/2014/main" id="{EE744FCF-6423-478A-ADB2-2825276DD9AD}"/>
            </a:ext>
          </a:extLst>
        </xdr:cNvPr>
        <xdr:cNvSpPr txBox="1"/>
      </xdr:nvSpPr>
      <xdr:spPr>
        <a:xfrm>
          <a:off x="83630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144797</xdr:rowOff>
    </xdr:from>
    <xdr:ext cx="405111" cy="259045"/>
    <xdr:sp macro="" textlink="">
      <xdr:nvSpPr>
        <xdr:cNvPr id="435" name="n_1mainValue【港湾・漁港】&#10;有形固定資産減価償却率">
          <a:extLst>
            <a:ext uri="{FF2B5EF4-FFF2-40B4-BE49-F238E27FC236}">
              <a16:creationId xmlns:a16="http://schemas.microsoft.com/office/drawing/2014/main" id="{207F5BB3-53E0-478A-BAF2-875836AC69B9}"/>
            </a:ext>
          </a:extLst>
        </xdr:cNvPr>
        <xdr:cNvSpPr txBox="1"/>
      </xdr:nvSpPr>
      <xdr:spPr>
        <a:xfrm>
          <a:off x="3170564"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13352</xdr:rowOff>
    </xdr:from>
    <xdr:ext cx="405111" cy="259045"/>
    <xdr:sp macro="" textlink="">
      <xdr:nvSpPr>
        <xdr:cNvPr id="436" name="n_2mainValue【港湾・漁港】&#10;有形固定資産減価償却率">
          <a:extLst>
            <a:ext uri="{FF2B5EF4-FFF2-40B4-BE49-F238E27FC236}">
              <a16:creationId xmlns:a16="http://schemas.microsoft.com/office/drawing/2014/main" id="{4B5A48C6-AFBC-47F6-B1FF-45E1883A2C6F}"/>
            </a:ext>
          </a:extLst>
        </xdr:cNvPr>
        <xdr:cNvSpPr txBox="1"/>
      </xdr:nvSpPr>
      <xdr:spPr>
        <a:xfrm>
          <a:off x="2385704" y="182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13352</xdr:rowOff>
    </xdr:from>
    <xdr:ext cx="405111" cy="259045"/>
    <xdr:sp macro="" textlink="">
      <xdr:nvSpPr>
        <xdr:cNvPr id="437" name="n_3mainValue【港湾・漁港】&#10;有形固定資産減価償却率">
          <a:extLst>
            <a:ext uri="{FF2B5EF4-FFF2-40B4-BE49-F238E27FC236}">
              <a16:creationId xmlns:a16="http://schemas.microsoft.com/office/drawing/2014/main" id="{EE914E15-1D98-426C-B975-2FFC88078746}"/>
            </a:ext>
          </a:extLst>
        </xdr:cNvPr>
        <xdr:cNvSpPr txBox="1"/>
      </xdr:nvSpPr>
      <xdr:spPr>
        <a:xfrm>
          <a:off x="1611004" y="182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13352</xdr:rowOff>
    </xdr:from>
    <xdr:ext cx="405111" cy="259045"/>
    <xdr:sp macro="" textlink="">
      <xdr:nvSpPr>
        <xdr:cNvPr id="438" name="n_4mainValue【港湾・漁港】&#10;有形固定資産減価償却率">
          <a:extLst>
            <a:ext uri="{FF2B5EF4-FFF2-40B4-BE49-F238E27FC236}">
              <a16:creationId xmlns:a16="http://schemas.microsoft.com/office/drawing/2014/main" id="{BD3BECF9-50FE-4BD1-9802-AC2E6A02A108}"/>
            </a:ext>
          </a:extLst>
        </xdr:cNvPr>
        <xdr:cNvSpPr txBox="1"/>
      </xdr:nvSpPr>
      <xdr:spPr>
        <a:xfrm>
          <a:off x="836304" y="182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E5BE7AC0-DF99-41B0-BBDC-4A317B3402B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D7295244-1ADE-44B5-872A-FA23DC67C2D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B68AAE2-7FF4-4DAF-A260-456475435D8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697B8532-CA12-4FBF-95E2-25F20AD9407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84A3622-AAE2-48C6-8A83-E4165F9B0F3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FD7C16E6-E7EF-4094-A87A-EEAC9CE23F8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49318C2B-0701-4D6E-9080-9B61C601A42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80296F8B-E616-485E-B4B5-8CF1E11403A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901C028-A9A8-4A1B-A488-A288DC8A8B1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76D52A6-94C4-42DF-BB2B-4CAAE03B00B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AE8A8E90-096E-4F64-AEAE-6CBB2BB4D6F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25793872-4356-4516-A39C-700C98F23A07}"/>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F4E9D2A2-F9CB-41D9-86E5-0DFDBB8731CC}"/>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7884975D-C6CB-4DD2-AA11-0B574C368B77}"/>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1D87F653-8259-44AF-99F1-D619829589AC}"/>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3B89D098-5AA3-4E36-BD39-9528942EE390}"/>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8B7C01AB-9468-4208-AAFE-28AB5D5536A5}"/>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FEA63763-9202-45F0-A656-F557BCCAD941}"/>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6D4B8621-2569-4BBE-A9A0-EB9F84F5F901}"/>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15415CD6-31D5-426C-AF13-9CAA19ADF79C}"/>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08755FB-0106-4F5E-B78F-C0A20FDB252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E2DBD924-53AC-4CDD-B7F2-F305F942C9A3}"/>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7BF2BD7A-1FFF-44E6-A346-4F92E60304A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FBE7921C-B21F-4E50-B546-4662AA58FC95}"/>
            </a:ext>
          </a:extLst>
        </xdr:cNvPr>
        <xdr:cNvCxnSpPr/>
      </xdr:nvCxnSpPr>
      <xdr:spPr>
        <a:xfrm flipV="1">
          <a:off x="9219565" y="16671284"/>
          <a:ext cx="0" cy="158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DA986D7A-07F1-4FFF-8075-D12771E032C6}"/>
            </a:ext>
          </a:extLst>
        </xdr:cNvPr>
        <xdr:cNvSpPr txBox="1"/>
      </xdr:nvSpPr>
      <xdr:spPr>
        <a:xfrm>
          <a:off x="9258300" y="18261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25151D76-E40C-47EC-A292-970ED7738D2A}"/>
            </a:ext>
          </a:extLst>
        </xdr:cNvPr>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6C215CEA-99A6-4469-9666-C6E441F3B7B9}"/>
            </a:ext>
          </a:extLst>
        </xdr:cNvPr>
        <xdr:cNvSpPr txBox="1"/>
      </xdr:nvSpPr>
      <xdr:spPr>
        <a:xfrm>
          <a:off x="9258300" y="16450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9CB79345-9AE5-4B2D-9FB4-C8239F687FB3}"/>
            </a:ext>
          </a:extLst>
        </xdr:cNvPr>
        <xdr:cNvCxnSpPr/>
      </xdr:nvCxnSpPr>
      <xdr:spPr>
        <a:xfrm>
          <a:off x="9154160" y="1667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1DDF7457-4F65-4A55-8926-52E92346E40E}"/>
            </a:ext>
          </a:extLst>
        </xdr:cNvPr>
        <xdr:cNvSpPr txBox="1"/>
      </xdr:nvSpPr>
      <xdr:spPr>
        <a:xfrm>
          <a:off x="9258300" y="178128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4C1B5BBD-A610-43FF-998F-5FE13D68B3F5}"/>
            </a:ext>
          </a:extLst>
        </xdr:cNvPr>
        <xdr:cNvSpPr/>
      </xdr:nvSpPr>
      <xdr:spPr>
        <a:xfrm>
          <a:off x="9192260" y="179576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a:extLst>
            <a:ext uri="{FF2B5EF4-FFF2-40B4-BE49-F238E27FC236}">
              <a16:creationId xmlns:a16="http://schemas.microsoft.com/office/drawing/2014/main" id="{C197CD1C-CCD3-4C3B-B634-D759B03159D0}"/>
            </a:ext>
          </a:extLst>
        </xdr:cNvPr>
        <xdr:cNvSpPr/>
      </xdr:nvSpPr>
      <xdr:spPr>
        <a:xfrm>
          <a:off x="8445500" y="18073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a:extLst>
            <a:ext uri="{FF2B5EF4-FFF2-40B4-BE49-F238E27FC236}">
              <a16:creationId xmlns:a16="http://schemas.microsoft.com/office/drawing/2014/main" id="{0D8FCB48-776B-4569-BD6D-34FEB9480846}"/>
            </a:ext>
          </a:extLst>
        </xdr:cNvPr>
        <xdr:cNvSpPr/>
      </xdr:nvSpPr>
      <xdr:spPr>
        <a:xfrm>
          <a:off x="7670800" y="180739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a:extLst>
            <a:ext uri="{FF2B5EF4-FFF2-40B4-BE49-F238E27FC236}">
              <a16:creationId xmlns:a16="http://schemas.microsoft.com/office/drawing/2014/main" id="{A736903F-FAF6-452A-9FF3-C17D14366B3C}"/>
            </a:ext>
          </a:extLst>
        </xdr:cNvPr>
        <xdr:cNvSpPr/>
      </xdr:nvSpPr>
      <xdr:spPr>
        <a:xfrm>
          <a:off x="6873240" y="18081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a:extLst>
            <a:ext uri="{FF2B5EF4-FFF2-40B4-BE49-F238E27FC236}">
              <a16:creationId xmlns:a16="http://schemas.microsoft.com/office/drawing/2014/main" id="{68CFE8AB-CD8C-4E7F-A4D3-E98EDB7BCFD4}"/>
            </a:ext>
          </a:extLst>
        </xdr:cNvPr>
        <xdr:cNvSpPr/>
      </xdr:nvSpPr>
      <xdr:spPr>
        <a:xfrm>
          <a:off x="6098540" y="18105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4785F75-75EA-472D-9C9D-F4C347FF940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3C076D7-A08E-4C77-B40D-718DF0848F9D}"/>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153EE99-0D53-40DF-A4C4-E10D3FCD1DC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3EE208B-5C8C-4922-B6FB-CB9F8898266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FBE2BDA-520F-4D67-B0C7-0A9C2DDF548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85682</xdr:rowOff>
    </xdr:from>
    <xdr:to>
      <xdr:col>55</xdr:col>
      <xdr:colOff>50800</xdr:colOff>
      <xdr:row>108</xdr:row>
      <xdr:rowOff>15832</xdr:rowOff>
    </xdr:to>
    <xdr:sp macro="" textlink="">
      <xdr:nvSpPr>
        <xdr:cNvPr id="478" name="楕円 477">
          <a:extLst>
            <a:ext uri="{FF2B5EF4-FFF2-40B4-BE49-F238E27FC236}">
              <a16:creationId xmlns:a16="http://schemas.microsoft.com/office/drawing/2014/main" id="{B3237B13-B7E6-4EEC-82DD-A2082CCD328C}"/>
            </a:ext>
          </a:extLst>
        </xdr:cNvPr>
        <xdr:cNvSpPr/>
      </xdr:nvSpPr>
      <xdr:spPr>
        <a:xfrm>
          <a:off x="9192260" y="18023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64109</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852F8B79-7C0C-4563-8B23-B51D53862DCA}"/>
            </a:ext>
          </a:extLst>
        </xdr:cNvPr>
        <xdr:cNvSpPr txBox="1"/>
      </xdr:nvSpPr>
      <xdr:spPr>
        <a:xfrm>
          <a:off x="9258300" y="180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90436</xdr:rowOff>
    </xdr:from>
    <xdr:to>
      <xdr:col>50</xdr:col>
      <xdr:colOff>165100</xdr:colOff>
      <xdr:row>108</xdr:row>
      <xdr:rowOff>20586</xdr:rowOff>
    </xdr:to>
    <xdr:sp macro="" textlink="">
      <xdr:nvSpPr>
        <xdr:cNvPr id="480" name="楕円 479">
          <a:extLst>
            <a:ext uri="{FF2B5EF4-FFF2-40B4-BE49-F238E27FC236}">
              <a16:creationId xmlns:a16="http://schemas.microsoft.com/office/drawing/2014/main" id="{0BB4EAEA-B935-4B90-ACAE-21E0AD0EBB3C}"/>
            </a:ext>
          </a:extLst>
        </xdr:cNvPr>
        <xdr:cNvSpPr/>
      </xdr:nvSpPr>
      <xdr:spPr>
        <a:xfrm>
          <a:off x="8445500" y="18027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136482</xdr:rowOff>
    </xdr:from>
    <xdr:to>
      <xdr:col>55</xdr:col>
      <xdr:colOff>0</xdr:colOff>
      <xdr:row>107</xdr:row>
      <xdr:rowOff>141236</xdr:rowOff>
    </xdr:to>
    <xdr:cxnSp macro="">
      <xdr:nvCxnSpPr>
        <xdr:cNvPr id="481" name="直線コネクタ 480">
          <a:extLst>
            <a:ext uri="{FF2B5EF4-FFF2-40B4-BE49-F238E27FC236}">
              <a16:creationId xmlns:a16="http://schemas.microsoft.com/office/drawing/2014/main" id="{9472B342-10A6-41F3-8788-6C9059F07D4E}"/>
            </a:ext>
          </a:extLst>
        </xdr:cNvPr>
        <xdr:cNvCxnSpPr/>
      </xdr:nvCxnSpPr>
      <xdr:spPr>
        <a:xfrm flipV="1">
          <a:off x="8496300" y="18073962"/>
          <a:ext cx="7239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96560</xdr:rowOff>
    </xdr:from>
    <xdr:to>
      <xdr:col>46</xdr:col>
      <xdr:colOff>38100</xdr:colOff>
      <xdr:row>108</xdr:row>
      <xdr:rowOff>26710</xdr:rowOff>
    </xdr:to>
    <xdr:sp macro="" textlink="">
      <xdr:nvSpPr>
        <xdr:cNvPr id="482" name="楕円 481">
          <a:extLst>
            <a:ext uri="{FF2B5EF4-FFF2-40B4-BE49-F238E27FC236}">
              <a16:creationId xmlns:a16="http://schemas.microsoft.com/office/drawing/2014/main" id="{6D9F62E5-EB34-464E-A51B-C05126E26A58}"/>
            </a:ext>
          </a:extLst>
        </xdr:cNvPr>
        <xdr:cNvSpPr/>
      </xdr:nvSpPr>
      <xdr:spPr>
        <a:xfrm>
          <a:off x="7670800" y="18034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141236</xdr:rowOff>
    </xdr:from>
    <xdr:to>
      <xdr:col>50</xdr:col>
      <xdr:colOff>114300</xdr:colOff>
      <xdr:row>107</xdr:row>
      <xdr:rowOff>147360</xdr:rowOff>
    </xdr:to>
    <xdr:cxnSp macro="">
      <xdr:nvCxnSpPr>
        <xdr:cNvPr id="483" name="直線コネクタ 482">
          <a:extLst>
            <a:ext uri="{FF2B5EF4-FFF2-40B4-BE49-F238E27FC236}">
              <a16:creationId xmlns:a16="http://schemas.microsoft.com/office/drawing/2014/main" id="{C79BF00E-1C9D-4DBE-B4F8-1E06E5E6565A}"/>
            </a:ext>
          </a:extLst>
        </xdr:cNvPr>
        <xdr:cNvCxnSpPr/>
      </xdr:nvCxnSpPr>
      <xdr:spPr>
        <a:xfrm flipV="1">
          <a:off x="7713980" y="18078716"/>
          <a:ext cx="78232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98402</xdr:rowOff>
    </xdr:from>
    <xdr:to>
      <xdr:col>41</xdr:col>
      <xdr:colOff>101600</xdr:colOff>
      <xdr:row>108</xdr:row>
      <xdr:rowOff>28552</xdr:rowOff>
    </xdr:to>
    <xdr:sp macro="" textlink="">
      <xdr:nvSpPr>
        <xdr:cNvPr id="484" name="楕円 483">
          <a:extLst>
            <a:ext uri="{FF2B5EF4-FFF2-40B4-BE49-F238E27FC236}">
              <a16:creationId xmlns:a16="http://schemas.microsoft.com/office/drawing/2014/main" id="{9D1B164B-C5AA-4B66-8B8A-5C578139E0CF}"/>
            </a:ext>
          </a:extLst>
        </xdr:cNvPr>
        <xdr:cNvSpPr/>
      </xdr:nvSpPr>
      <xdr:spPr>
        <a:xfrm>
          <a:off x="6873240" y="18035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147360</xdr:rowOff>
    </xdr:from>
    <xdr:to>
      <xdr:col>45</xdr:col>
      <xdr:colOff>177800</xdr:colOff>
      <xdr:row>107</xdr:row>
      <xdr:rowOff>149202</xdr:rowOff>
    </xdr:to>
    <xdr:cxnSp macro="">
      <xdr:nvCxnSpPr>
        <xdr:cNvPr id="485" name="直線コネクタ 484">
          <a:extLst>
            <a:ext uri="{FF2B5EF4-FFF2-40B4-BE49-F238E27FC236}">
              <a16:creationId xmlns:a16="http://schemas.microsoft.com/office/drawing/2014/main" id="{549618A2-0E3B-472C-AD9C-C4C6CA319837}"/>
            </a:ext>
          </a:extLst>
        </xdr:cNvPr>
        <xdr:cNvCxnSpPr/>
      </xdr:nvCxnSpPr>
      <xdr:spPr>
        <a:xfrm flipV="1">
          <a:off x="6924040" y="18084840"/>
          <a:ext cx="78994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100874</xdr:rowOff>
    </xdr:from>
    <xdr:to>
      <xdr:col>36</xdr:col>
      <xdr:colOff>165100</xdr:colOff>
      <xdr:row>108</xdr:row>
      <xdr:rowOff>31024</xdr:rowOff>
    </xdr:to>
    <xdr:sp macro="" textlink="">
      <xdr:nvSpPr>
        <xdr:cNvPr id="486" name="楕円 485">
          <a:extLst>
            <a:ext uri="{FF2B5EF4-FFF2-40B4-BE49-F238E27FC236}">
              <a16:creationId xmlns:a16="http://schemas.microsoft.com/office/drawing/2014/main" id="{DF19918A-493A-4016-B7D1-B4DE81591173}"/>
            </a:ext>
          </a:extLst>
        </xdr:cNvPr>
        <xdr:cNvSpPr/>
      </xdr:nvSpPr>
      <xdr:spPr>
        <a:xfrm>
          <a:off x="6098540" y="18038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149202</xdr:rowOff>
    </xdr:from>
    <xdr:to>
      <xdr:col>41</xdr:col>
      <xdr:colOff>50800</xdr:colOff>
      <xdr:row>107</xdr:row>
      <xdr:rowOff>151674</xdr:rowOff>
    </xdr:to>
    <xdr:cxnSp macro="">
      <xdr:nvCxnSpPr>
        <xdr:cNvPr id="487" name="直線コネクタ 486">
          <a:extLst>
            <a:ext uri="{FF2B5EF4-FFF2-40B4-BE49-F238E27FC236}">
              <a16:creationId xmlns:a16="http://schemas.microsoft.com/office/drawing/2014/main" id="{4451E8AB-E473-4AEC-9B72-1AC0794D4705}"/>
            </a:ext>
          </a:extLst>
        </xdr:cNvPr>
        <xdr:cNvCxnSpPr/>
      </xdr:nvCxnSpPr>
      <xdr:spPr>
        <a:xfrm flipV="1">
          <a:off x="6149340" y="18086682"/>
          <a:ext cx="7747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57478</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7A62250D-2E5E-4899-B529-AE5CC20EFA35}"/>
            </a:ext>
          </a:extLst>
        </xdr:cNvPr>
        <xdr:cNvSpPr txBox="1"/>
      </xdr:nvSpPr>
      <xdr:spPr>
        <a:xfrm>
          <a:off x="8214575" y="1816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57794</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B83D145E-012D-49F3-9136-B7091DEF6BB6}"/>
            </a:ext>
          </a:extLst>
        </xdr:cNvPr>
        <xdr:cNvSpPr txBox="1"/>
      </xdr:nvSpPr>
      <xdr:spPr>
        <a:xfrm>
          <a:off x="7444955" y="1816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65708</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12FCCE34-3BA6-47B5-881D-BAC66665796C}"/>
            </a:ext>
          </a:extLst>
        </xdr:cNvPr>
        <xdr:cNvSpPr txBox="1"/>
      </xdr:nvSpPr>
      <xdr:spPr>
        <a:xfrm>
          <a:off x="6670255" y="1817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89045</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2624D9FC-299E-4C75-9D27-EB7CDD711393}"/>
            </a:ext>
          </a:extLst>
        </xdr:cNvPr>
        <xdr:cNvSpPr txBox="1"/>
      </xdr:nvSpPr>
      <xdr:spPr>
        <a:xfrm>
          <a:off x="5905011" y="1819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37113</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DFA56AC7-0BE7-42A0-9714-8D241B20F692}"/>
            </a:ext>
          </a:extLst>
        </xdr:cNvPr>
        <xdr:cNvSpPr txBox="1"/>
      </xdr:nvSpPr>
      <xdr:spPr>
        <a:xfrm>
          <a:off x="8214575" y="178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43237</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37D3A9E6-C162-42FD-B066-977B2788EA00}"/>
            </a:ext>
          </a:extLst>
        </xdr:cNvPr>
        <xdr:cNvSpPr txBox="1"/>
      </xdr:nvSpPr>
      <xdr:spPr>
        <a:xfrm>
          <a:off x="7444955" y="1781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45079</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19FE793F-BF52-4926-A17E-814B19D34587}"/>
            </a:ext>
          </a:extLst>
        </xdr:cNvPr>
        <xdr:cNvSpPr txBox="1"/>
      </xdr:nvSpPr>
      <xdr:spPr>
        <a:xfrm>
          <a:off x="6670255" y="178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47551</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FAD125E2-EC77-42FE-B5A6-AAE2A85F51CC}"/>
            </a:ext>
          </a:extLst>
        </xdr:cNvPr>
        <xdr:cNvSpPr txBox="1"/>
      </xdr:nvSpPr>
      <xdr:spPr>
        <a:xfrm>
          <a:off x="5872695" y="178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1893D95D-5FE6-4924-A0CA-C99647FB55A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7FBB6D6-805C-44C0-ABC6-8884406F18C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BCE24240-864D-4B6B-8685-778279B7B28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F99173A-4609-4C28-A43A-B21099C83E4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32354AB9-AC8C-4012-BA92-295CF1F0D25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89ABEAAE-771F-4126-8171-2B54A20BDF8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C725BDE7-FE35-4584-BF2E-BC41DDDD8BA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8898765-08DE-4F1A-ABCC-8EEBB14D050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B1FF64E7-DC54-425D-B448-DA45A839A6A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67FAE8E-DEC1-4A55-8C4F-6158438A41B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C228DAB3-0784-4DBA-BB39-A75F1C7298D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6C0E514-A81B-4627-9552-9213CA32832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852F20F-8ECB-40B0-9770-D2C44C28AD9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528E9F53-46C9-44FC-A5BC-A45D20F1854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C05958CD-B77E-4E38-A762-5106E966582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DEAB676E-74C9-4732-8ACD-AA98C23B2F1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7192E352-3160-4A34-A2E4-B964B42EEB5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CAAD433D-8573-4ECA-8F67-2DA12D1D26B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938BD32C-BF12-4668-B72C-D6341A6ED94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7D12B4C8-C692-4D16-B1E2-41308B8C95D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601560B8-ED15-4FED-BB76-D54AF112381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6F3918FD-D9E1-4EAD-B926-E6BCF864839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B94AE1F9-797F-4A1C-A0F7-3F61B786FA4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2E04D473-FC37-40F7-9800-580A361595D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F1EC951B-10BB-4BD1-922B-6A5689C7DA06}"/>
            </a:ext>
          </a:extLst>
        </xdr:cNvPr>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3A63A3AA-6FE8-4005-9597-EE174A9C4878}"/>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EA6F706F-4072-4D2C-95A5-1EC9CFDD00DE}"/>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60564BA1-7BF7-48E8-817B-14B76EDCE5DA}"/>
            </a:ext>
          </a:extLst>
        </xdr:cNvPr>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FBD6D3D6-EFF4-42CF-B66E-95F1294FDA30}"/>
            </a:ext>
          </a:extLst>
        </xdr:cNvPr>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8ED29D13-BFDE-452A-A13B-34D0F853A6B1}"/>
            </a:ext>
          </a:extLst>
        </xdr:cNvPr>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26F3C4A0-7CE5-4E0B-8145-86F700BF3688}"/>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a:extLst>
            <a:ext uri="{FF2B5EF4-FFF2-40B4-BE49-F238E27FC236}">
              <a16:creationId xmlns:a16="http://schemas.microsoft.com/office/drawing/2014/main" id="{2ED09001-A087-47B7-B4E0-7DF4A00FA50D}"/>
            </a:ext>
          </a:extLst>
        </xdr:cNvPr>
        <xdr:cNvSpPr/>
      </xdr:nvSpPr>
      <xdr:spPr>
        <a:xfrm>
          <a:off x="1357884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a:extLst>
            <a:ext uri="{FF2B5EF4-FFF2-40B4-BE49-F238E27FC236}">
              <a16:creationId xmlns:a16="http://schemas.microsoft.com/office/drawing/2014/main" id="{E89C1233-22DC-4887-A0D1-04882126343A}"/>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a:extLst>
            <a:ext uri="{FF2B5EF4-FFF2-40B4-BE49-F238E27FC236}">
              <a16:creationId xmlns:a16="http://schemas.microsoft.com/office/drawing/2014/main" id="{01787A99-1835-4699-A215-21A098F04D59}"/>
            </a:ext>
          </a:extLst>
        </xdr:cNvPr>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a:extLst>
            <a:ext uri="{FF2B5EF4-FFF2-40B4-BE49-F238E27FC236}">
              <a16:creationId xmlns:a16="http://schemas.microsoft.com/office/drawing/2014/main" id="{FD250AE3-996A-40CE-878F-BEB4DB85FB74}"/>
            </a:ext>
          </a:extLst>
        </xdr:cNvPr>
        <xdr:cNvSpPr/>
      </xdr:nvSpPr>
      <xdr:spPr>
        <a:xfrm>
          <a:off x="1123188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026044D-37D1-486C-A68C-58761A590D4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CA28481-B7ED-4372-B10E-3AE796B1EEA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A2F4F1E-A150-47C7-B863-9F66F2D62CC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D4C4B7C-FB3A-4030-9B6B-2DDF86DD8BC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F21DD7F-4114-4AF6-AA72-7E9CDB04A89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536" name="楕円 535">
          <a:extLst>
            <a:ext uri="{FF2B5EF4-FFF2-40B4-BE49-F238E27FC236}">
              <a16:creationId xmlns:a16="http://schemas.microsoft.com/office/drawing/2014/main" id="{8C862866-9D4D-4F94-BA5F-B2DFB90F9239}"/>
            </a:ext>
          </a:extLst>
        </xdr:cNvPr>
        <xdr:cNvSpPr/>
      </xdr:nvSpPr>
      <xdr:spPr>
        <a:xfrm>
          <a:off x="14325600" y="58432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AFE1316-8D85-4429-94AA-82AB5D990027}"/>
            </a:ext>
          </a:extLst>
        </xdr:cNvPr>
        <xdr:cNvSpPr txBox="1"/>
      </xdr:nvSpPr>
      <xdr:spPr>
        <a:xfrm>
          <a:off x="144145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538" name="楕円 537">
          <a:extLst>
            <a:ext uri="{FF2B5EF4-FFF2-40B4-BE49-F238E27FC236}">
              <a16:creationId xmlns:a16="http://schemas.microsoft.com/office/drawing/2014/main" id="{6A5218A3-0EF6-4053-A13E-74D288D88157}"/>
            </a:ext>
          </a:extLst>
        </xdr:cNvPr>
        <xdr:cNvSpPr/>
      </xdr:nvSpPr>
      <xdr:spPr>
        <a:xfrm>
          <a:off x="13578840" y="566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17145</xdr:rowOff>
    </xdr:from>
    <xdr:to>
      <xdr:col>85</xdr:col>
      <xdr:colOff>127000</xdr:colOff>
      <xdr:row>35</xdr:row>
      <xdr:rowOff>22860</xdr:rowOff>
    </xdr:to>
    <xdr:cxnSp macro="">
      <xdr:nvCxnSpPr>
        <xdr:cNvPr id="539" name="直線コネクタ 538">
          <a:extLst>
            <a:ext uri="{FF2B5EF4-FFF2-40B4-BE49-F238E27FC236}">
              <a16:creationId xmlns:a16="http://schemas.microsoft.com/office/drawing/2014/main" id="{C5839C1B-D77B-4A50-941B-054A68602446}"/>
            </a:ext>
          </a:extLst>
        </xdr:cNvPr>
        <xdr:cNvCxnSpPr/>
      </xdr:nvCxnSpPr>
      <xdr:spPr>
        <a:xfrm>
          <a:off x="13629640" y="5716905"/>
          <a:ext cx="74676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124460</xdr:rowOff>
    </xdr:from>
    <xdr:to>
      <xdr:col>76</xdr:col>
      <xdr:colOff>165100</xdr:colOff>
      <xdr:row>35</xdr:row>
      <xdr:rowOff>54610</xdr:rowOff>
    </xdr:to>
    <xdr:sp macro="" textlink="">
      <xdr:nvSpPr>
        <xdr:cNvPr id="540" name="楕円 539">
          <a:extLst>
            <a:ext uri="{FF2B5EF4-FFF2-40B4-BE49-F238E27FC236}">
              <a16:creationId xmlns:a16="http://schemas.microsoft.com/office/drawing/2014/main" id="{10FFE009-8470-4396-BD1B-B0C2355295AF}"/>
            </a:ext>
          </a:extLst>
        </xdr:cNvPr>
        <xdr:cNvSpPr/>
      </xdr:nvSpPr>
      <xdr:spPr>
        <a:xfrm>
          <a:off x="12804140" y="582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xdr:rowOff>
    </xdr:from>
    <xdr:to>
      <xdr:col>81</xdr:col>
      <xdr:colOff>50800</xdr:colOff>
      <xdr:row>35</xdr:row>
      <xdr:rowOff>3810</xdr:rowOff>
    </xdr:to>
    <xdr:cxnSp macro="">
      <xdr:nvCxnSpPr>
        <xdr:cNvPr id="541" name="直線コネクタ 540">
          <a:extLst>
            <a:ext uri="{FF2B5EF4-FFF2-40B4-BE49-F238E27FC236}">
              <a16:creationId xmlns:a16="http://schemas.microsoft.com/office/drawing/2014/main" id="{84886FA1-2EC5-4FE9-8BA4-E9EB152A4D78}"/>
            </a:ext>
          </a:extLst>
        </xdr:cNvPr>
        <xdr:cNvCxnSpPr/>
      </xdr:nvCxnSpPr>
      <xdr:spPr>
        <a:xfrm flipV="1">
          <a:off x="12854940" y="5716905"/>
          <a:ext cx="7747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158750</xdr:rowOff>
    </xdr:from>
    <xdr:to>
      <xdr:col>72</xdr:col>
      <xdr:colOff>38100</xdr:colOff>
      <xdr:row>35</xdr:row>
      <xdr:rowOff>88900</xdr:rowOff>
    </xdr:to>
    <xdr:sp macro="" textlink="">
      <xdr:nvSpPr>
        <xdr:cNvPr id="542" name="楕円 541">
          <a:extLst>
            <a:ext uri="{FF2B5EF4-FFF2-40B4-BE49-F238E27FC236}">
              <a16:creationId xmlns:a16="http://schemas.microsoft.com/office/drawing/2014/main" id="{3B127591-DFE0-46ED-9BBA-C1A473C74019}"/>
            </a:ext>
          </a:extLst>
        </xdr:cNvPr>
        <xdr:cNvSpPr/>
      </xdr:nvSpPr>
      <xdr:spPr>
        <a:xfrm>
          <a:off x="12029440" y="5858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xdr:rowOff>
    </xdr:from>
    <xdr:to>
      <xdr:col>76</xdr:col>
      <xdr:colOff>114300</xdr:colOff>
      <xdr:row>35</xdr:row>
      <xdr:rowOff>38100</xdr:rowOff>
    </xdr:to>
    <xdr:cxnSp macro="">
      <xdr:nvCxnSpPr>
        <xdr:cNvPr id="543" name="直線コネクタ 542">
          <a:extLst>
            <a:ext uri="{FF2B5EF4-FFF2-40B4-BE49-F238E27FC236}">
              <a16:creationId xmlns:a16="http://schemas.microsoft.com/office/drawing/2014/main" id="{CB0A1EB5-4239-44D8-B1E8-11FEE840AE5D}"/>
            </a:ext>
          </a:extLst>
        </xdr:cNvPr>
        <xdr:cNvCxnSpPr/>
      </xdr:nvCxnSpPr>
      <xdr:spPr>
        <a:xfrm flipV="1">
          <a:off x="12072620" y="587121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84455</xdr:rowOff>
    </xdr:from>
    <xdr:to>
      <xdr:col>67</xdr:col>
      <xdr:colOff>101600</xdr:colOff>
      <xdr:row>37</xdr:row>
      <xdr:rowOff>14605</xdr:rowOff>
    </xdr:to>
    <xdr:sp macro="" textlink="">
      <xdr:nvSpPr>
        <xdr:cNvPr id="544" name="楕円 543">
          <a:extLst>
            <a:ext uri="{FF2B5EF4-FFF2-40B4-BE49-F238E27FC236}">
              <a16:creationId xmlns:a16="http://schemas.microsoft.com/office/drawing/2014/main" id="{269FE2C0-4548-4BAA-B743-5F33955D6D27}"/>
            </a:ext>
          </a:extLst>
        </xdr:cNvPr>
        <xdr:cNvSpPr/>
      </xdr:nvSpPr>
      <xdr:spPr>
        <a:xfrm>
          <a:off x="1123188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38100</xdr:rowOff>
    </xdr:from>
    <xdr:to>
      <xdr:col>71</xdr:col>
      <xdr:colOff>177800</xdr:colOff>
      <xdr:row>36</xdr:row>
      <xdr:rowOff>135255</xdr:rowOff>
    </xdr:to>
    <xdr:cxnSp macro="">
      <xdr:nvCxnSpPr>
        <xdr:cNvPr id="545" name="直線コネクタ 544">
          <a:extLst>
            <a:ext uri="{FF2B5EF4-FFF2-40B4-BE49-F238E27FC236}">
              <a16:creationId xmlns:a16="http://schemas.microsoft.com/office/drawing/2014/main" id="{8446E593-91AA-4709-A5FD-42EFEE5AFB7D}"/>
            </a:ext>
          </a:extLst>
        </xdr:cNvPr>
        <xdr:cNvCxnSpPr/>
      </xdr:nvCxnSpPr>
      <xdr:spPr>
        <a:xfrm flipV="1">
          <a:off x="11282680" y="5905500"/>
          <a:ext cx="78994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10D99877-549B-4973-BF8C-D01FCBAC58F8}"/>
            </a:ext>
          </a:extLst>
        </xdr:cNvPr>
        <xdr:cNvSpPr txBox="1"/>
      </xdr:nvSpPr>
      <xdr:spPr>
        <a:xfrm>
          <a:off x="134372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8F6CE516-220E-47BF-9CF0-893E207F6EB8}"/>
            </a:ext>
          </a:extLst>
        </xdr:cNvPr>
        <xdr:cNvSpPr txBox="1"/>
      </xdr:nvSpPr>
      <xdr:spPr>
        <a:xfrm>
          <a:off x="12675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8CD0F322-6110-40C9-97A9-81CF5FED7701}"/>
            </a:ext>
          </a:extLst>
        </xdr:cNvPr>
        <xdr:cNvSpPr txBox="1"/>
      </xdr:nvSpPr>
      <xdr:spPr>
        <a:xfrm>
          <a:off x="119005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707EFA65-7E4D-4206-9A84-413866800BD8}"/>
            </a:ext>
          </a:extLst>
        </xdr:cNvPr>
        <xdr:cNvSpPr txBox="1"/>
      </xdr:nvSpPr>
      <xdr:spPr>
        <a:xfrm>
          <a:off x="1110298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48FC61F8-9BA9-4F7B-AAB8-CF37323A6D9F}"/>
            </a:ext>
          </a:extLst>
        </xdr:cNvPr>
        <xdr:cNvSpPr txBox="1"/>
      </xdr:nvSpPr>
      <xdr:spPr>
        <a:xfrm>
          <a:off x="134372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71137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23B73951-C397-4E1F-956F-FB12EF4AD9FE}"/>
            </a:ext>
          </a:extLst>
        </xdr:cNvPr>
        <xdr:cNvSpPr txBox="1"/>
      </xdr:nvSpPr>
      <xdr:spPr>
        <a:xfrm>
          <a:off x="126752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105427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FEFE4A43-D413-4ED4-96C7-99593291DD4E}"/>
            </a:ext>
          </a:extLst>
        </xdr:cNvPr>
        <xdr:cNvSpPr txBox="1"/>
      </xdr:nvSpPr>
      <xdr:spPr>
        <a:xfrm>
          <a:off x="119005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87BFB5E2-3ED9-41F6-A08B-EB0B16B93163}"/>
            </a:ext>
          </a:extLst>
        </xdr:cNvPr>
        <xdr:cNvSpPr txBox="1"/>
      </xdr:nvSpPr>
      <xdr:spPr>
        <a:xfrm>
          <a:off x="1110298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6F7A602C-3656-43F4-AC69-C8A744687DC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5B3ECE9D-B9D1-42A0-81D9-E855062A254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848F25F4-9A79-474D-BC14-6E7E4790169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BC6C627A-0EFB-42BC-A977-5C8590BC8D9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21E50959-D425-4530-A10A-B18185ABBE8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D3B800C5-0C25-4EED-8689-78A2950112E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2AAD6C45-DA44-4814-93AB-D9B81FB5C40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DEBF3390-2A56-459C-A1FB-AF980C53183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425B2259-0D05-445B-8C65-E02926DF27B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F9E9E53A-1B4D-4FE6-B325-D36AA8928B8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48361CFE-4991-490D-968E-C97E56BAD42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282FE61F-5D1B-4999-8FA9-A49E7D059891}"/>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2471DFD4-E664-41C3-8B80-D1DCB3D22039}"/>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E864F395-FF74-4BF9-8773-B7C2D72112EA}"/>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01FCD607-2620-480F-AE37-148DC0616D0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D3CDABD7-243F-4F64-94A4-4C5622361EB5}"/>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9BA3A8EE-BD7E-4FAA-8E33-0B23AEA0C16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70309564-9B0D-4830-A59A-C9EEE9902046}"/>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233AF873-7E86-47A7-8032-D113E017E71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CBB51C7D-8373-47CF-8C9F-EAD250FF3F84}"/>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F3BD0884-03D2-4CC2-B0BB-BB655C5C167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157E31FF-9CEE-4168-9BE3-5700DAB3BCC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9C0ABB51-2B84-4687-9525-1BE145D7A72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C20B9930-9BC9-47BD-B9C7-D84D8AC57D13}"/>
            </a:ext>
          </a:extLst>
        </xdr:cNvPr>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41940DB2-2AC7-44C5-8686-BB0D22800EF0}"/>
            </a:ext>
          </a:extLst>
        </xdr:cNvPr>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B6D10C61-034A-4E87-8D7C-F090F5EADEE0}"/>
            </a:ext>
          </a:extLst>
        </xdr:cNvPr>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35D5B8EC-FD07-426C-BB59-77DCB9B6FC8A}"/>
            </a:ext>
          </a:extLst>
        </xdr:cNvPr>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63AD474D-3889-4A20-A858-AB659BE06DF6}"/>
            </a:ext>
          </a:extLst>
        </xdr:cNvPr>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997B427C-CAF6-406F-B930-57EED556FC12}"/>
            </a:ext>
          </a:extLst>
        </xdr:cNvPr>
        <xdr:cNvSpPr txBox="1"/>
      </xdr:nvSpPr>
      <xdr:spPr>
        <a:xfrm>
          <a:off x="1954784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87E5AA1B-7B78-434D-A56A-5B4C3003D3E3}"/>
            </a:ext>
          </a:extLst>
        </xdr:cNvPr>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a:extLst>
            <a:ext uri="{FF2B5EF4-FFF2-40B4-BE49-F238E27FC236}">
              <a16:creationId xmlns:a16="http://schemas.microsoft.com/office/drawing/2014/main" id="{477F15A4-1183-48DE-A006-249108CFDAD6}"/>
            </a:ext>
          </a:extLst>
        </xdr:cNvPr>
        <xdr:cNvSpPr/>
      </xdr:nvSpPr>
      <xdr:spPr>
        <a:xfrm>
          <a:off x="1873504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a:extLst>
            <a:ext uri="{FF2B5EF4-FFF2-40B4-BE49-F238E27FC236}">
              <a16:creationId xmlns:a16="http://schemas.microsoft.com/office/drawing/2014/main" id="{48440BC6-327A-4616-8583-F4EA641F36FE}"/>
            </a:ext>
          </a:extLst>
        </xdr:cNvPr>
        <xdr:cNvSpPr/>
      </xdr:nvSpPr>
      <xdr:spPr>
        <a:xfrm>
          <a:off x="17937480" y="670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a:extLst>
            <a:ext uri="{FF2B5EF4-FFF2-40B4-BE49-F238E27FC236}">
              <a16:creationId xmlns:a16="http://schemas.microsoft.com/office/drawing/2014/main" id="{C06745DD-4194-4A33-A76E-966A48A7ABA2}"/>
            </a:ext>
          </a:extLst>
        </xdr:cNvPr>
        <xdr:cNvSpPr/>
      </xdr:nvSpPr>
      <xdr:spPr>
        <a:xfrm>
          <a:off x="1716278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a:extLst>
            <a:ext uri="{FF2B5EF4-FFF2-40B4-BE49-F238E27FC236}">
              <a16:creationId xmlns:a16="http://schemas.microsoft.com/office/drawing/2014/main" id="{51C2A9EB-7E03-422E-A306-479246F08E68}"/>
            </a:ext>
          </a:extLst>
        </xdr:cNvPr>
        <xdr:cNvSpPr/>
      </xdr:nvSpPr>
      <xdr:spPr>
        <a:xfrm>
          <a:off x="1638808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556C63F-47DD-4598-9419-DBF7127B81E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D76276C-ACA3-4000-ABBD-7D21D076D95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A628623-7CCA-40D2-9CCB-5989A98F978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01EB3FA-21E4-4216-A98F-3A02A5B1FA5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1583B41-BADE-49B5-85BA-F557F4BF5D1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593" name="楕円 592">
          <a:extLst>
            <a:ext uri="{FF2B5EF4-FFF2-40B4-BE49-F238E27FC236}">
              <a16:creationId xmlns:a16="http://schemas.microsoft.com/office/drawing/2014/main" id="{0F36C06F-B3E0-489A-93F0-B89F034AD7E7}"/>
            </a:ext>
          </a:extLst>
        </xdr:cNvPr>
        <xdr:cNvSpPr/>
      </xdr:nvSpPr>
      <xdr:spPr>
        <a:xfrm>
          <a:off x="194589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3F5C8AD6-08FC-40DC-8C1F-EBC70ED85ABD}"/>
            </a:ext>
          </a:extLst>
        </xdr:cNvPr>
        <xdr:cNvSpPr txBox="1"/>
      </xdr:nvSpPr>
      <xdr:spPr>
        <a:xfrm>
          <a:off x="1954784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595" name="楕円 594">
          <a:extLst>
            <a:ext uri="{FF2B5EF4-FFF2-40B4-BE49-F238E27FC236}">
              <a16:creationId xmlns:a16="http://schemas.microsoft.com/office/drawing/2014/main" id="{1B623883-8218-4CA7-8862-5347A5005136}"/>
            </a:ext>
          </a:extLst>
        </xdr:cNvPr>
        <xdr:cNvSpPr/>
      </xdr:nvSpPr>
      <xdr:spPr>
        <a:xfrm>
          <a:off x="1873504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45720</xdr:rowOff>
    </xdr:to>
    <xdr:cxnSp macro="">
      <xdr:nvCxnSpPr>
        <xdr:cNvPr id="596" name="直線コネクタ 595">
          <a:extLst>
            <a:ext uri="{FF2B5EF4-FFF2-40B4-BE49-F238E27FC236}">
              <a16:creationId xmlns:a16="http://schemas.microsoft.com/office/drawing/2014/main" id="{82FF792E-2203-47CB-A86F-4456A12D203C}"/>
            </a:ext>
          </a:extLst>
        </xdr:cNvPr>
        <xdr:cNvCxnSpPr/>
      </xdr:nvCxnSpPr>
      <xdr:spPr>
        <a:xfrm flipV="1">
          <a:off x="18778220" y="69151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597" name="楕円 596">
          <a:extLst>
            <a:ext uri="{FF2B5EF4-FFF2-40B4-BE49-F238E27FC236}">
              <a16:creationId xmlns:a16="http://schemas.microsoft.com/office/drawing/2014/main" id="{BEE92FA0-3FFB-4449-920F-9B41FECC2CB8}"/>
            </a:ext>
          </a:extLst>
        </xdr:cNvPr>
        <xdr:cNvSpPr/>
      </xdr:nvSpPr>
      <xdr:spPr>
        <a:xfrm>
          <a:off x="1793748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41</xdr:row>
      <xdr:rowOff>45720</xdr:rowOff>
    </xdr:to>
    <xdr:cxnSp macro="">
      <xdr:nvCxnSpPr>
        <xdr:cNvPr id="598" name="直線コネクタ 597">
          <a:extLst>
            <a:ext uri="{FF2B5EF4-FFF2-40B4-BE49-F238E27FC236}">
              <a16:creationId xmlns:a16="http://schemas.microsoft.com/office/drawing/2014/main" id="{FC93BE02-ADC6-47C4-9CB1-F2D7749FA3F8}"/>
            </a:ext>
          </a:extLst>
        </xdr:cNvPr>
        <xdr:cNvCxnSpPr/>
      </xdr:nvCxnSpPr>
      <xdr:spPr>
        <a:xfrm>
          <a:off x="17988280" y="6602730"/>
          <a:ext cx="78994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macro="" textlink="">
      <xdr:nvSpPr>
        <xdr:cNvPr id="599" name="楕円 598">
          <a:extLst>
            <a:ext uri="{FF2B5EF4-FFF2-40B4-BE49-F238E27FC236}">
              <a16:creationId xmlns:a16="http://schemas.microsoft.com/office/drawing/2014/main" id="{B4A7E8C0-677B-4495-A26A-25BD111DE8D9}"/>
            </a:ext>
          </a:extLst>
        </xdr:cNvPr>
        <xdr:cNvSpPr/>
      </xdr:nvSpPr>
      <xdr:spPr>
        <a:xfrm>
          <a:off x="1716278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68580</xdr:rowOff>
    </xdr:to>
    <xdr:cxnSp macro="">
      <xdr:nvCxnSpPr>
        <xdr:cNvPr id="600" name="直線コネクタ 599">
          <a:extLst>
            <a:ext uri="{FF2B5EF4-FFF2-40B4-BE49-F238E27FC236}">
              <a16:creationId xmlns:a16="http://schemas.microsoft.com/office/drawing/2014/main" id="{0EDB95C5-7340-4DDE-8C7F-95AE08971326}"/>
            </a:ext>
          </a:extLst>
        </xdr:cNvPr>
        <xdr:cNvCxnSpPr/>
      </xdr:nvCxnSpPr>
      <xdr:spPr>
        <a:xfrm flipV="1">
          <a:off x="17213580" y="660273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601" name="楕円 600">
          <a:extLst>
            <a:ext uri="{FF2B5EF4-FFF2-40B4-BE49-F238E27FC236}">
              <a16:creationId xmlns:a16="http://schemas.microsoft.com/office/drawing/2014/main" id="{A73C0C19-A0E1-47C2-8D5B-8B53B469F4C8}"/>
            </a:ext>
          </a:extLst>
        </xdr:cNvPr>
        <xdr:cNvSpPr/>
      </xdr:nvSpPr>
      <xdr:spPr>
        <a:xfrm>
          <a:off x="16388080" y="6811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68580</xdr:rowOff>
    </xdr:from>
    <xdr:to>
      <xdr:col>102</xdr:col>
      <xdr:colOff>114300</xdr:colOff>
      <xdr:row>40</xdr:row>
      <xdr:rowOff>156210</xdr:rowOff>
    </xdr:to>
    <xdr:cxnSp macro="">
      <xdr:nvCxnSpPr>
        <xdr:cNvPr id="602" name="直線コネクタ 601">
          <a:extLst>
            <a:ext uri="{FF2B5EF4-FFF2-40B4-BE49-F238E27FC236}">
              <a16:creationId xmlns:a16="http://schemas.microsoft.com/office/drawing/2014/main" id="{BECBD9CA-D605-4207-8DBD-1984C1A4B7ED}"/>
            </a:ext>
          </a:extLst>
        </xdr:cNvPr>
        <xdr:cNvCxnSpPr/>
      </xdr:nvCxnSpPr>
      <xdr:spPr>
        <a:xfrm flipV="1">
          <a:off x="16431260" y="6606540"/>
          <a:ext cx="78232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41E5F2AB-6211-46C7-BCB3-5CA1C7C7AF3E}"/>
            </a:ext>
          </a:extLst>
        </xdr:cNvPr>
        <xdr:cNvSpPr txBox="1"/>
      </xdr:nvSpPr>
      <xdr:spPr>
        <a:xfrm>
          <a:off x="185611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E28B41EF-6E41-477D-A5CE-8C5CE2BEED77}"/>
            </a:ext>
          </a:extLst>
        </xdr:cNvPr>
        <xdr:cNvSpPr txBox="1"/>
      </xdr:nvSpPr>
      <xdr:spPr>
        <a:xfrm>
          <a:off x="1777626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C758B4A8-DC86-4038-A454-9812E2695C8D}"/>
            </a:ext>
          </a:extLst>
        </xdr:cNvPr>
        <xdr:cNvSpPr txBox="1"/>
      </xdr:nvSpPr>
      <xdr:spPr>
        <a:xfrm>
          <a:off x="1700156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D2EFA03D-2ACC-4950-8EAB-191BEE67C075}"/>
            </a:ext>
          </a:extLst>
        </xdr:cNvPr>
        <xdr:cNvSpPr txBox="1"/>
      </xdr:nvSpPr>
      <xdr:spPr>
        <a:xfrm>
          <a:off x="1622686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2A59C3FC-DFC0-407B-8976-A269508D1F54}"/>
            </a:ext>
          </a:extLst>
        </xdr:cNvPr>
        <xdr:cNvSpPr txBox="1"/>
      </xdr:nvSpPr>
      <xdr:spPr>
        <a:xfrm>
          <a:off x="185611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40A61A0E-FDC1-422B-8B38-9F75E609FA54}"/>
            </a:ext>
          </a:extLst>
        </xdr:cNvPr>
        <xdr:cNvSpPr txBox="1"/>
      </xdr:nvSpPr>
      <xdr:spPr>
        <a:xfrm>
          <a:off x="177762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135907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241CC8B5-8CD7-46A7-9ED8-8B36F8A039F0}"/>
            </a:ext>
          </a:extLst>
        </xdr:cNvPr>
        <xdr:cNvSpPr txBox="1"/>
      </xdr:nvSpPr>
      <xdr:spPr>
        <a:xfrm>
          <a:off x="1700156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D2D3D346-8B0E-433E-83A6-1D0BAC165CB1}"/>
            </a:ext>
          </a:extLst>
        </xdr:cNvPr>
        <xdr:cNvSpPr txBox="1"/>
      </xdr:nvSpPr>
      <xdr:spPr>
        <a:xfrm>
          <a:off x="1622686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4C858744-0DFB-45A5-A7E3-3ABAB247927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CA96E89C-56AA-4FEF-B0E0-524622BFB80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8F22BEA0-946D-41D9-BA06-976EA948A98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4C67AFE-C299-4114-8F6E-C181A7437F1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237192FA-B3CE-428C-A600-097F910D4C6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88966F03-D159-4A1C-BCB8-FEDEEE48690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51D649E0-2CCC-4FAF-9972-D56FAF4532A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A7F7F6B5-9114-43B6-9708-B113612AE0D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F60E6B5C-C448-41F1-B7C8-23FA6CD7252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E66DE0B6-4EC9-484D-8021-75F8BCD2022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28F40F1B-9955-4436-A76A-595FBEB63C0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B1035431-45A5-49F8-8A64-4B525BA4205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22402DB7-6F35-4060-9A35-703B0BD27FC9}"/>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8D7A8F83-6924-45D3-8BDF-4C8392D8F83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7E02AEC0-63DD-4E81-AA41-8BB8E89A025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C3FDBFC4-E183-4924-82E2-19333A15ABD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F1AAB961-86EE-486A-AE1A-BCB9AACB57F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DBDD2590-41EC-48FF-BA80-4C49A6D9C2A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25FF0BFF-EC3A-4A85-BA58-BB22EC2A02A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ED16B2C3-5F06-45B4-822E-5500018E242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A3F652CF-5B32-4C67-B594-7897F526629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41FF4392-CAF0-4A74-9E7F-7B594148826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14EE2100-C90D-4B45-B498-AB0F42A3064F}"/>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B5DCEB96-EBA6-4C2E-9BB5-2B87712A621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36300E44-012D-48ED-9783-53FA788E0746}"/>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515DF793-3191-4B8A-9AC4-B5E22E01B0DB}"/>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6E26D0F3-BAEC-4FA8-A230-17CBB7B4B98B}"/>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485C2CE1-5A2E-431A-BDAF-815207E0D6C6}"/>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3B0AE360-1191-432F-A0F9-F88A27E1A2D2}"/>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261B7FA3-9492-4399-A888-C3C8AED6B64F}"/>
            </a:ext>
          </a:extLst>
        </xdr:cNvPr>
        <xdr:cNvSpPr txBox="1"/>
      </xdr:nvSpPr>
      <xdr:spPr>
        <a:xfrm>
          <a:off x="144145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42907828-8747-493C-897D-3B715EC7E6EB}"/>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a:extLst>
            <a:ext uri="{FF2B5EF4-FFF2-40B4-BE49-F238E27FC236}">
              <a16:creationId xmlns:a16="http://schemas.microsoft.com/office/drawing/2014/main" id="{9958BF48-A89E-446F-90CF-2DC6A1CDE0F6}"/>
            </a:ext>
          </a:extLst>
        </xdr:cNvPr>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a:extLst>
            <a:ext uri="{FF2B5EF4-FFF2-40B4-BE49-F238E27FC236}">
              <a16:creationId xmlns:a16="http://schemas.microsoft.com/office/drawing/2014/main" id="{BFE78BAF-DDFE-455C-A988-3E21A0B2C600}"/>
            </a:ext>
          </a:extLst>
        </xdr:cNvPr>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0BBF93C4-07D6-445B-9D00-DCCED468E84F}"/>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a:extLst>
            <a:ext uri="{FF2B5EF4-FFF2-40B4-BE49-F238E27FC236}">
              <a16:creationId xmlns:a16="http://schemas.microsoft.com/office/drawing/2014/main" id="{02872195-F25E-4E12-B43F-282D9C01655C}"/>
            </a:ext>
          </a:extLst>
        </xdr:cNvPr>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618058C-F893-4B70-B35E-C55A2F7F553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2840E70-4108-46C7-B00A-A9DC36E6367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8FA3F0F-1BED-410B-8693-F4738FCD028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9FAA69B-484E-473D-AACD-16BB96010CD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B084A6F-D0A1-460E-82A9-6FA68CAC3BD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651" name="楕円 650">
          <a:extLst>
            <a:ext uri="{FF2B5EF4-FFF2-40B4-BE49-F238E27FC236}">
              <a16:creationId xmlns:a16="http://schemas.microsoft.com/office/drawing/2014/main" id="{827A8FD1-8C85-44B1-9C58-69193DED3182}"/>
            </a:ext>
          </a:extLst>
        </xdr:cNvPr>
        <xdr:cNvSpPr/>
      </xdr:nvSpPr>
      <xdr:spPr>
        <a:xfrm>
          <a:off x="14325600" y="102457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CE800470-6CF1-42CE-9034-5D8C3AF15267}"/>
            </a:ext>
          </a:extLst>
        </xdr:cNvPr>
        <xdr:cNvSpPr txBox="1"/>
      </xdr:nvSpPr>
      <xdr:spPr>
        <a:xfrm>
          <a:off x="144145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653" name="楕円 652">
          <a:extLst>
            <a:ext uri="{FF2B5EF4-FFF2-40B4-BE49-F238E27FC236}">
              <a16:creationId xmlns:a16="http://schemas.microsoft.com/office/drawing/2014/main" id="{68D02367-E0FE-47EC-9E23-AD7C6CED4453}"/>
            </a:ext>
          </a:extLst>
        </xdr:cNvPr>
        <xdr:cNvSpPr/>
      </xdr:nvSpPr>
      <xdr:spPr>
        <a:xfrm>
          <a:off x="13578840" y="1020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70485</xdr:rowOff>
    </xdr:to>
    <xdr:cxnSp macro="">
      <xdr:nvCxnSpPr>
        <xdr:cNvPr id="654" name="直線コネクタ 653">
          <a:extLst>
            <a:ext uri="{FF2B5EF4-FFF2-40B4-BE49-F238E27FC236}">
              <a16:creationId xmlns:a16="http://schemas.microsoft.com/office/drawing/2014/main" id="{AED96C26-5335-49CD-9AB1-08C7B4B8F8DB}"/>
            </a:ext>
          </a:extLst>
        </xdr:cNvPr>
        <xdr:cNvCxnSpPr/>
      </xdr:nvCxnSpPr>
      <xdr:spPr>
        <a:xfrm>
          <a:off x="13629640" y="1025652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655" name="楕円 654">
          <a:extLst>
            <a:ext uri="{FF2B5EF4-FFF2-40B4-BE49-F238E27FC236}">
              <a16:creationId xmlns:a16="http://schemas.microsoft.com/office/drawing/2014/main" id="{2B3EFBF2-C969-4975-9E14-B7E79D3E39FD}"/>
            </a:ext>
          </a:extLst>
        </xdr:cNvPr>
        <xdr:cNvSpPr/>
      </xdr:nvSpPr>
      <xdr:spPr>
        <a:xfrm>
          <a:off x="12804140" y="1016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30480</xdr:rowOff>
    </xdr:to>
    <xdr:cxnSp macro="">
      <xdr:nvCxnSpPr>
        <xdr:cNvPr id="656" name="直線コネクタ 655">
          <a:extLst>
            <a:ext uri="{FF2B5EF4-FFF2-40B4-BE49-F238E27FC236}">
              <a16:creationId xmlns:a16="http://schemas.microsoft.com/office/drawing/2014/main" id="{575A14FB-358C-4D4C-BAEE-D3B262044228}"/>
            </a:ext>
          </a:extLst>
        </xdr:cNvPr>
        <xdr:cNvCxnSpPr/>
      </xdr:nvCxnSpPr>
      <xdr:spPr>
        <a:xfrm>
          <a:off x="12854940" y="1022032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657" name="楕円 656">
          <a:extLst>
            <a:ext uri="{FF2B5EF4-FFF2-40B4-BE49-F238E27FC236}">
              <a16:creationId xmlns:a16="http://schemas.microsoft.com/office/drawing/2014/main" id="{5912E918-AE7C-42BA-B823-1AA015F79949}"/>
            </a:ext>
          </a:extLst>
        </xdr:cNvPr>
        <xdr:cNvSpPr/>
      </xdr:nvSpPr>
      <xdr:spPr>
        <a:xfrm>
          <a:off x="1202944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161925</xdr:rowOff>
    </xdr:to>
    <xdr:cxnSp macro="">
      <xdr:nvCxnSpPr>
        <xdr:cNvPr id="658" name="直線コネクタ 657">
          <a:extLst>
            <a:ext uri="{FF2B5EF4-FFF2-40B4-BE49-F238E27FC236}">
              <a16:creationId xmlns:a16="http://schemas.microsoft.com/office/drawing/2014/main" id="{1EADFB27-5F1C-47EA-9E6B-D17758AFC9F2}"/>
            </a:ext>
          </a:extLst>
        </xdr:cNvPr>
        <xdr:cNvCxnSpPr/>
      </xdr:nvCxnSpPr>
      <xdr:spPr>
        <a:xfrm>
          <a:off x="12072620" y="1017651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59" name="楕円 658">
          <a:extLst>
            <a:ext uri="{FF2B5EF4-FFF2-40B4-BE49-F238E27FC236}">
              <a16:creationId xmlns:a16="http://schemas.microsoft.com/office/drawing/2014/main" id="{7824A521-8DDA-4C71-AC6D-1712BC321CB1}"/>
            </a:ext>
          </a:extLst>
        </xdr:cNvPr>
        <xdr:cNvSpPr/>
      </xdr:nvSpPr>
      <xdr:spPr>
        <a:xfrm>
          <a:off x="1123188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118110</xdr:rowOff>
    </xdr:to>
    <xdr:cxnSp macro="">
      <xdr:nvCxnSpPr>
        <xdr:cNvPr id="660" name="直線コネクタ 659">
          <a:extLst>
            <a:ext uri="{FF2B5EF4-FFF2-40B4-BE49-F238E27FC236}">
              <a16:creationId xmlns:a16="http://schemas.microsoft.com/office/drawing/2014/main" id="{7ED8E56D-8E3F-411D-B014-12C0A3DF3436}"/>
            </a:ext>
          </a:extLst>
        </xdr:cNvPr>
        <xdr:cNvCxnSpPr/>
      </xdr:nvCxnSpPr>
      <xdr:spPr>
        <a:xfrm>
          <a:off x="11282680" y="1014603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a:extLst>
            <a:ext uri="{FF2B5EF4-FFF2-40B4-BE49-F238E27FC236}">
              <a16:creationId xmlns:a16="http://schemas.microsoft.com/office/drawing/2014/main" id="{B0D6D0F1-84F6-471B-A6DC-302463F6469B}"/>
            </a:ext>
          </a:extLst>
        </xdr:cNvPr>
        <xdr:cNvSpPr txBox="1"/>
      </xdr:nvSpPr>
      <xdr:spPr>
        <a:xfrm>
          <a:off x="134372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a:extLst>
            <a:ext uri="{FF2B5EF4-FFF2-40B4-BE49-F238E27FC236}">
              <a16:creationId xmlns:a16="http://schemas.microsoft.com/office/drawing/2014/main" id="{4B5EFED1-894E-488C-B27E-DDD79B8E445E}"/>
            </a:ext>
          </a:extLst>
        </xdr:cNvPr>
        <xdr:cNvSpPr txBox="1"/>
      </xdr:nvSpPr>
      <xdr:spPr>
        <a:xfrm>
          <a:off x="126752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a:extLst>
            <a:ext uri="{FF2B5EF4-FFF2-40B4-BE49-F238E27FC236}">
              <a16:creationId xmlns:a16="http://schemas.microsoft.com/office/drawing/2014/main" id="{3637D2D6-B678-412C-822D-D2D888409241}"/>
            </a:ext>
          </a:extLst>
        </xdr:cNvPr>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a:extLst>
            <a:ext uri="{FF2B5EF4-FFF2-40B4-BE49-F238E27FC236}">
              <a16:creationId xmlns:a16="http://schemas.microsoft.com/office/drawing/2014/main" id="{DFDA244F-58A1-4432-94C0-A72084B5610A}"/>
            </a:ext>
          </a:extLst>
        </xdr:cNvPr>
        <xdr:cNvSpPr txBox="1"/>
      </xdr:nvSpPr>
      <xdr:spPr>
        <a:xfrm>
          <a:off x="1110298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72407</xdr:rowOff>
    </xdr:from>
    <xdr:ext cx="405111" cy="259045"/>
    <xdr:sp macro="" textlink="">
      <xdr:nvSpPr>
        <xdr:cNvPr id="665" name="n_1mainValue【学校施設】&#10;有形固定資産減価償却率">
          <a:extLst>
            <a:ext uri="{FF2B5EF4-FFF2-40B4-BE49-F238E27FC236}">
              <a16:creationId xmlns:a16="http://schemas.microsoft.com/office/drawing/2014/main" id="{4C6B1994-0C0C-465E-AEB2-583E46F80958}"/>
            </a:ext>
          </a:extLst>
        </xdr:cNvPr>
        <xdr:cNvSpPr txBox="1"/>
      </xdr:nvSpPr>
      <xdr:spPr>
        <a:xfrm>
          <a:off x="134372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666" name="n_2mainValue【学校施設】&#10;有形固定資産減価償却率">
          <a:extLst>
            <a:ext uri="{FF2B5EF4-FFF2-40B4-BE49-F238E27FC236}">
              <a16:creationId xmlns:a16="http://schemas.microsoft.com/office/drawing/2014/main" id="{B8EE9398-15DA-4674-98C0-C6CDC0C28C27}"/>
            </a:ext>
          </a:extLst>
        </xdr:cNvPr>
        <xdr:cNvSpPr txBox="1"/>
      </xdr:nvSpPr>
      <xdr:spPr>
        <a:xfrm>
          <a:off x="126752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160037</xdr:rowOff>
    </xdr:from>
    <xdr:ext cx="405111" cy="259045"/>
    <xdr:sp macro="" textlink="">
      <xdr:nvSpPr>
        <xdr:cNvPr id="667" name="n_3mainValue【学校施設】&#10;有形固定資産減価償却率">
          <a:extLst>
            <a:ext uri="{FF2B5EF4-FFF2-40B4-BE49-F238E27FC236}">
              <a16:creationId xmlns:a16="http://schemas.microsoft.com/office/drawing/2014/main" id="{F2012DB0-8E51-4DE4-B384-C4A0B60822B4}"/>
            </a:ext>
          </a:extLst>
        </xdr:cNvPr>
        <xdr:cNvSpPr txBox="1"/>
      </xdr:nvSpPr>
      <xdr:spPr>
        <a:xfrm>
          <a:off x="119005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68" name="n_4mainValue【学校施設】&#10;有形固定資産減価償却率">
          <a:extLst>
            <a:ext uri="{FF2B5EF4-FFF2-40B4-BE49-F238E27FC236}">
              <a16:creationId xmlns:a16="http://schemas.microsoft.com/office/drawing/2014/main" id="{EB9CD6FA-0E01-4E79-937C-A5824B74D34F}"/>
            </a:ext>
          </a:extLst>
        </xdr:cNvPr>
        <xdr:cNvSpPr txBox="1"/>
      </xdr:nvSpPr>
      <xdr:spPr>
        <a:xfrm>
          <a:off x="1110298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433BB28-5936-4BE8-9D5F-85024BE88FA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87654D68-5147-49E7-8163-338CADD471F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72C9EFD7-BBC9-4AB2-9A68-0A0551C166E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AC06814-4743-4767-A67B-EA1B7CF0F08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B3200C73-78E4-4726-A702-FD5A74F05DC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BA8CE0D-C6B6-47D9-9783-A1BD6DC8043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419ED73-DDE7-4281-A67C-69739DA3B42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3E6B1F-1F93-428F-9A4C-E51C7D4CAB0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C7E8C0D5-CDC7-4335-9E73-320E518B198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9499788D-0892-4EF9-90B1-16599EFC7BA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5B0E2690-393F-41CC-AA95-B3EBDB77B4B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92D0FAE-B961-4477-B3C0-820D79D9E83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59A422DB-36DA-4948-B4F5-5C5A45CE79B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E8293A64-684B-4DB2-826C-EC988A27CFC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854F237F-22A8-4120-9270-73F3ABE7154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40DF1FBA-440A-4F6D-A310-B86970C44CB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F3B42B4E-61EF-4838-9734-37380AE7364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B484FEB3-0420-438C-A267-8533308B3F3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77E66B03-0029-45DE-A9C0-1AEA4B04178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A2443C6B-417B-46B1-B206-DB1F40591FDD}"/>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093DCFE-DCE1-444D-8990-D926BA1938D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1723DF6F-3F25-4295-9554-A96DE011D42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DED9D0C5-280C-42A0-A441-D898DD169B7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B597303D-05C3-493D-8159-534DF350921E}"/>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B833030E-BAB8-4E93-B7EE-25E59E4BE757}"/>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CB4C8310-01AA-488F-8D6E-DAADE00A0970}"/>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48E76129-0621-4385-B664-6DDDAC4D715E}"/>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B69FC1A3-81F2-4763-9309-28FE2FBA6BD4}"/>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a:extLst>
            <a:ext uri="{FF2B5EF4-FFF2-40B4-BE49-F238E27FC236}">
              <a16:creationId xmlns:a16="http://schemas.microsoft.com/office/drawing/2014/main" id="{0B129D10-81D4-45BA-85BA-66E1DFFD129D}"/>
            </a:ext>
          </a:extLst>
        </xdr:cNvPr>
        <xdr:cNvSpPr txBox="1"/>
      </xdr:nvSpPr>
      <xdr:spPr>
        <a:xfrm>
          <a:off x="19547840" y="1045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369450D2-BD40-4BD7-A941-B76429510AF5}"/>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a:extLst>
            <a:ext uri="{FF2B5EF4-FFF2-40B4-BE49-F238E27FC236}">
              <a16:creationId xmlns:a16="http://schemas.microsoft.com/office/drawing/2014/main" id="{018C77DC-83E2-4E44-8A3B-6DA18F52FDED}"/>
            </a:ext>
          </a:extLst>
        </xdr:cNvPr>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a:extLst>
            <a:ext uri="{FF2B5EF4-FFF2-40B4-BE49-F238E27FC236}">
              <a16:creationId xmlns:a16="http://schemas.microsoft.com/office/drawing/2014/main" id="{99E6D91A-E584-4B66-AA28-16CF285C2FFA}"/>
            </a:ext>
          </a:extLst>
        </xdr:cNvPr>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a:extLst>
            <a:ext uri="{FF2B5EF4-FFF2-40B4-BE49-F238E27FC236}">
              <a16:creationId xmlns:a16="http://schemas.microsoft.com/office/drawing/2014/main" id="{C92C9A8D-DA15-46F4-A4DB-C1B01BE3032D}"/>
            </a:ext>
          </a:extLst>
        </xdr:cNvPr>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a:extLst>
            <a:ext uri="{FF2B5EF4-FFF2-40B4-BE49-F238E27FC236}">
              <a16:creationId xmlns:a16="http://schemas.microsoft.com/office/drawing/2014/main" id="{6C0BB875-CB87-411B-8012-BCFDD19F72C3}"/>
            </a:ext>
          </a:extLst>
        </xdr:cNvPr>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1B2EEF4-766A-46B3-BAE4-9D3DF288099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3172263-205F-4125-9276-C011B2B235D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8ADD2EC-B85D-4192-8219-B246DB984E3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49C310F-8624-4C71-9A65-0E1CCD2D654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D144158-5FAA-4FBA-A47B-0CA1D81011B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49403</xdr:rowOff>
    </xdr:from>
    <xdr:to>
      <xdr:col>116</xdr:col>
      <xdr:colOff>114300</xdr:colOff>
      <xdr:row>62</xdr:row>
      <xdr:rowOff>151003</xdr:rowOff>
    </xdr:to>
    <xdr:sp macro="" textlink="">
      <xdr:nvSpPr>
        <xdr:cNvPr id="708" name="楕円 707">
          <a:extLst>
            <a:ext uri="{FF2B5EF4-FFF2-40B4-BE49-F238E27FC236}">
              <a16:creationId xmlns:a16="http://schemas.microsoft.com/office/drawing/2014/main" id="{A1DA59C0-4EE4-4B8F-A033-7534DDC9D1DE}"/>
            </a:ext>
          </a:extLst>
        </xdr:cNvPr>
        <xdr:cNvSpPr/>
      </xdr:nvSpPr>
      <xdr:spPr>
        <a:xfrm>
          <a:off x="1945894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72280</xdr:rowOff>
    </xdr:from>
    <xdr:ext cx="469744" cy="259045"/>
    <xdr:sp macro="" textlink="">
      <xdr:nvSpPr>
        <xdr:cNvPr id="709" name="【学校施設】&#10;一人当たり面積該当値テキスト">
          <a:extLst>
            <a:ext uri="{FF2B5EF4-FFF2-40B4-BE49-F238E27FC236}">
              <a16:creationId xmlns:a16="http://schemas.microsoft.com/office/drawing/2014/main" id="{765F36EC-C466-4420-99E9-7FA47C3ED9A4}"/>
            </a:ext>
          </a:extLst>
        </xdr:cNvPr>
        <xdr:cNvSpPr txBox="1"/>
      </xdr:nvSpPr>
      <xdr:spPr>
        <a:xfrm>
          <a:off x="19547840" y="102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55118</xdr:rowOff>
    </xdr:from>
    <xdr:to>
      <xdr:col>112</xdr:col>
      <xdr:colOff>38100</xdr:colOff>
      <xdr:row>62</xdr:row>
      <xdr:rowOff>156718</xdr:rowOff>
    </xdr:to>
    <xdr:sp macro="" textlink="">
      <xdr:nvSpPr>
        <xdr:cNvPr id="710" name="楕円 709">
          <a:extLst>
            <a:ext uri="{FF2B5EF4-FFF2-40B4-BE49-F238E27FC236}">
              <a16:creationId xmlns:a16="http://schemas.microsoft.com/office/drawing/2014/main" id="{43D87444-C053-4199-B5C2-117C4169A8A8}"/>
            </a:ext>
          </a:extLst>
        </xdr:cNvPr>
        <xdr:cNvSpPr/>
      </xdr:nvSpPr>
      <xdr:spPr>
        <a:xfrm>
          <a:off x="18735040" y="10448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100203</xdr:rowOff>
    </xdr:from>
    <xdr:to>
      <xdr:col>116</xdr:col>
      <xdr:colOff>63500</xdr:colOff>
      <xdr:row>62</xdr:row>
      <xdr:rowOff>105918</xdr:rowOff>
    </xdr:to>
    <xdr:cxnSp macro="">
      <xdr:nvCxnSpPr>
        <xdr:cNvPr id="711" name="直線コネクタ 710">
          <a:extLst>
            <a:ext uri="{FF2B5EF4-FFF2-40B4-BE49-F238E27FC236}">
              <a16:creationId xmlns:a16="http://schemas.microsoft.com/office/drawing/2014/main" id="{54D89D29-B86A-442F-BC38-748D3F0AF928}"/>
            </a:ext>
          </a:extLst>
        </xdr:cNvPr>
        <xdr:cNvCxnSpPr/>
      </xdr:nvCxnSpPr>
      <xdr:spPr>
        <a:xfrm flipV="1">
          <a:off x="18778220" y="10493883"/>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61214</xdr:rowOff>
    </xdr:from>
    <xdr:to>
      <xdr:col>107</xdr:col>
      <xdr:colOff>101600</xdr:colOff>
      <xdr:row>62</xdr:row>
      <xdr:rowOff>162814</xdr:rowOff>
    </xdr:to>
    <xdr:sp macro="" textlink="">
      <xdr:nvSpPr>
        <xdr:cNvPr id="712" name="楕円 711">
          <a:extLst>
            <a:ext uri="{FF2B5EF4-FFF2-40B4-BE49-F238E27FC236}">
              <a16:creationId xmlns:a16="http://schemas.microsoft.com/office/drawing/2014/main" id="{53FE63FC-1AE9-4057-B392-C118C8086782}"/>
            </a:ext>
          </a:extLst>
        </xdr:cNvPr>
        <xdr:cNvSpPr/>
      </xdr:nvSpPr>
      <xdr:spPr>
        <a:xfrm>
          <a:off x="17937480" y="104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105918</xdr:rowOff>
    </xdr:from>
    <xdr:to>
      <xdr:col>111</xdr:col>
      <xdr:colOff>177800</xdr:colOff>
      <xdr:row>62</xdr:row>
      <xdr:rowOff>112014</xdr:rowOff>
    </xdr:to>
    <xdr:cxnSp macro="">
      <xdr:nvCxnSpPr>
        <xdr:cNvPr id="713" name="直線コネクタ 712">
          <a:extLst>
            <a:ext uri="{FF2B5EF4-FFF2-40B4-BE49-F238E27FC236}">
              <a16:creationId xmlns:a16="http://schemas.microsoft.com/office/drawing/2014/main" id="{0264828E-64B3-4295-A9C7-7B371D56B210}"/>
            </a:ext>
          </a:extLst>
        </xdr:cNvPr>
        <xdr:cNvCxnSpPr/>
      </xdr:nvCxnSpPr>
      <xdr:spPr>
        <a:xfrm flipV="1">
          <a:off x="17988280" y="10499598"/>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62547</xdr:rowOff>
    </xdr:from>
    <xdr:to>
      <xdr:col>102</xdr:col>
      <xdr:colOff>165100</xdr:colOff>
      <xdr:row>62</xdr:row>
      <xdr:rowOff>164147</xdr:rowOff>
    </xdr:to>
    <xdr:sp macro="" textlink="">
      <xdr:nvSpPr>
        <xdr:cNvPr id="714" name="楕円 713">
          <a:extLst>
            <a:ext uri="{FF2B5EF4-FFF2-40B4-BE49-F238E27FC236}">
              <a16:creationId xmlns:a16="http://schemas.microsoft.com/office/drawing/2014/main" id="{D799EB39-87D9-43B7-8E4E-E3B5CC8024A5}"/>
            </a:ext>
          </a:extLst>
        </xdr:cNvPr>
        <xdr:cNvSpPr/>
      </xdr:nvSpPr>
      <xdr:spPr>
        <a:xfrm>
          <a:off x="17162780" y="104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112014</xdr:rowOff>
    </xdr:from>
    <xdr:to>
      <xdr:col>107</xdr:col>
      <xdr:colOff>50800</xdr:colOff>
      <xdr:row>62</xdr:row>
      <xdr:rowOff>113347</xdr:rowOff>
    </xdr:to>
    <xdr:cxnSp macro="">
      <xdr:nvCxnSpPr>
        <xdr:cNvPr id="715" name="直線コネクタ 714">
          <a:extLst>
            <a:ext uri="{FF2B5EF4-FFF2-40B4-BE49-F238E27FC236}">
              <a16:creationId xmlns:a16="http://schemas.microsoft.com/office/drawing/2014/main" id="{71E3D006-D3D8-4CD1-A48E-4DC820F92F42}"/>
            </a:ext>
          </a:extLst>
        </xdr:cNvPr>
        <xdr:cNvCxnSpPr/>
      </xdr:nvCxnSpPr>
      <xdr:spPr>
        <a:xfrm flipV="1">
          <a:off x="17213580" y="10505694"/>
          <a:ext cx="7747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16" name="楕円 715">
          <a:extLst>
            <a:ext uri="{FF2B5EF4-FFF2-40B4-BE49-F238E27FC236}">
              <a16:creationId xmlns:a16="http://schemas.microsoft.com/office/drawing/2014/main" id="{98111757-9B58-4D14-8CAE-EA0DADF21834}"/>
            </a:ext>
          </a:extLst>
        </xdr:cNvPr>
        <xdr:cNvSpPr/>
      </xdr:nvSpPr>
      <xdr:spPr>
        <a:xfrm>
          <a:off x="1638808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113347</xdr:rowOff>
    </xdr:to>
    <xdr:cxnSp macro="">
      <xdr:nvCxnSpPr>
        <xdr:cNvPr id="717" name="直線コネクタ 716">
          <a:extLst>
            <a:ext uri="{FF2B5EF4-FFF2-40B4-BE49-F238E27FC236}">
              <a16:creationId xmlns:a16="http://schemas.microsoft.com/office/drawing/2014/main" id="{659BAC57-731D-430D-ACF6-592FD9ABBDFB}"/>
            </a:ext>
          </a:extLst>
        </xdr:cNvPr>
        <xdr:cNvCxnSpPr/>
      </xdr:nvCxnSpPr>
      <xdr:spPr>
        <a:xfrm>
          <a:off x="16431260" y="10488930"/>
          <a:ext cx="78232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a:extLst>
            <a:ext uri="{FF2B5EF4-FFF2-40B4-BE49-F238E27FC236}">
              <a16:creationId xmlns:a16="http://schemas.microsoft.com/office/drawing/2014/main" id="{B9A5A233-7157-4509-9E8E-9ECB42C80743}"/>
            </a:ext>
          </a:extLst>
        </xdr:cNvPr>
        <xdr:cNvSpPr txBox="1"/>
      </xdr:nvSpPr>
      <xdr:spPr>
        <a:xfrm>
          <a:off x="18561127" y="1056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a:extLst>
            <a:ext uri="{FF2B5EF4-FFF2-40B4-BE49-F238E27FC236}">
              <a16:creationId xmlns:a16="http://schemas.microsoft.com/office/drawing/2014/main" id="{F6874F17-CE6C-4F3E-9199-5AC5CF5CCDA9}"/>
            </a:ext>
          </a:extLst>
        </xdr:cNvPr>
        <xdr:cNvSpPr txBox="1"/>
      </xdr:nvSpPr>
      <xdr:spPr>
        <a:xfrm>
          <a:off x="17776267" y="1056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a:extLst>
            <a:ext uri="{FF2B5EF4-FFF2-40B4-BE49-F238E27FC236}">
              <a16:creationId xmlns:a16="http://schemas.microsoft.com/office/drawing/2014/main" id="{0D42C8A8-A705-437B-8BAC-040751D9E9F5}"/>
            </a:ext>
          </a:extLst>
        </xdr:cNvPr>
        <xdr:cNvSpPr txBox="1"/>
      </xdr:nvSpPr>
      <xdr:spPr>
        <a:xfrm>
          <a:off x="17001567" y="105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a:extLst>
            <a:ext uri="{FF2B5EF4-FFF2-40B4-BE49-F238E27FC236}">
              <a16:creationId xmlns:a16="http://schemas.microsoft.com/office/drawing/2014/main" id="{2369EB52-B3CB-4213-92EF-31254AFC45F3}"/>
            </a:ext>
          </a:extLst>
        </xdr:cNvPr>
        <xdr:cNvSpPr txBox="1"/>
      </xdr:nvSpPr>
      <xdr:spPr>
        <a:xfrm>
          <a:off x="16226867" y="105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1795</xdr:rowOff>
    </xdr:from>
    <xdr:ext cx="469744" cy="259045"/>
    <xdr:sp macro="" textlink="">
      <xdr:nvSpPr>
        <xdr:cNvPr id="722" name="n_1mainValue【学校施設】&#10;一人当たり面積">
          <a:extLst>
            <a:ext uri="{FF2B5EF4-FFF2-40B4-BE49-F238E27FC236}">
              <a16:creationId xmlns:a16="http://schemas.microsoft.com/office/drawing/2014/main" id="{52BC923D-B2F7-4BA9-8062-6F331DE67FC2}"/>
            </a:ext>
          </a:extLst>
        </xdr:cNvPr>
        <xdr:cNvSpPr txBox="1"/>
      </xdr:nvSpPr>
      <xdr:spPr>
        <a:xfrm>
          <a:off x="185611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7891</xdr:rowOff>
    </xdr:from>
    <xdr:ext cx="469744" cy="259045"/>
    <xdr:sp macro="" textlink="">
      <xdr:nvSpPr>
        <xdr:cNvPr id="723" name="n_2mainValue【学校施設】&#10;一人当たり面積">
          <a:extLst>
            <a:ext uri="{FF2B5EF4-FFF2-40B4-BE49-F238E27FC236}">
              <a16:creationId xmlns:a16="http://schemas.microsoft.com/office/drawing/2014/main" id="{9EA5B1FF-7B2D-4477-B844-1B7529363BC6}"/>
            </a:ext>
          </a:extLst>
        </xdr:cNvPr>
        <xdr:cNvSpPr txBox="1"/>
      </xdr:nvSpPr>
      <xdr:spPr>
        <a:xfrm>
          <a:off x="1777626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9224</xdr:rowOff>
    </xdr:from>
    <xdr:ext cx="469744" cy="259045"/>
    <xdr:sp macro="" textlink="">
      <xdr:nvSpPr>
        <xdr:cNvPr id="724" name="n_3mainValue【学校施設】&#10;一人当たり面積">
          <a:extLst>
            <a:ext uri="{FF2B5EF4-FFF2-40B4-BE49-F238E27FC236}">
              <a16:creationId xmlns:a16="http://schemas.microsoft.com/office/drawing/2014/main" id="{6255FF12-4637-40DD-9716-B9328A9B24B7}"/>
            </a:ext>
          </a:extLst>
        </xdr:cNvPr>
        <xdr:cNvSpPr txBox="1"/>
      </xdr:nvSpPr>
      <xdr:spPr>
        <a:xfrm>
          <a:off x="17001567" y="1023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5" name="n_4mainValue【学校施設】&#10;一人当たり面積">
          <a:extLst>
            <a:ext uri="{FF2B5EF4-FFF2-40B4-BE49-F238E27FC236}">
              <a16:creationId xmlns:a16="http://schemas.microsoft.com/office/drawing/2014/main" id="{5E8CEDA8-13CF-48A7-A6D5-060C0F60C3D5}"/>
            </a:ext>
          </a:extLst>
        </xdr:cNvPr>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F8DB8FF5-D3D0-4EBE-91D4-161D71EDBAC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BFE3F3F-0C18-4EE8-B146-B6D627D5070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95EFC90-27E5-489F-BBF2-3FF3B6AA594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B8E3231-2708-44F5-873C-EE9CA130E0D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EC98E8BB-8E04-4B11-8A60-12C4244597D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1D9E51F4-A879-48DD-8391-63BD7657426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91B682E9-51D5-44B6-98C0-7AE8EACB6E6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F4DF851-5271-4C7B-AD29-014D53B9BA46}"/>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D2F924BB-BB88-4E74-BFBA-69FF9DB37E2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C7694A0E-63FE-4C89-AB8A-84302A62756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35962F24-C9B0-4587-A1F5-4A4B0823D63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59C2F23F-CF63-4CB9-9526-5E016F26223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C94E5449-D0AA-49B3-A1CD-F25CFA89232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614AE604-25C4-45A6-BA69-DF0D3CF2DB3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1F0644FC-30C3-46DF-9DC7-2FAB3F41A9F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1EB2196D-2AD1-417A-A4FC-4F0A8940761C}"/>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7390B00B-C5F8-44E0-A43B-5E3F51ED694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D410450E-FAB5-4E77-96DC-2C934518D9C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EAB0ACD2-4FDA-442F-B23A-92D8DA5E3C2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0E0C135-A946-4275-84A0-A81E3941ABC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3A76417-2D86-4E21-BFE6-330239BE69B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52B6503-D6BD-45E9-B736-011122E6358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B63A946B-8529-42D1-8303-259A6FE22EC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DD8C7AD4-DD02-4B5B-86A8-1CEC14815CC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D8291004-D31E-407F-9B00-7FC93B8EF4F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3B342ACF-1B5B-49D0-972E-A8E5F9E9896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D29868-6E69-4E14-874D-4D29D36E49C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76CB8612-1573-4997-941A-0F7606196487}"/>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1AEA3F18-BE5D-4F80-BD69-C4C4054EB612}"/>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A6EBB8C0-DE2B-46D4-8A4B-193CA1F0E09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9861D07B-566B-4FFA-9FF7-1A39B6CE501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729EF8C2-0236-486A-8E6E-5828AF7C346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2ED79FF7-6D2D-41BD-AA44-EC2C4006C614}"/>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AE40C691-1311-45E7-8A0B-FA0AB1485DB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C67307A5-7895-4AFC-B66B-9A04FE30B73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92734254-B123-429F-857C-09F93190EC0C}"/>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945E14D2-3C94-43CD-AF36-43AD756E5922}"/>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4A26885-AF97-4135-A1C8-BC6602DC844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3D7A564F-FF8E-4974-9BEF-21D732B6FFAE}"/>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6FA80E58-3E0A-4E88-903C-3BFE363D7F0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44915C8E-DE70-48E6-8E03-A1F3D4035430}"/>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69E110DB-86B3-4DBD-96BA-578E0435335D}"/>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38F36F9-75F0-4CA5-9795-FEC9CB07EB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69" name="【公民館】&#10;有形固定資産減価償却率最大値テキスト">
          <a:extLst>
            <a:ext uri="{FF2B5EF4-FFF2-40B4-BE49-F238E27FC236}">
              <a16:creationId xmlns:a16="http://schemas.microsoft.com/office/drawing/2014/main" id="{24E03E7D-749A-4018-B0D8-0869E9B9921E}"/>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0" name="直線コネクタ 769">
          <a:extLst>
            <a:ext uri="{FF2B5EF4-FFF2-40B4-BE49-F238E27FC236}">
              <a16:creationId xmlns:a16="http://schemas.microsoft.com/office/drawing/2014/main" id="{C86B7A70-6343-4D12-AB16-5345C56DBD04}"/>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1" name="【公民館】&#10;有形固定資産減価償却率平均値テキスト">
          <a:extLst>
            <a:ext uri="{FF2B5EF4-FFF2-40B4-BE49-F238E27FC236}">
              <a16:creationId xmlns:a16="http://schemas.microsoft.com/office/drawing/2014/main" id="{E0C0FF76-4890-4AC0-8754-DA0CC2305FAD}"/>
            </a:ext>
          </a:extLst>
        </xdr:cNvPr>
        <xdr:cNvSpPr txBox="1"/>
      </xdr:nvSpPr>
      <xdr:spPr>
        <a:xfrm>
          <a:off x="14414500" y="1744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2" name="フローチャート: 判断 771">
          <a:extLst>
            <a:ext uri="{FF2B5EF4-FFF2-40B4-BE49-F238E27FC236}">
              <a16:creationId xmlns:a16="http://schemas.microsoft.com/office/drawing/2014/main" id="{BC8595E2-7E63-4982-AE73-A4930EC9C5EF}"/>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3" name="フローチャート: 判断 772">
          <a:extLst>
            <a:ext uri="{FF2B5EF4-FFF2-40B4-BE49-F238E27FC236}">
              <a16:creationId xmlns:a16="http://schemas.microsoft.com/office/drawing/2014/main" id="{5B0D016A-34C0-4AEA-A9F6-2481A82BF6C6}"/>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4" name="フローチャート: 判断 773">
          <a:extLst>
            <a:ext uri="{FF2B5EF4-FFF2-40B4-BE49-F238E27FC236}">
              <a16:creationId xmlns:a16="http://schemas.microsoft.com/office/drawing/2014/main" id="{C9151AA6-176E-4632-A71B-23B32AB251D2}"/>
            </a:ext>
          </a:extLst>
        </xdr:cNvPr>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5" name="フローチャート: 判断 774">
          <a:extLst>
            <a:ext uri="{FF2B5EF4-FFF2-40B4-BE49-F238E27FC236}">
              <a16:creationId xmlns:a16="http://schemas.microsoft.com/office/drawing/2014/main" id="{BBFD801D-A52D-4679-9755-7B610BCEF4D1}"/>
            </a:ext>
          </a:extLst>
        </xdr:cNvPr>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6" name="フローチャート: 判断 775">
          <a:extLst>
            <a:ext uri="{FF2B5EF4-FFF2-40B4-BE49-F238E27FC236}">
              <a16:creationId xmlns:a16="http://schemas.microsoft.com/office/drawing/2014/main" id="{FBBAE794-3459-4D91-900C-3FB9F427763D}"/>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7E62F04-E566-48CE-8EAA-28094CCF419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DAF6AF2-0435-4A7E-9DD6-6F64368FAE5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E393FB6-4A2C-4CF0-A811-67205579FAE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9C01D0D-2A8B-47E9-A973-FD5785CBF1B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DF3FD31-A377-40E2-837B-07D2666CE48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782" name="楕円 781">
          <a:extLst>
            <a:ext uri="{FF2B5EF4-FFF2-40B4-BE49-F238E27FC236}">
              <a16:creationId xmlns:a16="http://schemas.microsoft.com/office/drawing/2014/main" id="{AE4854B0-A89B-4562-A27E-82A33253C7E6}"/>
            </a:ext>
          </a:extLst>
        </xdr:cNvPr>
        <xdr:cNvSpPr/>
      </xdr:nvSpPr>
      <xdr:spPr>
        <a:xfrm>
          <a:off x="14325600" y="172675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783" name="【公民館】&#10;有形固定資産減価償却率該当値テキスト">
          <a:extLst>
            <a:ext uri="{FF2B5EF4-FFF2-40B4-BE49-F238E27FC236}">
              <a16:creationId xmlns:a16="http://schemas.microsoft.com/office/drawing/2014/main" id="{CFF48EBA-8D64-4741-8F9E-1DC4B8B29720}"/>
            </a:ext>
          </a:extLst>
        </xdr:cNvPr>
        <xdr:cNvSpPr txBox="1"/>
      </xdr:nvSpPr>
      <xdr:spPr>
        <a:xfrm>
          <a:off x="14414500"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84" name="楕円 783">
          <a:extLst>
            <a:ext uri="{FF2B5EF4-FFF2-40B4-BE49-F238E27FC236}">
              <a16:creationId xmlns:a16="http://schemas.microsoft.com/office/drawing/2014/main" id="{D71CE9A0-D854-4A02-A3E7-6D17609BDB8D}"/>
            </a:ext>
          </a:extLst>
        </xdr:cNvPr>
        <xdr:cNvSpPr/>
      </xdr:nvSpPr>
      <xdr:spPr>
        <a:xfrm>
          <a:off x="13578840" y="17218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169545</xdr:rowOff>
    </xdr:from>
    <xdr:to>
      <xdr:col>85</xdr:col>
      <xdr:colOff>127000</xdr:colOff>
      <xdr:row>103</xdr:row>
      <xdr:rowOff>47625</xdr:rowOff>
    </xdr:to>
    <xdr:cxnSp macro="">
      <xdr:nvCxnSpPr>
        <xdr:cNvPr id="785" name="直線コネクタ 784">
          <a:extLst>
            <a:ext uri="{FF2B5EF4-FFF2-40B4-BE49-F238E27FC236}">
              <a16:creationId xmlns:a16="http://schemas.microsoft.com/office/drawing/2014/main" id="{7CD5EC50-21B4-42F3-911C-BEBF200FC70B}"/>
            </a:ext>
          </a:extLst>
        </xdr:cNvPr>
        <xdr:cNvCxnSpPr/>
      </xdr:nvCxnSpPr>
      <xdr:spPr>
        <a:xfrm>
          <a:off x="13629640" y="1726882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786" name="楕円 785">
          <a:extLst>
            <a:ext uri="{FF2B5EF4-FFF2-40B4-BE49-F238E27FC236}">
              <a16:creationId xmlns:a16="http://schemas.microsoft.com/office/drawing/2014/main" id="{56D8EAD8-0A33-4AA2-AB77-1BD0DB5CF09E}"/>
            </a:ext>
          </a:extLst>
        </xdr:cNvPr>
        <xdr:cNvSpPr/>
      </xdr:nvSpPr>
      <xdr:spPr>
        <a:xfrm>
          <a:off x="12804140" y="17235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169545</xdr:rowOff>
    </xdr:from>
    <xdr:to>
      <xdr:col>81</xdr:col>
      <xdr:colOff>50800</xdr:colOff>
      <xdr:row>103</xdr:row>
      <xdr:rowOff>15239</xdr:rowOff>
    </xdr:to>
    <xdr:cxnSp macro="">
      <xdr:nvCxnSpPr>
        <xdr:cNvPr id="787" name="直線コネクタ 786">
          <a:extLst>
            <a:ext uri="{FF2B5EF4-FFF2-40B4-BE49-F238E27FC236}">
              <a16:creationId xmlns:a16="http://schemas.microsoft.com/office/drawing/2014/main" id="{25C5E98F-14A2-4F47-B81C-BB4855FD13BE}"/>
            </a:ext>
          </a:extLst>
        </xdr:cNvPr>
        <xdr:cNvCxnSpPr/>
      </xdr:nvCxnSpPr>
      <xdr:spPr>
        <a:xfrm flipV="1">
          <a:off x="12854940" y="17268825"/>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788" name="楕円 787">
          <a:extLst>
            <a:ext uri="{FF2B5EF4-FFF2-40B4-BE49-F238E27FC236}">
              <a16:creationId xmlns:a16="http://schemas.microsoft.com/office/drawing/2014/main" id="{BFCAB9E6-AD1F-4593-AF56-280648E4AF8F}"/>
            </a:ext>
          </a:extLst>
        </xdr:cNvPr>
        <xdr:cNvSpPr/>
      </xdr:nvSpPr>
      <xdr:spPr>
        <a:xfrm>
          <a:off x="12029440" y="17397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15239</xdr:rowOff>
    </xdr:from>
    <xdr:to>
      <xdr:col>76</xdr:col>
      <xdr:colOff>114300</xdr:colOff>
      <xdr:row>104</xdr:row>
      <xdr:rowOff>9525</xdr:rowOff>
    </xdr:to>
    <xdr:cxnSp macro="">
      <xdr:nvCxnSpPr>
        <xdr:cNvPr id="789" name="直線コネクタ 788">
          <a:extLst>
            <a:ext uri="{FF2B5EF4-FFF2-40B4-BE49-F238E27FC236}">
              <a16:creationId xmlns:a16="http://schemas.microsoft.com/office/drawing/2014/main" id="{0344172D-BC4C-48CA-824F-2DED160A63A8}"/>
            </a:ext>
          </a:extLst>
        </xdr:cNvPr>
        <xdr:cNvCxnSpPr/>
      </xdr:nvCxnSpPr>
      <xdr:spPr>
        <a:xfrm flipV="1">
          <a:off x="12072620" y="17282159"/>
          <a:ext cx="782320" cy="16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790" name="楕円 789">
          <a:extLst>
            <a:ext uri="{FF2B5EF4-FFF2-40B4-BE49-F238E27FC236}">
              <a16:creationId xmlns:a16="http://schemas.microsoft.com/office/drawing/2014/main" id="{3DC0F7F6-ED2C-41D2-9FA3-6F473F6213DB}"/>
            </a:ext>
          </a:extLst>
        </xdr:cNvPr>
        <xdr:cNvSpPr/>
      </xdr:nvSpPr>
      <xdr:spPr>
        <a:xfrm>
          <a:off x="11231880"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150495</xdr:rowOff>
    </xdr:from>
    <xdr:to>
      <xdr:col>71</xdr:col>
      <xdr:colOff>177800</xdr:colOff>
      <xdr:row>104</xdr:row>
      <xdr:rowOff>9525</xdr:rowOff>
    </xdr:to>
    <xdr:cxnSp macro="">
      <xdr:nvCxnSpPr>
        <xdr:cNvPr id="791" name="直線コネクタ 790">
          <a:extLst>
            <a:ext uri="{FF2B5EF4-FFF2-40B4-BE49-F238E27FC236}">
              <a16:creationId xmlns:a16="http://schemas.microsoft.com/office/drawing/2014/main" id="{94676759-B682-4D53-9DF4-CD12B64BDE37}"/>
            </a:ext>
          </a:extLst>
        </xdr:cNvPr>
        <xdr:cNvCxnSpPr/>
      </xdr:nvCxnSpPr>
      <xdr:spPr>
        <a:xfrm>
          <a:off x="11282680" y="174174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2" name="n_1aveValue【公民館】&#10;有形固定資産減価償却率">
          <a:extLst>
            <a:ext uri="{FF2B5EF4-FFF2-40B4-BE49-F238E27FC236}">
              <a16:creationId xmlns:a16="http://schemas.microsoft.com/office/drawing/2014/main" id="{D7AF9B66-F2D2-415A-8633-2DB21BFEBD0C}"/>
            </a:ext>
          </a:extLst>
        </xdr:cNvPr>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3" name="n_2aveValue【公民館】&#10;有形固定資産減価償却率">
          <a:extLst>
            <a:ext uri="{FF2B5EF4-FFF2-40B4-BE49-F238E27FC236}">
              <a16:creationId xmlns:a16="http://schemas.microsoft.com/office/drawing/2014/main" id="{3BAB6095-9930-4374-9AE1-5445C6A2D2F6}"/>
            </a:ext>
          </a:extLst>
        </xdr:cNvPr>
        <xdr:cNvSpPr txBox="1"/>
      </xdr:nvSpPr>
      <xdr:spPr>
        <a:xfrm>
          <a:off x="12675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4" name="n_3aveValue【公民館】&#10;有形固定資産減価償却率">
          <a:extLst>
            <a:ext uri="{FF2B5EF4-FFF2-40B4-BE49-F238E27FC236}">
              <a16:creationId xmlns:a16="http://schemas.microsoft.com/office/drawing/2014/main" id="{C451163A-DA67-4A9F-8239-A82AB0BAFFDE}"/>
            </a:ext>
          </a:extLst>
        </xdr:cNvPr>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5" name="n_4aveValue【公民館】&#10;有形固定資産減価償却率">
          <a:extLst>
            <a:ext uri="{FF2B5EF4-FFF2-40B4-BE49-F238E27FC236}">
              <a16:creationId xmlns:a16="http://schemas.microsoft.com/office/drawing/2014/main" id="{4EAA1AFE-B3AC-4025-9C97-214986C4ABEF}"/>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796" name="n_1mainValue【公民館】&#10;有形固定資産減価償却率">
          <a:extLst>
            <a:ext uri="{FF2B5EF4-FFF2-40B4-BE49-F238E27FC236}">
              <a16:creationId xmlns:a16="http://schemas.microsoft.com/office/drawing/2014/main" id="{D5860525-DBB0-4A9F-A59B-5EEFC9004AAA}"/>
            </a:ext>
          </a:extLst>
        </xdr:cNvPr>
        <xdr:cNvSpPr txBox="1"/>
      </xdr:nvSpPr>
      <xdr:spPr>
        <a:xfrm>
          <a:off x="13437244" y="1699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797" name="n_2mainValue【公民館】&#10;有形固定資産減価償却率">
          <a:extLst>
            <a:ext uri="{FF2B5EF4-FFF2-40B4-BE49-F238E27FC236}">
              <a16:creationId xmlns:a16="http://schemas.microsoft.com/office/drawing/2014/main" id="{C5C25CFC-B4C3-44A7-9581-1642636E2F28}"/>
            </a:ext>
          </a:extLst>
        </xdr:cNvPr>
        <xdr:cNvSpPr txBox="1"/>
      </xdr:nvSpPr>
      <xdr:spPr>
        <a:xfrm>
          <a:off x="12675244"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76852</xdr:rowOff>
    </xdr:from>
    <xdr:ext cx="405111" cy="259045"/>
    <xdr:sp macro="" textlink="">
      <xdr:nvSpPr>
        <xdr:cNvPr id="798" name="n_3mainValue【公民館】&#10;有形固定資産減価償却率">
          <a:extLst>
            <a:ext uri="{FF2B5EF4-FFF2-40B4-BE49-F238E27FC236}">
              <a16:creationId xmlns:a16="http://schemas.microsoft.com/office/drawing/2014/main" id="{FC5A0E59-830C-4969-BC56-FF408FAC3C76}"/>
            </a:ext>
          </a:extLst>
        </xdr:cNvPr>
        <xdr:cNvSpPr txBox="1"/>
      </xdr:nvSpPr>
      <xdr:spPr>
        <a:xfrm>
          <a:off x="119005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9" name="n_4mainValue【公民館】&#10;有形固定資産減価償却率">
          <a:extLst>
            <a:ext uri="{FF2B5EF4-FFF2-40B4-BE49-F238E27FC236}">
              <a16:creationId xmlns:a16="http://schemas.microsoft.com/office/drawing/2014/main" id="{6ECF4469-224A-47E2-833A-E9DE05965CF4}"/>
            </a:ext>
          </a:extLst>
        </xdr:cNvPr>
        <xdr:cNvSpPr txBox="1"/>
      </xdr:nvSpPr>
      <xdr:spPr>
        <a:xfrm>
          <a:off x="1110298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8EBDD5B-A09B-42E5-8D52-DFB3ED8C292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2D841A7D-E579-43CF-B40D-8EEA67EE982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789A7288-C40D-4AE6-8EED-402D7AF9FE5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ACF9EA7-7ED9-4EFF-BB81-C8760B4954C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350DED3D-F889-4EA8-B64A-53BE0D5E7E8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8F2810F6-3156-47AB-A379-218DF709F3C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FD9BB80D-A6EF-4761-9AE2-FC30536E4AB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A075521D-7A28-44E9-B086-F234769AC59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B6266B06-D18F-442B-9D2E-78DC35DEB4A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64ECD00-686D-48F0-ABE5-1C70CD1D174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9BB69717-7444-488E-AA44-6307109F6CB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D90168C1-4D25-427F-853A-C1DE5CF281F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E9E76F8C-7667-4C01-B0E1-9B4A593ACD3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DC845104-88D8-4483-84F7-877F407C399E}"/>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7E8D7626-9EA5-4787-9DAB-FFC950D7F0C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D2AD5EE3-0A23-4407-9728-E3966C62D02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BBCFB49C-9409-4924-B495-AACDC95D406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C837DE9A-8825-4A42-99F4-2B91C9CDF9A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610CED46-5945-4279-B972-8575BEE73D3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D715757E-901F-4B5E-98AD-900FDFE0A58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9E82555B-F7AA-4845-A771-FEBBBA77B43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A6A88DF4-CE60-4B2B-A98D-F448DF58B4C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12DD9587-6D65-44BC-A1F6-8FCC781FF01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9E7EB796-C668-48A7-AD96-2A0E1A8186F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6E3F907C-36AB-43EB-8ECB-9C2EC76C429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5" name="直線コネクタ 824">
          <a:extLst>
            <a:ext uri="{FF2B5EF4-FFF2-40B4-BE49-F238E27FC236}">
              <a16:creationId xmlns:a16="http://schemas.microsoft.com/office/drawing/2014/main" id="{599C429C-F75A-45D3-B94F-6BAEF35C4E68}"/>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6" name="【公民館】&#10;一人当たり面積最小値テキスト">
          <a:extLst>
            <a:ext uri="{FF2B5EF4-FFF2-40B4-BE49-F238E27FC236}">
              <a16:creationId xmlns:a16="http://schemas.microsoft.com/office/drawing/2014/main" id="{DBA6A66D-125F-4A33-ABF4-E96775AEB4C7}"/>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7" name="直線コネクタ 826">
          <a:extLst>
            <a:ext uri="{FF2B5EF4-FFF2-40B4-BE49-F238E27FC236}">
              <a16:creationId xmlns:a16="http://schemas.microsoft.com/office/drawing/2014/main" id="{35031EBD-0D28-468C-9AE1-8B212176C0C6}"/>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8" name="【公民館】&#10;一人当たり面積最大値テキスト">
          <a:extLst>
            <a:ext uri="{FF2B5EF4-FFF2-40B4-BE49-F238E27FC236}">
              <a16:creationId xmlns:a16="http://schemas.microsoft.com/office/drawing/2014/main" id="{9F93C0F0-AC3A-45C5-AF92-20AC3133AF8D}"/>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9" name="直線コネクタ 828">
          <a:extLst>
            <a:ext uri="{FF2B5EF4-FFF2-40B4-BE49-F238E27FC236}">
              <a16:creationId xmlns:a16="http://schemas.microsoft.com/office/drawing/2014/main" id="{F2844664-4EFB-4A01-A3C8-F92816E50A1E}"/>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0" name="【公民館】&#10;一人当たり面積平均値テキスト">
          <a:extLst>
            <a:ext uri="{FF2B5EF4-FFF2-40B4-BE49-F238E27FC236}">
              <a16:creationId xmlns:a16="http://schemas.microsoft.com/office/drawing/2014/main" id="{1FF29400-3C76-44A7-BF47-BAF300E84DE4}"/>
            </a:ext>
          </a:extLst>
        </xdr:cNvPr>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1" name="フローチャート: 判断 830">
          <a:extLst>
            <a:ext uri="{FF2B5EF4-FFF2-40B4-BE49-F238E27FC236}">
              <a16:creationId xmlns:a16="http://schemas.microsoft.com/office/drawing/2014/main" id="{73EEBA17-367C-4A10-B29C-B473DA2596F0}"/>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2" name="フローチャート: 判断 831">
          <a:extLst>
            <a:ext uri="{FF2B5EF4-FFF2-40B4-BE49-F238E27FC236}">
              <a16:creationId xmlns:a16="http://schemas.microsoft.com/office/drawing/2014/main" id="{0C951BA5-C3EA-474B-BF05-696EBD0AC3C1}"/>
            </a:ext>
          </a:extLst>
        </xdr:cNvPr>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3" name="フローチャート: 判断 832">
          <a:extLst>
            <a:ext uri="{FF2B5EF4-FFF2-40B4-BE49-F238E27FC236}">
              <a16:creationId xmlns:a16="http://schemas.microsoft.com/office/drawing/2014/main" id="{B55AEC81-E488-49C3-A077-5978F3F01035}"/>
            </a:ext>
          </a:extLst>
        </xdr:cNvPr>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4" name="フローチャート: 判断 833">
          <a:extLst>
            <a:ext uri="{FF2B5EF4-FFF2-40B4-BE49-F238E27FC236}">
              <a16:creationId xmlns:a16="http://schemas.microsoft.com/office/drawing/2014/main" id="{D0F63FF5-9F50-4C25-AE77-BA88FCE7B92A}"/>
            </a:ext>
          </a:extLst>
        </xdr:cNvPr>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5" name="フローチャート: 判断 834">
          <a:extLst>
            <a:ext uri="{FF2B5EF4-FFF2-40B4-BE49-F238E27FC236}">
              <a16:creationId xmlns:a16="http://schemas.microsoft.com/office/drawing/2014/main" id="{3A256DC9-044C-4D33-92D6-C5D68D214F76}"/>
            </a:ext>
          </a:extLst>
        </xdr:cNvPr>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24319D6-6F9E-4B75-9D1D-D066CD5A74B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455452E-A379-4B79-BED6-852B70C7710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02E531B-45E1-4C19-B5B7-A7FD5CF33F8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D73DE3B-5FB9-4B1B-A75C-D57D5BB93E5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D55BC1A-0037-40D4-9B81-2EAB6BD784E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41" name="楕円 840">
          <a:extLst>
            <a:ext uri="{FF2B5EF4-FFF2-40B4-BE49-F238E27FC236}">
              <a16:creationId xmlns:a16="http://schemas.microsoft.com/office/drawing/2014/main" id="{C9FD40F8-1D1D-46AB-875C-C0C8BDC1B664}"/>
            </a:ext>
          </a:extLst>
        </xdr:cNvPr>
        <xdr:cNvSpPr/>
      </xdr:nvSpPr>
      <xdr:spPr>
        <a:xfrm>
          <a:off x="194589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842" name="【公民館】&#10;一人当たり面積該当値テキスト">
          <a:extLst>
            <a:ext uri="{FF2B5EF4-FFF2-40B4-BE49-F238E27FC236}">
              <a16:creationId xmlns:a16="http://schemas.microsoft.com/office/drawing/2014/main" id="{955BCB0A-EF77-4060-AAF2-C181AAD2300B}"/>
            </a:ext>
          </a:extLst>
        </xdr:cNvPr>
        <xdr:cNvSpPr txBox="1"/>
      </xdr:nvSpPr>
      <xdr:spPr>
        <a:xfrm>
          <a:off x="19547840"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43" name="楕円 842">
          <a:extLst>
            <a:ext uri="{FF2B5EF4-FFF2-40B4-BE49-F238E27FC236}">
              <a16:creationId xmlns:a16="http://schemas.microsoft.com/office/drawing/2014/main" id="{24166CB8-ED29-4725-9DF3-61C1D0CA21B4}"/>
            </a:ext>
          </a:extLst>
        </xdr:cNvPr>
        <xdr:cNvSpPr/>
      </xdr:nvSpPr>
      <xdr:spPr>
        <a:xfrm>
          <a:off x="1873504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844" name="直線コネクタ 843">
          <a:extLst>
            <a:ext uri="{FF2B5EF4-FFF2-40B4-BE49-F238E27FC236}">
              <a16:creationId xmlns:a16="http://schemas.microsoft.com/office/drawing/2014/main" id="{5182E05F-AF4B-41C8-A078-C1DFD78AFD67}"/>
            </a:ext>
          </a:extLst>
        </xdr:cNvPr>
        <xdr:cNvCxnSpPr/>
      </xdr:nvCxnSpPr>
      <xdr:spPr>
        <a:xfrm flipV="1">
          <a:off x="18778220" y="1804796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845" name="楕円 844">
          <a:extLst>
            <a:ext uri="{FF2B5EF4-FFF2-40B4-BE49-F238E27FC236}">
              <a16:creationId xmlns:a16="http://schemas.microsoft.com/office/drawing/2014/main" id="{D9150AB3-E438-4D02-AA9A-6A89A8058762}"/>
            </a:ext>
          </a:extLst>
        </xdr:cNvPr>
        <xdr:cNvSpPr/>
      </xdr:nvSpPr>
      <xdr:spPr>
        <a:xfrm>
          <a:off x="17937480" y="179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113756</xdr:rowOff>
    </xdr:to>
    <xdr:cxnSp macro="">
      <xdr:nvCxnSpPr>
        <xdr:cNvPr id="846" name="直線コネクタ 845">
          <a:extLst>
            <a:ext uri="{FF2B5EF4-FFF2-40B4-BE49-F238E27FC236}">
              <a16:creationId xmlns:a16="http://schemas.microsoft.com/office/drawing/2014/main" id="{9BA9AF55-D419-427A-8CD5-58E5C8AB004F}"/>
            </a:ext>
          </a:extLst>
        </xdr:cNvPr>
        <xdr:cNvCxnSpPr/>
      </xdr:nvCxnSpPr>
      <xdr:spPr>
        <a:xfrm>
          <a:off x="17988280" y="1804143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47" name="楕円 846">
          <a:extLst>
            <a:ext uri="{FF2B5EF4-FFF2-40B4-BE49-F238E27FC236}">
              <a16:creationId xmlns:a16="http://schemas.microsoft.com/office/drawing/2014/main" id="{0A7D16DD-A287-4ECE-9019-AC80CDCBC8ED}"/>
            </a:ext>
          </a:extLst>
        </xdr:cNvPr>
        <xdr:cNvSpPr/>
      </xdr:nvSpPr>
      <xdr:spPr>
        <a:xfrm>
          <a:off x="17162780" y="1801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130084</xdr:rowOff>
    </xdr:to>
    <xdr:cxnSp macro="">
      <xdr:nvCxnSpPr>
        <xdr:cNvPr id="848" name="直線コネクタ 847">
          <a:extLst>
            <a:ext uri="{FF2B5EF4-FFF2-40B4-BE49-F238E27FC236}">
              <a16:creationId xmlns:a16="http://schemas.microsoft.com/office/drawing/2014/main" id="{13E49D55-7A68-46B9-B28D-F32428A726C1}"/>
            </a:ext>
          </a:extLst>
        </xdr:cNvPr>
        <xdr:cNvCxnSpPr/>
      </xdr:nvCxnSpPr>
      <xdr:spPr>
        <a:xfrm flipV="1">
          <a:off x="17213580" y="18041438"/>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22134</xdr:rowOff>
    </xdr:from>
    <xdr:to>
      <xdr:col>98</xdr:col>
      <xdr:colOff>38100</xdr:colOff>
      <xdr:row>108</xdr:row>
      <xdr:rowOff>123734</xdr:rowOff>
    </xdr:to>
    <xdr:sp macro="" textlink="">
      <xdr:nvSpPr>
        <xdr:cNvPr id="849" name="楕円 848">
          <a:extLst>
            <a:ext uri="{FF2B5EF4-FFF2-40B4-BE49-F238E27FC236}">
              <a16:creationId xmlns:a16="http://schemas.microsoft.com/office/drawing/2014/main" id="{30E04B6D-B5E8-4623-8D92-8CA0D571A678}"/>
            </a:ext>
          </a:extLst>
        </xdr:cNvPr>
        <xdr:cNvSpPr/>
      </xdr:nvSpPr>
      <xdr:spPr>
        <a:xfrm>
          <a:off x="16388080" y="181272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108</xdr:row>
      <xdr:rowOff>72934</xdr:rowOff>
    </xdr:to>
    <xdr:cxnSp macro="">
      <xdr:nvCxnSpPr>
        <xdr:cNvPr id="850" name="直線コネクタ 849">
          <a:extLst>
            <a:ext uri="{FF2B5EF4-FFF2-40B4-BE49-F238E27FC236}">
              <a16:creationId xmlns:a16="http://schemas.microsoft.com/office/drawing/2014/main" id="{55D8706B-8524-457F-87DF-D4C780C53CA5}"/>
            </a:ext>
          </a:extLst>
        </xdr:cNvPr>
        <xdr:cNvCxnSpPr/>
      </xdr:nvCxnSpPr>
      <xdr:spPr>
        <a:xfrm flipV="1">
          <a:off x="16431260" y="18067564"/>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1" name="n_1aveValue【公民館】&#10;一人当たり面積">
          <a:extLst>
            <a:ext uri="{FF2B5EF4-FFF2-40B4-BE49-F238E27FC236}">
              <a16:creationId xmlns:a16="http://schemas.microsoft.com/office/drawing/2014/main" id="{87BF5F37-F128-4CA7-9EF7-857BA0D46973}"/>
            </a:ext>
          </a:extLst>
        </xdr:cNvPr>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2" name="n_2aveValue【公民館】&#10;一人当たり面積">
          <a:extLst>
            <a:ext uri="{FF2B5EF4-FFF2-40B4-BE49-F238E27FC236}">
              <a16:creationId xmlns:a16="http://schemas.microsoft.com/office/drawing/2014/main" id="{9AB0EE3E-D325-4EEC-A8D0-64B0D93EC74B}"/>
            </a:ext>
          </a:extLst>
        </xdr:cNvPr>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3" name="n_3aveValue【公民館】&#10;一人当たり面積">
          <a:extLst>
            <a:ext uri="{FF2B5EF4-FFF2-40B4-BE49-F238E27FC236}">
              <a16:creationId xmlns:a16="http://schemas.microsoft.com/office/drawing/2014/main" id="{F082E53A-600E-45CF-92C3-7DAD964946BE}"/>
            </a:ext>
          </a:extLst>
        </xdr:cNvPr>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4" name="n_4aveValue【公民館】&#10;一人当たり面積">
          <a:extLst>
            <a:ext uri="{FF2B5EF4-FFF2-40B4-BE49-F238E27FC236}">
              <a16:creationId xmlns:a16="http://schemas.microsoft.com/office/drawing/2014/main" id="{0D97E4A5-DE78-47DB-8775-BD16565E08E5}"/>
            </a:ext>
          </a:extLst>
        </xdr:cNvPr>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55" name="n_1mainValue【公民館】&#10;一人当たり面積">
          <a:extLst>
            <a:ext uri="{FF2B5EF4-FFF2-40B4-BE49-F238E27FC236}">
              <a16:creationId xmlns:a16="http://schemas.microsoft.com/office/drawing/2014/main" id="{CADB1255-A6B0-4B22-83AD-1D0021386C1F}"/>
            </a:ext>
          </a:extLst>
        </xdr:cNvPr>
        <xdr:cNvSpPr txBox="1"/>
      </xdr:nvSpPr>
      <xdr:spPr>
        <a:xfrm>
          <a:off x="1856112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856" name="n_2mainValue【公民館】&#10;一人当たり面積">
          <a:extLst>
            <a:ext uri="{FF2B5EF4-FFF2-40B4-BE49-F238E27FC236}">
              <a16:creationId xmlns:a16="http://schemas.microsoft.com/office/drawing/2014/main" id="{EDF2B76A-C6BF-432D-BF26-DC58F8B3EE15}"/>
            </a:ext>
          </a:extLst>
        </xdr:cNvPr>
        <xdr:cNvSpPr txBox="1"/>
      </xdr:nvSpPr>
      <xdr:spPr>
        <a:xfrm>
          <a:off x="17776267" y="180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57" name="n_3mainValue【公民館】&#10;一人当たり面積">
          <a:extLst>
            <a:ext uri="{FF2B5EF4-FFF2-40B4-BE49-F238E27FC236}">
              <a16:creationId xmlns:a16="http://schemas.microsoft.com/office/drawing/2014/main" id="{067BE76A-853A-43BE-867E-C3E5314EAACC}"/>
            </a:ext>
          </a:extLst>
        </xdr:cNvPr>
        <xdr:cNvSpPr txBox="1"/>
      </xdr:nvSpPr>
      <xdr:spPr>
        <a:xfrm>
          <a:off x="17001567" y="181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114861</xdr:rowOff>
    </xdr:from>
    <xdr:ext cx="469744" cy="259045"/>
    <xdr:sp macro="" textlink="">
      <xdr:nvSpPr>
        <xdr:cNvPr id="858" name="n_4mainValue【公民館】&#10;一人当たり面積">
          <a:extLst>
            <a:ext uri="{FF2B5EF4-FFF2-40B4-BE49-F238E27FC236}">
              <a16:creationId xmlns:a16="http://schemas.microsoft.com/office/drawing/2014/main" id="{CA6B6D74-826F-45D4-B71F-0E9739070C99}"/>
            </a:ext>
          </a:extLst>
        </xdr:cNvPr>
        <xdr:cNvSpPr txBox="1"/>
      </xdr:nvSpPr>
      <xdr:spPr>
        <a:xfrm>
          <a:off x="16226867" y="182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F548171D-8B87-4ED5-9384-AB821406E2A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77963AA2-9677-47F0-B265-B8F74016821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F20860F7-E685-4282-B346-D773972DAF4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類似団体と比較して特に有形固定資産減価償却率が高くなっている施設は、橋りょう・トンネル、学校施設である。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橋りょう・トンネルについては、維持管理方法の見直しや維持管理費用の縮減に向けた取組を進めているが、高度経済成長期に整備後約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年を経過するものが多く、その経年による減価償却率が増加している。また、学校施設については学校施設長寿命化計画に基づき改修を行っているが、財源の確保が難しく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校ずつ長寿命化工事を行っているため、今後も類似団体平均を上回る見込みである。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年度から類似団体に比べ大幅に低い値となっている。これは、従来の保育所と幼稚園を統合した幼保連携型のこども園を新設し、既存施設を除却したことによるものである。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E6BB40-4064-454D-B326-F7DBEFAD37C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9AA75E-37B8-4140-A684-D6AEC164DEA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5E5150-512F-493E-B287-94B3C100CAB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A500B6-542A-4B67-8210-A3B99F64AD0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76B61D-EF2E-49C6-95BD-99675D490E8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84B4D0-6950-4F70-92FB-9B1E9CE4AB3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A0F27A-5A7C-41A6-8D8D-50DCE345CBD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9A6FA5-A7BD-4446-8F1B-586BECCF8D0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AD85F3-784B-4B8B-8948-5BFD3811A4B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25AD19-DDEA-4667-981A-582B04D380C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7E2FCB-0E29-42BA-95E5-D09DFCFFA97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4AD863-D21F-4DEB-A96C-306929205D4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0C5FBE-C9B8-424A-8CEA-3AFA57B47C6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F1F7EC-02B1-45E2-8C6D-F945824320E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B9530D-0A19-4A3B-91B2-204A6705EFD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CB9220-04A0-4933-8981-7E1D725BAF3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FAA785-B895-409A-8476-B8069554A8F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210A8E-15E6-4D06-A839-0DB39C06E72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0B68D7-2A22-4A70-AFE1-15FC3A3382C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C6A875-CCD0-4AF2-BD65-5BD49AA85D6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3BB410-E0E1-45F8-A2BC-086F33E9872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1BF0EF-884C-49D1-9CE2-2A59FC75C29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FDC9F9-0F3F-43C5-851D-C2D8AA6E847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38F21B-F771-492C-8DCA-1DB0086C489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630602-7080-4E87-8628-937BEBF4194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129FC0-42EF-4FD0-8CF4-7929914AA90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ED616A-AEC3-4DFC-9B33-37A782D7A53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E850B6-AE2B-4546-AA0E-882D7729BE5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6C8FF7-08E9-46C2-8BD3-1298689AC44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23E052-3BB6-4C4D-BBA6-1DFCB610332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F1CDE4-0D07-48DE-8B3D-866439643AC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DC8584-2D90-44D6-ACF1-E39D30CC3DB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2776B1-AC67-45D2-977F-46186139357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C78F58-C55D-481A-9229-51E5AE8BC5E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4C1625-A18D-48A7-971E-AE136429985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09FC51-9C99-406C-820D-20809ACF0DC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4E7E9E-F013-421E-A72C-63DFD362D4E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3FFBF5-593A-461B-BF28-FD70559C202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A383D5-7A94-4CEC-A31D-4DC014E0098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A94419-B880-44C1-9515-7EA7C40DE6B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FC0755-0425-40B0-874C-595A5281038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355EE4-285C-4EF1-90E5-43FA01FFD0B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8F2219-9F74-4739-B249-04BD8BC74DC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A6BD803-C7FA-4684-A3CB-86B81D90A3E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DA56D71-F362-4510-8748-4D55AEBEAC8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0C0A7A5-2E77-4357-A41D-B9BF1A93DFA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02871E0-FBC8-4C8D-A3C8-CB1E623D809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216025D-155D-49E4-A83B-6CB27531CE3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9D481BB-B34C-49DA-B77D-77755BB65AF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B5ABB8-8DD5-419F-8CD1-1546B5842A8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8890D9-9D2C-4202-B7E4-2BA5374C439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C04100-71F9-4F64-B4F8-14269050EB3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51E4093-7431-4883-A9D2-E047873459D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01C5868-D72B-4001-AB6B-62C18C1E0E7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6CDAED-1877-4319-87EB-6A72A61EDC7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4E237CA-3A45-4256-9970-023A4A86753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61FD3B7-F02B-4E90-9E79-49C1EA115F7F}"/>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AE96548-E27C-4B2B-B482-892BFF656198}"/>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C93EA882-0B7D-4872-B518-E20BC4551455}"/>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A8810968-FA09-4F38-AA0A-E450CEA0B092}"/>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2425FAF2-1FA5-468C-83CD-61D078935613}"/>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AABC0969-9146-4151-A845-4B30CC9296F1}"/>
            </a:ext>
          </a:extLst>
        </xdr:cNvPr>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591BF270-0C96-4E23-849D-6141BAB4C3E1}"/>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3EED9526-D924-443F-AE96-67BFFB3BC309}"/>
            </a:ext>
          </a:extLst>
        </xdr:cNvPr>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50FFE068-51A9-4AFF-B1E0-2175116659D2}"/>
            </a:ext>
          </a:extLst>
        </xdr:cNvPr>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ACF0B458-BE54-4472-B386-BD79709D7D8E}"/>
            </a:ext>
          </a:extLst>
        </xdr:cNvPr>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8792018F-7354-4635-B575-86261B700072}"/>
            </a:ext>
          </a:extLst>
        </xdr:cNvPr>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5A429F-E9EE-4549-9E2A-F39E713F0FD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3A8E8D-E215-4580-8E04-118B18A7008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E584A8-D74D-43F9-AC52-0487EB57A4C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F73135-44A5-4D88-9738-705CEF01056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6D31C4D-D030-43EE-996C-B2AC0DD124A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a:extLst>
            <a:ext uri="{FF2B5EF4-FFF2-40B4-BE49-F238E27FC236}">
              <a16:creationId xmlns:a16="http://schemas.microsoft.com/office/drawing/2014/main" id="{FCE67940-774C-494C-8BED-887D4662FB82}"/>
            </a:ext>
          </a:extLst>
        </xdr:cNvPr>
        <xdr:cNvSpPr/>
      </xdr:nvSpPr>
      <xdr:spPr>
        <a:xfrm>
          <a:off x="403606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図書館】&#10;有形固定資産減価償却率該当値テキスト">
          <a:extLst>
            <a:ext uri="{FF2B5EF4-FFF2-40B4-BE49-F238E27FC236}">
              <a16:creationId xmlns:a16="http://schemas.microsoft.com/office/drawing/2014/main" id="{54B2D362-A77F-4D0A-9F05-5F94C8609D76}"/>
            </a:ext>
          </a:extLst>
        </xdr:cNvPr>
        <xdr:cNvSpPr txBox="1"/>
      </xdr:nvSpPr>
      <xdr:spPr>
        <a:xfrm>
          <a:off x="412496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a:extLst>
            <a:ext uri="{FF2B5EF4-FFF2-40B4-BE49-F238E27FC236}">
              <a16:creationId xmlns:a16="http://schemas.microsoft.com/office/drawing/2014/main" id="{366C0AE4-3D68-4F45-A4E8-AED67AFC91EB}"/>
            </a:ext>
          </a:extLst>
        </xdr:cNvPr>
        <xdr:cNvSpPr/>
      </xdr:nvSpPr>
      <xdr:spPr>
        <a:xfrm>
          <a:off x="3312160" y="6496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41910</xdr:rowOff>
    </xdr:to>
    <xdr:cxnSp macro="">
      <xdr:nvCxnSpPr>
        <xdr:cNvPr id="77" name="直線コネクタ 76">
          <a:extLst>
            <a:ext uri="{FF2B5EF4-FFF2-40B4-BE49-F238E27FC236}">
              <a16:creationId xmlns:a16="http://schemas.microsoft.com/office/drawing/2014/main" id="{67E68BFB-F44C-4643-976A-59AE6E8D5339}"/>
            </a:ext>
          </a:extLst>
        </xdr:cNvPr>
        <xdr:cNvCxnSpPr/>
      </xdr:nvCxnSpPr>
      <xdr:spPr>
        <a:xfrm>
          <a:off x="3355340" y="654394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9BD21FCA-1E7B-49A8-9E4B-95E7A05A8465}"/>
            </a:ext>
          </a:extLst>
        </xdr:cNvPr>
        <xdr:cNvSpPr/>
      </xdr:nvSpPr>
      <xdr:spPr>
        <a:xfrm>
          <a:off x="251460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416611D8-BBA8-4CD8-92F3-F61DF5745977}"/>
            </a:ext>
          </a:extLst>
        </xdr:cNvPr>
        <xdr:cNvCxnSpPr/>
      </xdr:nvCxnSpPr>
      <xdr:spPr>
        <a:xfrm>
          <a:off x="2565400" y="6510201"/>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a:extLst>
            <a:ext uri="{FF2B5EF4-FFF2-40B4-BE49-F238E27FC236}">
              <a16:creationId xmlns:a16="http://schemas.microsoft.com/office/drawing/2014/main" id="{7AFE5D44-807E-4061-9E7C-59B26DEE8F30}"/>
            </a:ext>
          </a:extLst>
        </xdr:cNvPr>
        <xdr:cNvSpPr/>
      </xdr:nvSpPr>
      <xdr:spPr>
        <a:xfrm>
          <a:off x="17399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16957911-C3D5-4C66-93DC-1975B867292E}"/>
            </a:ext>
          </a:extLst>
        </xdr:cNvPr>
        <xdr:cNvCxnSpPr/>
      </xdr:nvCxnSpPr>
      <xdr:spPr>
        <a:xfrm>
          <a:off x="1790700" y="6469380"/>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C466B9C5-622F-4CAA-A611-9D43EDBED9FB}"/>
            </a:ext>
          </a:extLst>
        </xdr:cNvPr>
        <xdr:cNvSpPr/>
      </xdr:nvSpPr>
      <xdr:spPr>
        <a:xfrm>
          <a:off x="965200" y="638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99060</xdr:rowOff>
    </xdr:to>
    <xdr:cxnSp macro="">
      <xdr:nvCxnSpPr>
        <xdr:cNvPr id="83" name="直線コネクタ 82">
          <a:extLst>
            <a:ext uri="{FF2B5EF4-FFF2-40B4-BE49-F238E27FC236}">
              <a16:creationId xmlns:a16="http://schemas.microsoft.com/office/drawing/2014/main" id="{C1BEA705-79B4-4AD1-9448-40DA403C3BCB}"/>
            </a:ext>
          </a:extLst>
        </xdr:cNvPr>
        <xdr:cNvCxnSpPr/>
      </xdr:nvCxnSpPr>
      <xdr:spPr>
        <a:xfrm>
          <a:off x="1008380" y="643509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36C5B601-3B37-498A-B8D0-D784CE8A91F9}"/>
            </a:ext>
          </a:extLst>
        </xdr:cNvPr>
        <xdr:cNvSpPr txBox="1"/>
      </xdr:nvSpPr>
      <xdr:spPr>
        <a:xfrm>
          <a:off x="317056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31F1D895-7920-4F0A-A157-4389BC1922BD}"/>
            </a:ext>
          </a:extLst>
        </xdr:cNvPr>
        <xdr:cNvSpPr txBox="1"/>
      </xdr:nvSpPr>
      <xdr:spPr>
        <a:xfrm>
          <a:off x="238570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6BA6250A-F43D-43CD-8C00-A16F0C07759C}"/>
            </a:ext>
          </a:extLst>
        </xdr:cNvPr>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AD17EAFF-8748-4C3A-A001-1AE3E5F0C990}"/>
            </a:ext>
          </a:extLst>
        </xdr:cNvPr>
        <xdr:cNvSpPr txBox="1"/>
      </xdr:nvSpPr>
      <xdr:spPr>
        <a:xfrm>
          <a:off x="8363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8347FBD8-0A1B-432A-A96A-B1E9E38D0586}"/>
            </a:ext>
          </a:extLst>
        </xdr:cNvPr>
        <xdr:cNvSpPr txBox="1"/>
      </xdr:nvSpPr>
      <xdr:spPr>
        <a:xfrm>
          <a:off x="317056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268874CB-0450-4C5F-88F3-F472261DCB15}"/>
            </a:ext>
          </a:extLst>
        </xdr:cNvPr>
        <xdr:cNvSpPr txBox="1"/>
      </xdr:nvSpPr>
      <xdr:spPr>
        <a:xfrm>
          <a:off x="238570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E87D442F-FA5D-4CFB-8A4D-E84A9581F6F3}"/>
            </a:ext>
          </a:extLst>
        </xdr:cNvPr>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D8D356C0-48CE-4E0F-8236-A4B3FEAE4540}"/>
            </a:ext>
          </a:extLst>
        </xdr:cNvPr>
        <xdr:cNvSpPr txBox="1"/>
      </xdr:nvSpPr>
      <xdr:spPr>
        <a:xfrm>
          <a:off x="8363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1875D32-A85A-45B6-96DB-F6072A1DE8B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803F57-F857-439F-B23D-424ADC45C3D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7153474-79E3-43ED-B137-EDA2632621D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9C08360-CB0E-4705-BB12-7C4EA3780F6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B46FCAC-B332-45E0-A095-809B6768A29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C077915-D416-4D50-B94C-3A765A7E56A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844FB3-D286-453B-B28F-E5FF4CA544F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7F46035-7BF3-4173-90F7-7FBF80A22C2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A1F42B6-F06E-4D0A-B707-7A1194D90CC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6DFE197-18BF-4BEF-A544-16A23EFF6C8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2C63F7A-7908-4DC8-87E9-B9133C798138}"/>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F086C1B-4747-4A4D-817D-FA8798FF1AD6}"/>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372434D-2EE5-4DE2-BE7A-EA8E03A0F91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33BE9A81-4135-4BD9-82DB-B7AD7EA42005}"/>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90BE874-4AEA-47C7-AA9E-858B61F1CDAD}"/>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F7E10A4A-4929-41B2-B6AA-A3E40F8D377D}"/>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D09FFEA-2289-4DA0-8D3F-F73FA27B6669}"/>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C69C643C-763C-423E-B097-945F463BD193}"/>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352EC4F-0763-4BE8-AED3-58DC737722F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656D4EF-3D68-4D60-B2DE-B0AA0A3EF27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EA241CE-600F-469F-8B08-C861B5E5D65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3B554FB4-BDC4-432E-9B47-08332C3368D4}"/>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93E13AB8-C31A-41BD-A20D-5B0E6EBE70CD}"/>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1DCBE1C6-7C59-494B-8477-84028C92E3EE}"/>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7A80DC4B-9304-4015-8EC8-6F8AC1E56AC1}"/>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9B40953A-D9AE-4D3B-8926-8C44FCF4ED8B}"/>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FBE4C7E5-219D-4BF3-BA70-22679CA557E5}"/>
            </a:ext>
          </a:extLst>
        </xdr:cNvPr>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3C871C64-C2FB-4E6C-A4E4-3ABBC0174460}"/>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FE8E24C3-F5EE-4D01-8128-AB31DD9B8A06}"/>
            </a:ext>
          </a:extLst>
        </xdr:cNvPr>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5FB89CFE-3E66-492F-9F1A-819913887439}"/>
            </a:ext>
          </a:extLst>
        </xdr:cNvPr>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EF3EE83B-2DCF-4EC3-9514-834FB28AD63E}"/>
            </a:ext>
          </a:extLst>
        </xdr:cNvPr>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92CEC3CE-AD03-47AB-BC09-385DA75A9F96}"/>
            </a:ext>
          </a:extLst>
        </xdr:cNvPr>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1CC43C4-752E-49A9-AA26-C7BD3A1CE06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EBB9BA-C889-4797-A605-C5F5D0975B8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1DAD1F3-283F-46D6-BBE7-43D3E30E100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88DAE9-B03C-49E1-8B58-AD29BFCF1F3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38DD533-C576-4C58-AC80-1D5840485B0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9" name="楕円 128">
          <a:extLst>
            <a:ext uri="{FF2B5EF4-FFF2-40B4-BE49-F238E27FC236}">
              <a16:creationId xmlns:a16="http://schemas.microsoft.com/office/drawing/2014/main" id="{3C0A61A0-57AC-4BD2-92F6-11950188B04C}"/>
            </a:ext>
          </a:extLst>
        </xdr:cNvPr>
        <xdr:cNvSpPr/>
      </xdr:nvSpPr>
      <xdr:spPr>
        <a:xfrm>
          <a:off x="9192260" y="6831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30" name="【図書館】&#10;一人当たり面積該当値テキスト">
          <a:extLst>
            <a:ext uri="{FF2B5EF4-FFF2-40B4-BE49-F238E27FC236}">
              <a16:creationId xmlns:a16="http://schemas.microsoft.com/office/drawing/2014/main" id="{7BD4B131-867D-44E1-929C-A4D057A669BA}"/>
            </a:ext>
          </a:extLst>
        </xdr:cNvPr>
        <xdr:cNvSpPr txBox="1"/>
      </xdr:nvSpPr>
      <xdr:spPr>
        <a:xfrm>
          <a:off x="9258300" y="67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1" name="楕円 130">
          <a:extLst>
            <a:ext uri="{FF2B5EF4-FFF2-40B4-BE49-F238E27FC236}">
              <a16:creationId xmlns:a16="http://schemas.microsoft.com/office/drawing/2014/main" id="{363E2B5E-E25C-4DDB-B68F-09C1BF04C92C}"/>
            </a:ext>
          </a:extLst>
        </xdr:cNvPr>
        <xdr:cNvSpPr/>
      </xdr:nvSpPr>
      <xdr:spPr>
        <a:xfrm>
          <a:off x="844550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32" name="直線コネクタ 131">
          <a:extLst>
            <a:ext uri="{FF2B5EF4-FFF2-40B4-BE49-F238E27FC236}">
              <a16:creationId xmlns:a16="http://schemas.microsoft.com/office/drawing/2014/main" id="{B3D029C0-BF48-4AF9-8329-01EE10EA9CDE}"/>
            </a:ext>
          </a:extLst>
        </xdr:cNvPr>
        <xdr:cNvCxnSpPr/>
      </xdr:nvCxnSpPr>
      <xdr:spPr>
        <a:xfrm flipV="1">
          <a:off x="8496300" y="687857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3" name="楕円 132">
          <a:extLst>
            <a:ext uri="{FF2B5EF4-FFF2-40B4-BE49-F238E27FC236}">
              <a16:creationId xmlns:a16="http://schemas.microsoft.com/office/drawing/2014/main" id="{A4A39BD1-C5AB-49B4-AA2F-39FFD33F2006}"/>
            </a:ext>
          </a:extLst>
        </xdr:cNvPr>
        <xdr:cNvSpPr/>
      </xdr:nvSpPr>
      <xdr:spPr>
        <a:xfrm>
          <a:off x="767080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34" name="直線コネクタ 133">
          <a:extLst>
            <a:ext uri="{FF2B5EF4-FFF2-40B4-BE49-F238E27FC236}">
              <a16:creationId xmlns:a16="http://schemas.microsoft.com/office/drawing/2014/main" id="{6AF5DCBB-95E3-4821-8880-7FBCD1C04150}"/>
            </a:ext>
          </a:extLst>
        </xdr:cNvPr>
        <xdr:cNvCxnSpPr/>
      </xdr:nvCxnSpPr>
      <xdr:spPr>
        <a:xfrm>
          <a:off x="7713980" y="68831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153416</xdr:rowOff>
    </xdr:from>
    <xdr:to>
      <xdr:col>41</xdr:col>
      <xdr:colOff>101600</xdr:colOff>
      <xdr:row>41</xdr:row>
      <xdr:rowOff>83566</xdr:rowOff>
    </xdr:to>
    <xdr:sp macro="" textlink="">
      <xdr:nvSpPr>
        <xdr:cNvPr id="135" name="楕円 134">
          <a:extLst>
            <a:ext uri="{FF2B5EF4-FFF2-40B4-BE49-F238E27FC236}">
              <a16:creationId xmlns:a16="http://schemas.microsoft.com/office/drawing/2014/main" id="{95F485BE-C109-4A94-910E-B5A7FB5DE619}"/>
            </a:ext>
          </a:extLst>
        </xdr:cNvPr>
        <xdr:cNvSpPr/>
      </xdr:nvSpPr>
      <xdr:spPr>
        <a:xfrm>
          <a:off x="687324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xdr:rowOff>
    </xdr:from>
    <xdr:to>
      <xdr:col>45</xdr:col>
      <xdr:colOff>177800</xdr:colOff>
      <xdr:row>41</xdr:row>
      <xdr:rowOff>32766</xdr:rowOff>
    </xdr:to>
    <xdr:cxnSp macro="">
      <xdr:nvCxnSpPr>
        <xdr:cNvPr id="136" name="直線コネクタ 135">
          <a:extLst>
            <a:ext uri="{FF2B5EF4-FFF2-40B4-BE49-F238E27FC236}">
              <a16:creationId xmlns:a16="http://schemas.microsoft.com/office/drawing/2014/main" id="{95332D72-1749-4F0B-B14C-68CB23263AD0}"/>
            </a:ext>
          </a:extLst>
        </xdr:cNvPr>
        <xdr:cNvCxnSpPr/>
      </xdr:nvCxnSpPr>
      <xdr:spPr>
        <a:xfrm flipV="1">
          <a:off x="6924040" y="688314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157988</xdr:rowOff>
    </xdr:from>
    <xdr:to>
      <xdr:col>36</xdr:col>
      <xdr:colOff>165100</xdr:colOff>
      <xdr:row>41</xdr:row>
      <xdr:rowOff>88138</xdr:rowOff>
    </xdr:to>
    <xdr:sp macro="" textlink="">
      <xdr:nvSpPr>
        <xdr:cNvPr id="137" name="楕円 136">
          <a:extLst>
            <a:ext uri="{FF2B5EF4-FFF2-40B4-BE49-F238E27FC236}">
              <a16:creationId xmlns:a16="http://schemas.microsoft.com/office/drawing/2014/main" id="{4EF749A4-C6EC-48BD-A7B8-9C9A2A045229}"/>
            </a:ext>
          </a:extLst>
        </xdr:cNvPr>
        <xdr:cNvSpPr/>
      </xdr:nvSpPr>
      <xdr:spPr>
        <a:xfrm>
          <a:off x="60985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32766</xdr:rowOff>
    </xdr:from>
    <xdr:to>
      <xdr:col>41</xdr:col>
      <xdr:colOff>50800</xdr:colOff>
      <xdr:row>41</xdr:row>
      <xdr:rowOff>37338</xdr:rowOff>
    </xdr:to>
    <xdr:cxnSp macro="">
      <xdr:nvCxnSpPr>
        <xdr:cNvPr id="138" name="直線コネクタ 137">
          <a:extLst>
            <a:ext uri="{FF2B5EF4-FFF2-40B4-BE49-F238E27FC236}">
              <a16:creationId xmlns:a16="http://schemas.microsoft.com/office/drawing/2014/main" id="{B4D02A83-1AB2-4F3C-BD7E-D8AC8BEA6DE7}"/>
            </a:ext>
          </a:extLst>
        </xdr:cNvPr>
        <xdr:cNvCxnSpPr/>
      </xdr:nvCxnSpPr>
      <xdr:spPr>
        <a:xfrm flipV="1">
          <a:off x="6149340" y="690600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7E0D2B7B-AC3B-4D32-9328-DB457F9D423D}"/>
            </a:ext>
          </a:extLst>
        </xdr:cNvPr>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E3300E79-9B93-4003-B275-0905EBBAEC93}"/>
            </a:ext>
          </a:extLst>
        </xdr:cNvPr>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7E31D7-A3A8-4FB2-A863-DF607624E7E1}"/>
            </a:ext>
          </a:extLst>
        </xdr:cNvPr>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CD94B7A9-6F50-4BB4-BABC-B05FF303FFC3}"/>
            </a:ext>
          </a:extLst>
        </xdr:cNvPr>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3" name="n_1mainValue【図書館】&#10;一人当たり面積">
          <a:extLst>
            <a:ext uri="{FF2B5EF4-FFF2-40B4-BE49-F238E27FC236}">
              <a16:creationId xmlns:a16="http://schemas.microsoft.com/office/drawing/2014/main" id="{A95F742C-00BB-440C-90FE-483235736991}"/>
            </a:ext>
          </a:extLst>
        </xdr:cNvPr>
        <xdr:cNvSpPr txBox="1"/>
      </xdr:nvSpPr>
      <xdr:spPr>
        <a:xfrm>
          <a:off x="8271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4" name="n_2mainValue【図書館】&#10;一人当たり面積">
          <a:extLst>
            <a:ext uri="{FF2B5EF4-FFF2-40B4-BE49-F238E27FC236}">
              <a16:creationId xmlns:a16="http://schemas.microsoft.com/office/drawing/2014/main" id="{CC1484F3-4297-4A81-A33F-68EE09DD4F61}"/>
            </a:ext>
          </a:extLst>
        </xdr:cNvPr>
        <xdr:cNvSpPr txBox="1"/>
      </xdr:nvSpPr>
      <xdr:spPr>
        <a:xfrm>
          <a:off x="7509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74693</xdr:rowOff>
    </xdr:from>
    <xdr:ext cx="469744" cy="259045"/>
    <xdr:sp macro="" textlink="">
      <xdr:nvSpPr>
        <xdr:cNvPr id="145" name="n_3mainValue【図書館】&#10;一人当たり面積">
          <a:extLst>
            <a:ext uri="{FF2B5EF4-FFF2-40B4-BE49-F238E27FC236}">
              <a16:creationId xmlns:a16="http://schemas.microsoft.com/office/drawing/2014/main" id="{2F85695B-37E6-452F-A4DC-BDD309D52F0F}"/>
            </a:ext>
          </a:extLst>
        </xdr:cNvPr>
        <xdr:cNvSpPr txBox="1"/>
      </xdr:nvSpPr>
      <xdr:spPr>
        <a:xfrm>
          <a:off x="6712027"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79265</xdr:rowOff>
    </xdr:from>
    <xdr:ext cx="469744" cy="259045"/>
    <xdr:sp macro="" textlink="">
      <xdr:nvSpPr>
        <xdr:cNvPr id="146" name="n_4mainValue【図書館】&#10;一人当たり面積">
          <a:extLst>
            <a:ext uri="{FF2B5EF4-FFF2-40B4-BE49-F238E27FC236}">
              <a16:creationId xmlns:a16="http://schemas.microsoft.com/office/drawing/2014/main" id="{88991AD2-0E29-4BE3-BA47-CA26F3D62BC1}"/>
            </a:ext>
          </a:extLst>
        </xdr:cNvPr>
        <xdr:cNvSpPr txBox="1"/>
      </xdr:nvSpPr>
      <xdr:spPr>
        <a:xfrm>
          <a:off x="59373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B66D95A-546E-49D6-BCFA-B9C0AEFBC11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E65442E-7525-4DEF-B997-1270F6B0BEC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4D668F4-7BFD-4073-98D8-3275AF7D35D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DD261F5-D112-4512-B599-8DF559FD79A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58AB999-35F7-4DAE-9FB0-699B3F3B02D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04D0DA2-CCB4-4413-AACD-A784FC24857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0D18D5B-5B08-4EFB-B783-4D84B094188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C19019E-5EA3-4A1D-AAAC-34722B4A72A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6E0819E-20F4-4D26-9694-66E79481592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13F65DF-E8A5-4209-A4D0-66F1A80D374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E21947D-AF8B-477B-9E39-B9D4D7E01C7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E6A493D-A4E6-47F0-B04B-35A7CEE320A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2EEEEA6-8E96-4930-A1BE-E908C5BB495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DE4004B-2826-463E-ACA5-968DB531041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40E3B0E-D784-4B1A-8597-19D9DACC5C1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7CFEF3A-4F19-440F-9BBB-641550B091F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9C7A2CE-4B4E-44AE-90FE-7E1FCA172DC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F91E50D-0BC2-4022-8C04-01E305DBBDF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3424484-7E8F-4413-B25D-5A05D22260D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D4F26F3-8671-453D-AC9E-94377223EE1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2FDE462-A480-49A0-A8FB-3047A0B60015}"/>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953B7BB-854D-45A4-AA35-C653DDAFE19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04BC0C6-0937-413F-AC8D-080A49A7DFE7}"/>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D418B528-CE4E-48D9-82A3-40BB844C313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144BC05B-5AAC-4C9B-A264-D9A76071BF76}"/>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41B4CBC-363B-44EB-84F7-846AEE0E1558}"/>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13E4849D-9835-4551-A9D3-2AA72FCFC55D}"/>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74D177E-9836-455F-900A-81E5EEB99EB3}"/>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42E78319-15B2-42D1-BB59-9E7F40BC97C1}"/>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AD9C1EB-C118-4FFB-8BF6-F8B3BD2B09BD}"/>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84F7F53A-B525-45AE-B37A-DEFF2D32546A}"/>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84E00EF3-7206-4B62-8083-0B9784C468F3}"/>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F04EF03A-F070-4EBD-9A6A-3F6ADE5FC9FF}"/>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46FDE6D-8382-472F-81C0-E694B5BE5430}"/>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A89BE4C8-DECE-485F-A6D9-A4E87CAA133C}"/>
            </a:ext>
          </a:extLst>
        </xdr:cNvPr>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5FD1660-7DCD-404B-ACD5-C5E2B2BD8CA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FDC0999-2D74-48C3-8712-6CFDCF573A0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20BDF66-F02F-42D6-BC77-1AFE75A1E66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5CC700-7B49-4CD7-91A4-6FAFB32F32F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A40C3A-C5FC-45AB-8A22-BCEE921370A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87" name="楕円 186">
          <a:extLst>
            <a:ext uri="{FF2B5EF4-FFF2-40B4-BE49-F238E27FC236}">
              <a16:creationId xmlns:a16="http://schemas.microsoft.com/office/drawing/2014/main" id="{217F92DB-DB36-4E8F-AC50-EFC076FDE3B3}"/>
            </a:ext>
          </a:extLst>
        </xdr:cNvPr>
        <xdr:cNvSpPr/>
      </xdr:nvSpPr>
      <xdr:spPr>
        <a:xfrm>
          <a:off x="4036060" y="1031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62882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5B42F65-1402-4BA9-A5B3-DEEF0DBE3CDB}"/>
            </a:ext>
          </a:extLst>
        </xdr:cNvPr>
        <xdr:cNvSpPr txBox="1"/>
      </xdr:nvSpPr>
      <xdr:spPr>
        <a:xfrm>
          <a:off x="412496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9" name="楕円 188">
          <a:extLst>
            <a:ext uri="{FF2B5EF4-FFF2-40B4-BE49-F238E27FC236}">
              <a16:creationId xmlns:a16="http://schemas.microsoft.com/office/drawing/2014/main" id="{CDA60632-BF36-45A5-9C64-C9CCC5E06E71}"/>
            </a:ext>
          </a:extLst>
        </xdr:cNvPr>
        <xdr:cNvSpPr/>
      </xdr:nvSpPr>
      <xdr:spPr>
        <a:xfrm>
          <a:off x="3312160" y="1027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135255</xdr:rowOff>
    </xdr:to>
    <xdr:cxnSp macro="">
      <xdr:nvCxnSpPr>
        <xdr:cNvPr id="190" name="直線コネクタ 189">
          <a:extLst>
            <a:ext uri="{FF2B5EF4-FFF2-40B4-BE49-F238E27FC236}">
              <a16:creationId xmlns:a16="http://schemas.microsoft.com/office/drawing/2014/main" id="{32A8F638-8ABD-4EB8-B2ED-24A6847C4422}"/>
            </a:ext>
          </a:extLst>
        </xdr:cNvPr>
        <xdr:cNvCxnSpPr/>
      </xdr:nvCxnSpPr>
      <xdr:spPr>
        <a:xfrm>
          <a:off x="3355340" y="103251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1" name="楕円 190">
          <a:extLst>
            <a:ext uri="{FF2B5EF4-FFF2-40B4-BE49-F238E27FC236}">
              <a16:creationId xmlns:a16="http://schemas.microsoft.com/office/drawing/2014/main" id="{97D4F913-DE1A-4DD9-9A7A-EA35C8E74F42}"/>
            </a:ext>
          </a:extLst>
        </xdr:cNvPr>
        <xdr:cNvSpPr/>
      </xdr:nvSpPr>
      <xdr:spPr>
        <a:xfrm>
          <a:off x="25146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99060</xdr:rowOff>
    </xdr:to>
    <xdr:cxnSp macro="">
      <xdr:nvCxnSpPr>
        <xdr:cNvPr id="192" name="直線コネクタ 191">
          <a:extLst>
            <a:ext uri="{FF2B5EF4-FFF2-40B4-BE49-F238E27FC236}">
              <a16:creationId xmlns:a16="http://schemas.microsoft.com/office/drawing/2014/main" id="{1B40E994-5085-462E-B7CC-64DA4AF727B1}"/>
            </a:ext>
          </a:extLst>
        </xdr:cNvPr>
        <xdr:cNvCxnSpPr/>
      </xdr:nvCxnSpPr>
      <xdr:spPr>
        <a:xfrm>
          <a:off x="2565400" y="102927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3" name="楕円 192">
          <a:extLst>
            <a:ext uri="{FF2B5EF4-FFF2-40B4-BE49-F238E27FC236}">
              <a16:creationId xmlns:a16="http://schemas.microsoft.com/office/drawing/2014/main" id="{625B40C2-C260-4FF2-B7C5-83CB1692B5E3}"/>
            </a:ext>
          </a:extLst>
        </xdr:cNvPr>
        <xdr:cNvSpPr/>
      </xdr:nvSpPr>
      <xdr:spPr>
        <a:xfrm>
          <a:off x="17399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66675</xdr:rowOff>
    </xdr:to>
    <xdr:cxnSp macro="">
      <xdr:nvCxnSpPr>
        <xdr:cNvPr id="194" name="直線コネクタ 193">
          <a:extLst>
            <a:ext uri="{FF2B5EF4-FFF2-40B4-BE49-F238E27FC236}">
              <a16:creationId xmlns:a16="http://schemas.microsoft.com/office/drawing/2014/main" id="{37B49C3E-7DAA-4B74-AFCE-5FA18847C512}"/>
            </a:ext>
          </a:extLst>
        </xdr:cNvPr>
        <xdr:cNvCxnSpPr/>
      </xdr:nvCxnSpPr>
      <xdr:spPr>
        <a:xfrm>
          <a:off x="1790700" y="1027938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5" name="楕円 194">
          <a:extLst>
            <a:ext uri="{FF2B5EF4-FFF2-40B4-BE49-F238E27FC236}">
              <a16:creationId xmlns:a16="http://schemas.microsoft.com/office/drawing/2014/main" id="{E8E80541-6407-4048-BF93-561CA0DCEE67}"/>
            </a:ext>
          </a:extLst>
        </xdr:cNvPr>
        <xdr:cNvSpPr/>
      </xdr:nvSpPr>
      <xdr:spPr>
        <a:xfrm>
          <a:off x="965200" y="1018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53340</xdr:rowOff>
    </xdr:to>
    <xdr:cxnSp macro="">
      <xdr:nvCxnSpPr>
        <xdr:cNvPr id="196" name="直線コネクタ 195">
          <a:extLst>
            <a:ext uri="{FF2B5EF4-FFF2-40B4-BE49-F238E27FC236}">
              <a16:creationId xmlns:a16="http://schemas.microsoft.com/office/drawing/2014/main" id="{04262154-CBFC-45E2-B104-248DFED204B8}"/>
            </a:ext>
          </a:extLst>
        </xdr:cNvPr>
        <xdr:cNvCxnSpPr/>
      </xdr:nvCxnSpPr>
      <xdr:spPr>
        <a:xfrm>
          <a:off x="1008380" y="1022794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285B142A-9CD7-41BD-964D-E5A20A86ADE6}"/>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250AB7A4-0D07-4A5C-885A-D8B976F9E503}"/>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B846DF99-4E51-411E-836A-015C6A892331}"/>
            </a:ext>
          </a:extLst>
        </xdr:cNvPr>
        <xdr:cNvSpPr txBox="1"/>
      </xdr:nvSpPr>
      <xdr:spPr>
        <a:xfrm>
          <a:off x="16110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1E15D623-42A5-47C9-85D2-5F0CF308337F}"/>
            </a:ext>
          </a:extLst>
        </xdr:cNvPr>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1" name="n_1mainValue【体育館・プール】&#10;有形固定資産減価償却率">
          <a:extLst>
            <a:ext uri="{FF2B5EF4-FFF2-40B4-BE49-F238E27FC236}">
              <a16:creationId xmlns:a16="http://schemas.microsoft.com/office/drawing/2014/main" id="{AF155A47-7B79-4FB6-A736-730A1410F2D1}"/>
            </a:ext>
          </a:extLst>
        </xdr:cNvPr>
        <xdr:cNvSpPr txBox="1"/>
      </xdr:nvSpPr>
      <xdr:spPr>
        <a:xfrm>
          <a:off x="317056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202" name="n_2mainValue【体育館・プール】&#10;有形固定資産減価償却率">
          <a:extLst>
            <a:ext uri="{FF2B5EF4-FFF2-40B4-BE49-F238E27FC236}">
              <a16:creationId xmlns:a16="http://schemas.microsoft.com/office/drawing/2014/main" id="{288E633A-161A-454B-9B75-9C0DDA8C0BE0}"/>
            </a:ext>
          </a:extLst>
        </xdr:cNvPr>
        <xdr:cNvSpPr txBox="1"/>
      </xdr:nvSpPr>
      <xdr:spPr>
        <a:xfrm>
          <a:off x="238570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3" name="n_3mainValue【体育館・プール】&#10;有形固定資産減価償却率">
          <a:extLst>
            <a:ext uri="{FF2B5EF4-FFF2-40B4-BE49-F238E27FC236}">
              <a16:creationId xmlns:a16="http://schemas.microsoft.com/office/drawing/2014/main" id="{9D62319B-16CC-4D42-8037-68E786C8DFD0}"/>
            </a:ext>
          </a:extLst>
        </xdr:cNvPr>
        <xdr:cNvSpPr txBox="1"/>
      </xdr:nvSpPr>
      <xdr:spPr>
        <a:xfrm>
          <a:off x="161100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4" name="n_4mainValue【体育館・プール】&#10;有形固定資産減価償却率">
          <a:extLst>
            <a:ext uri="{FF2B5EF4-FFF2-40B4-BE49-F238E27FC236}">
              <a16:creationId xmlns:a16="http://schemas.microsoft.com/office/drawing/2014/main" id="{0CAE1936-046C-40DF-A54C-6137B0ED61D1}"/>
            </a:ext>
          </a:extLst>
        </xdr:cNvPr>
        <xdr:cNvSpPr txBox="1"/>
      </xdr:nvSpPr>
      <xdr:spPr>
        <a:xfrm>
          <a:off x="83630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96EA4D7-18F7-443E-8CFE-8FD2BFDD0D8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2DB87D6-2298-44A8-876C-C1AF4E758CA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AC5A4C7-AEF0-40BD-BA41-4F7AE0433E0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46766F3-80D3-4028-9269-E9932F8E44F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D5136E3-9201-4DCD-9556-D57E1D3D111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EF068BD-B386-483F-8FF6-B5798C6152E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D0DEF96-1BA7-470F-B5E1-6FBD74E5086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7622443-8E5F-458E-ABAD-7C290B2EB5A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2DF03A5-BCA9-492D-984F-A7FC5596C29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8F182FC-B052-4C5F-AE47-7F6AEF6ABEA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98B03BB-9DDB-4C44-B8F9-4342F68801AD}"/>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5E2B7CC-A6D8-4DCA-8BEB-DECA42C1F8D7}"/>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5F02E6D-BAC1-4AB9-B608-AC676DB4D8F6}"/>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13FF44B0-6809-48C1-9BF1-700B5785E76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FAF8493-10EE-4637-89F3-2E2233D308D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943DD-30A0-4E1E-9CAA-8102D0AFCA96}"/>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FE65DAD-010C-4D17-BC8E-72BC0C911E1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7CC7FFF-6EC5-4D2A-8DAD-7F479D5D11A9}"/>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828D5F6-6FD8-4327-9788-9E4197F78E8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9755365D-6B2D-4274-9612-809100E496BC}"/>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E825898-D855-4A90-A034-CB1686FFB8E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202CE13-FD7F-45F6-A140-D97612F4497A}"/>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73C0F31-3B42-48C3-AD37-8709F54304B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C01A1CEE-2878-49DB-B972-4F78F1B998E0}"/>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9990FB88-78B5-4D61-A77A-78BE5232B5A6}"/>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678A2A70-1092-42FE-AA6D-D95E4DD349BE}"/>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F390588-697E-4DB1-BEE1-F3D23789583A}"/>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C00AEAD4-7F1C-44EE-91C6-4F10A8555AE4}"/>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a:extLst>
            <a:ext uri="{FF2B5EF4-FFF2-40B4-BE49-F238E27FC236}">
              <a16:creationId xmlns:a16="http://schemas.microsoft.com/office/drawing/2014/main" id="{C01AA1B9-CF78-46FA-9E0A-574785C60122}"/>
            </a:ext>
          </a:extLst>
        </xdr:cNvPr>
        <xdr:cNvSpPr txBox="1"/>
      </xdr:nvSpPr>
      <xdr:spPr>
        <a:xfrm>
          <a:off x="92583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54AECFF0-A5C9-486C-A494-0F61F5E5A872}"/>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767F34BF-249B-4E43-AE79-F2FD15DC98A8}"/>
            </a:ext>
          </a:extLst>
        </xdr:cNvPr>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3BE2B083-FAE9-4056-B372-203E4093A5AD}"/>
            </a:ext>
          </a:extLst>
        </xdr:cNvPr>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7DD6577F-A01F-40C7-848F-7A3ACB6D0438}"/>
            </a:ext>
          </a:extLst>
        </xdr:cNvPr>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534AEBC1-32E3-42B6-8631-5A10D1D913B1}"/>
            </a:ext>
          </a:extLst>
        </xdr:cNvPr>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0381EFE-1F8C-4A38-A68D-258EE1C3A18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D5164CE-2C30-42CF-BA91-827B6815508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440622C-A3EB-4777-811B-CA8C8ADFE5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A4C0CD7-FD43-4F0B-96CA-D6EBA0612D9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D1EAF1D-7F0E-45CC-BB86-BA465926919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108077</xdr:rowOff>
    </xdr:from>
    <xdr:to>
      <xdr:col>55</xdr:col>
      <xdr:colOff>50800</xdr:colOff>
      <xdr:row>64</xdr:row>
      <xdr:rowOff>38227</xdr:rowOff>
    </xdr:to>
    <xdr:sp macro="" textlink="">
      <xdr:nvSpPr>
        <xdr:cNvPr id="244" name="楕円 243">
          <a:extLst>
            <a:ext uri="{FF2B5EF4-FFF2-40B4-BE49-F238E27FC236}">
              <a16:creationId xmlns:a16="http://schemas.microsoft.com/office/drawing/2014/main" id="{D2E64F2E-48A9-4D39-AC13-D86AE15FD4A5}"/>
            </a:ext>
          </a:extLst>
        </xdr:cNvPr>
        <xdr:cNvSpPr/>
      </xdr:nvSpPr>
      <xdr:spPr>
        <a:xfrm>
          <a:off x="9192260" y="10669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67454</xdr:rowOff>
    </xdr:from>
    <xdr:ext cx="469744" cy="259045"/>
    <xdr:sp macro="" textlink="">
      <xdr:nvSpPr>
        <xdr:cNvPr id="245" name="【体育館・プール】&#10;一人当たり面積該当値テキスト">
          <a:extLst>
            <a:ext uri="{FF2B5EF4-FFF2-40B4-BE49-F238E27FC236}">
              <a16:creationId xmlns:a16="http://schemas.microsoft.com/office/drawing/2014/main" id="{E83B8B62-AB61-4F97-8568-8BF86D333313}"/>
            </a:ext>
          </a:extLst>
        </xdr:cNvPr>
        <xdr:cNvSpPr txBox="1"/>
      </xdr:nvSpPr>
      <xdr:spPr>
        <a:xfrm>
          <a:off x="9258300" y="104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109601</xdr:rowOff>
    </xdr:from>
    <xdr:to>
      <xdr:col>50</xdr:col>
      <xdr:colOff>165100</xdr:colOff>
      <xdr:row>64</xdr:row>
      <xdr:rowOff>39751</xdr:rowOff>
    </xdr:to>
    <xdr:sp macro="" textlink="">
      <xdr:nvSpPr>
        <xdr:cNvPr id="246" name="楕円 245">
          <a:extLst>
            <a:ext uri="{FF2B5EF4-FFF2-40B4-BE49-F238E27FC236}">
              <a16:creationId xmlns:a16="http://schemas.microsoft.com/office/drawing/2014/main" id="{D6577B51-D144-4010-9821-3695324BBE79}"/>
            </a:ext>
          </a:extLst>
        </xdr:cNvPr>
        <xdr:cNvSpPr/>
      </xdr:nvSpPr>
      <xdr:spPr>
        <a:xfrm>
          <a:off x="8445500" y="1067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158877</xdr:rowOff>
    </xdr:from>
    <xdr:to>
      <xdr:col>55</xdr:col>
      <xdr:colOff>0</xdr:colOff>
      <xdr:row>63</xdr:row>
      <xdr:rowOff>160401</xdr:rowOff>
    </xdr:to>
    <xdr:cxnSp macro="">
      <xdr:nvCxnSpPr>
        <xdr:cNvPr id="247" name="直線コネクタ 246">
          <a:extLst>
            <a:ext uri="{FF2B5EF4-FFF2-40B4-BE49-F238E27FC236}">
              <a16:creationId xmlns:a16="http://schemas.microsoft.com/office/drawing/2014/main" id="{E9407039-2865-4461-B3DE-BC3EFA46D9FD}"/>
            </a:ext>
          </a:extLst>
        </xdr:cNvPr>
        <xdr:cNvCxnSpPr/>
      </xdr:nvCxnSpPr>
      <xdr:spPr>
        <a:xfrm flipV="1">
          <a:off x="8496300" y="10720197"/>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110744</xdr:rowOff>
    </xdr:from>
    <xdr:to>
      <xdr:col>46</xdr:col>
      <xdr:colOff>38100</xdr:colOff>
      <xdr:row>64</xdr:row>
      <xdr:rowOff>40894</xdr:rowOff>
    </xdr:to>
    <xdr:sp macro="" textlink="">
      <xdr:nvSpPr>
        <xdr:cNvPr id="248" name="楕円 247">
          <a:extLst>
            <a:ext uri="{FF2B5EF4-FFF2-40B4-BE49-F238E27FC236}">
              <a16:creationId xmlns:a16="http://schemas.microsoft.com/office/drawing/2014/main" id="{9F9DABEC-AED7-4F95-93D0-80FE751324A0}"/>
            </a:ext>
          </a:extLst>
        </xdr:cNvPr>
        <xdr:cNvSpPr/>
      </xdr:nvSpPr>
      <xdr:spPr>
        <a:xfrm>
          <a:off x="7670800" y="10672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160401</xdr:rowOff>
    </xdr:from>
    <xdr:to>
      <xdr:col>50</xdr:col>
      <xdr:colOff>114300</xdr:colOff>
      <xdr:row>63</xdr:row>
      <xdr:rowOff>161544</xdr:rowOff>
    </xdr:to>
    <xdr:cxnSp macro="">
      <xdr:nvCxnSpPr>
        <xdr:cNvPr id="249" name="直線コネクタ 248">
          <a:extLst>
            <a:ext uri="{FF2B5EF4-FFF2-40B4-BE49-F238E27FC236}">
              <a16:creationId xmlns:a16="http://schemas.microsoft.com/office/drawing/2014/main" id="{CC6AA0BB-E046-45EE-AD34-F0539218A57F}"/>
            </a:ext>
          </a:extLst>
        </xdr:cNvPr>
        <xdr:cNvCxnSpPr/>
      </xdr:nvCxnSpPr>
      <xdr:spPr>
        <a:xfrm flipV="1">
          <a:off x="7713980" y="10721721"/>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111506</xdr:rowOff>
    </xdr:from>
    <xdr:to>
      <xdr:col>41</xdr:col>
      <xdr:colOff>101600</xdr:colOff>
      <xdr:row>64</xdr:row>
      <xdr:rowOff>41656</xdr:rowOff>
    </xdr:to>
    <xdr:sp macro="" textlink="">
      <xdr:nvSpPr>
        <xdr:cNvPr id="250" name="楕円 249">
          <a:extLst>
            <a:ext uri="{FF2B5EF4-FFF2-40B4-BE49-F238E27FC236}">
              <a16:creationId xmlns:a16="http://schemas.microsoft.com/office/drawing/2014/main" id="{8B0C240D-55A5-4D94-BE49-75F23C0D3522}"/>
            </a:ext>
          </a:extLst>
        </xdr:cNvPr>
        <xdr:cNvSpPr/>
      </xdr:nvSpPr>
      <xdr:spPr>
        <a:xfrm>
          <a:off x="6873240" y="10672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161544</xdr:rowOff>
    </xdr:from>
    <xdr:to>
      <xdr:col>45</xdr:col>
      <xdr:colOff>177800</xdr:colOff>
      <xdr:row>63</xdr:row>
      <xdr:rowOff>162306</xdr:rowOff>
    </xdr:to>
    <xdr:cxnSp macro="">
      <xdr:nvCxnSpPr>
        <xdr:cNvPr id="251" name="直線コネクタ 250">
          <a:extLst>
            <a:ext uri="{FF2B5EF4-FFF2-40B4-BE49-F238E27FC236}">
              <a16:creationId xmlns:a16="http://schemas.microsoft.com/office/drawing/2014/main" id="{B5D2829B-F7F3-4AD1-A680-0636C0C0A3CC}"/>
            </a:ext>
          </a:extLst>
        </xdr:cNvPr>
        <xdr:cNvCxnSpPr/>
      </xdr:nvCxnSpPr>
      <xdr:spPr>
        <a:xfrm flipV="1">
          <a:off x="6924040" y="10722864"/>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139700</xdr:rowOff>
    </xdr:from>
    <xdr:to>
      <xdr:col>36</xdr:col>
      <xdr:colOff>165100</xdr:colOff>
      <xdr:row>64</xdr:row>
      <xdr:rowOff>69850</xdr:rowOff>
    </xdr:to>
    <xdr:sp macro="" textlink="">
      <xdr:nvSpPr>
        <xdr:cNvPr id="252" name="楕円 251">
          <a:extLst>
            <a:ext uri="{FF2B5EF4-FFF2-40B4-BE49-F238E27FC236}">
              <a16:creationId xmlns:a16="http://schemas.microsoft.com/office/drawing/2014/main" id="{AE4420FF-3F93-4A72-A014-E9BD912F6873}"/>
            </a:ext>
          </a:extLst>
        </xdr:cNvPr>
        <xdr:cNvSpPr/>
      </xdr:nvSpPr>
      <xdr:spPr>
        <a:xfrm>
          <a:off x="6098540" y="1070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162306</xdr:rowOff>
    </xdr:from>
    <xdr:to>
      <xdr:col>41</xdr:col>
      <xdr:colOff>50800</xdr:colOff>
      <xdr:row>64</xdr:row>
      <xdr:rowOff>19050</xdr:rowOff>
    </xdr:to>
    <xdr:cxnSp macro="">
      <xdr:nvCxnSpPr>
        <xdr:cNvPr id="253" name="直線コネクタ 252">
          <a:extLst>
            <a:ext uri="{FF2B5EF4-FFF2-40B4-BE49-F238E27FC236}">
              <a16:creationId xmlns:a16="http://schemas.microsoft.com/office/drawing/2014/main" id="{74C4250E-4D38-449E-A821-77CE46A17C2F}"/>
            </a:ext>
          </a:extLst>
        </xdr:cNvPr>
        <xdr:cNvCxnSpPr/>
      </xdr:nvCxnSpPr>
      <xdr:spPr>
        <a:xfrm flipV="1">
          <a:off x="6149340" y="10723626"/>
          <a:ext cx="7747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a:extLst>
            <a:ext uri="{FF2B5EF4-FFF2-40B4-BE49-F238E27FC236}">
              <a16:creationId xmlns:a16="http://schemas.microsoft.com/office/drawing/2014/main" id="{8733A9AE-19DC-45FD-A2AD-0D8E1A3C8060}"/>
            </a:ext>
          </a:extLst>
        </xdr:cNvPr>
        <xdr:cNvSpPr txBox="1"/>
      </xdr:nvSpPr>
      <xdr:spPr>
        <a:xfrm>
          <a:off x="827158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0CDEC64A-677A-4752-B1F9-47CD99FAE362}"/>
            </a:ext>
          </a:extLst>
        </xdr:cNvPr>
        <xdr:cNvSpPr txBox="1"/>
      </xdr:nvSpPr>
      <xdr:spPr>
        <a:xfrm>
          <a:off x="750958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78289164-5E76-4FDF-90BD-B91496DB9754}"/>
            </a:ext>
          </a:extLst>
        </xdr:cNvPr>
        <xdr:cNvSpPr txBox="1"/>
      </xdr:nvSpPr>
      <xdr:spPr>
        <a:xfrm>
          <a:off x="6712027" y="107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90F9F4CF-E6EA-492D-9B8E-B644E34BE92B}"/>
            </a:ext>
          </a:extLst>
        </xdr:cNvPr>
        <xdr:cNvSpPr txBox="1"/>
      </xdr:nvSpPr>
      <xdr:spPr>
        <a:xfrm>
          <a:off x="59373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56278</xdr:rowOff>
    </xdr:from>
    <xdr:ext cx="469744" cy="259045"/>
    <xdr:sp macro="" textlink="">
      <xdr:nvSpPr>
        <xdr:cNvPr id="258" name="n_1mainValue【体育館・プール】&#10;一人当たり面積">
          <a:extLst>
            <a:ext uri="{FF2B5EF4-FFF2-40B4-BE49-F238E27FC236}">
              <a16:creationId xmlns:a16="http://schemas.microsoft.com/office/drawing/2014/main" id="{C2A4B076-1968-4018-97B2-6705747F320D}"/>
            </a:ext>
          </a:extLst>
        </xdr:cNvPr>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57421</xdr:rowOff>
    </xdr:from>
    <xdr:ext cx="469744" cy="259045"/>
    <xdr:sp macro="" textlink="">
      <xdr:nvSpPr>
        <xdr:cNvPr id="259" name="n_2mainValue【体育館・プール】&#10;一人当たり面積">
          <a:extLst>
            <a:ext uri="{FF2B5EF4-FFF2-40B4-BE49-F238E27FC236}">
              <a16:creationId xmlns:a16="http://schemas.microsoft.com/office/drawing/2014/main" id="{F0C1D2C4-AC2A-434C-9796-1FF7CD8F89A1}"/>
            </a:ext>
          </a:extLst>
        </xdr:cNvPr>
        <xdr:cNvSpPr txBox="1"/>
      </xdr:nvSpPr>
      <xdr:spPr>
        <a:xfrm>
          <a:off x="7509587" y="104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58183</xdr:rowOff>
    </xdr:from>
    <xdr:ext cx="469744" cy="259045"/>
    <xdr:sp macro="" textlink="">
      <xdr:nvSpPr>
        <xdr:cNvPr id="260" name="n_3mainValue【体育館・プール】&#10;一人当たり面積">
          <a:extLst>
            <a:ext uri="{FF2B5EF4-FFF2-40B4-BE49-F238E27FC236}">
              <a16:creationId xmlns:a16="http://schemas.microsoft.com/office/drawing/2014/main" id="{1586BB56-937A-45AE-9282-85A76D625F05}"/>
            </a:ext>
          </a:extLst>
        </xdr:cNvPr>
        <xdr:cNvSpPr txBox="1"/>
      </xdr:nvSpPr>
      <xdr:spPr>
        <a:xfrm>
          <a:off x="6712027" y="104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86377</xdr:rowOff>
    </xdr:from>
    <xdr:ext cx="469744" cy="259045"/>
    <xdr:sp macro="" textlink="">
      <xdr:nvSpPr>
        <xdr:cNvPr id="261" name="n_4mainValue【体育館・プール】&#10;一人当たり面積">
          <a:extLst>
            <a:ext uri="{FF2B5EF4-FFF2-40B4-BE49-F238E27FC236}">
              <a16:creationId xmlns:a16="http://schemas.microsoft.com/office/drawing/2014/main" id="{F118EE7B-9327-4857-8A44-5EA24490F498}"/>
            </a:ext>
          </a:extLst>
        </xdr:cNvPr>
        <xdr:cNvSpPr txBox="1"/>
      </xdr:nvSpPr>
      <xdr:spPr>
        <a:xfrm>
          <a:off x="59373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AF51FB4-8AC4-43E1-95CD-F9C6DE8A9D1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D48B35A-9AC8-4E98-91B0-C245CF67652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0DB1F6D-DF86-4E46-9DE5-110BE0D75F7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A1FFFD9-735B-42A6-BE70-39B9A4C6B9C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F7150C0-F05A-4F75-A3DC-1EB9DE089D2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D9F611-03E0-4FB1-A370-CFD8195DFEB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57DA99A-3EC7-44B6-9A92-DC47FEA6825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1C09E85-9B21-4D0D-9A89-905118FB088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FAEC3E2-7EF9-48CA-8EFB-931182F2121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03A5768-889C-463F-A5E2-5FED35A18B1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76B84B4-2E45-42A0-A3B0-DDE7F9282B7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EFC4958-CAD5-43E1-8FA8-B15AF98BA61D}"/>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DD7B854-2369-4478-9436-62D736260319}"/>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71D7A15-86F9-4091-A510-8D8BD223B69E}"/>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E78B626-F9E9-4B97-9739-252C09C7B88A}"/>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2C4E3E1-4747-4320-AE73-9F095679C8FD}"/>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AA50CC9A-2E9D-4EDD-A7CB-532A19B9008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EF340C-1D7F-4F90-A345-EDC25B01FE01}"/>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D737614-0A13-4701-86BC-D9F443E1E23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A1EADF2-9362-41ED-8BE8-C2263E9A3E0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F7AB7235-289B-4A1E-9F9A-8B35E094B6D5}"/>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F340CEA-A37B-4375-B7CB-CD6B35A4D524}"/>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A6E74B3-1296-41C4-BFB3-F4021F34E17F}"/>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D5BF973-0616-485F-8049-D326A55B4CF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769A9A1C-D812-4B22-BA15-31D30B4CBFD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C28369B-1F8A-4F50-AE37-CE83BADEC91C}"/>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FFE2B552-7F13-4A60-8E2A-D087ECCBEE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0A3B92E-65CB-4795-9BB3-F3908441144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B4DF33F0-52AC-492F-A346-EC20628F9A11}"/>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E1579FBC-CBDC-4F1B-A552-98F88F26FDB3}"/>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67DF236E-E0DF-41CA-8182-AA139F6911B3}"/>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81B70B0D-B19D-4575-AC18-F905CFCD95D0}"/>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8525589C-24E1-4313-94D0-76EFC98A76C9}"/>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436B6082-CDA8-4D78-A329-E235A8EE3F1A}"/>
            </a:ext>
          </a:extLst>
        </xdr:cNvPr>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31E4123F-F357-4AA5-AEC5-F9E72488E393}"/>
            </a:ext>
          </a:extLst>
        </xdr:cNvPr>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49DC26B1-36EF-4059-89B1-B2F90A1409BD}"/>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491590B-A724-4FB1-B69A-ED9253C8E68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42F493A-7955-4890-80A7-8C2603ED6F0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D93F0C7-1042-4BD6-A40A-3D886B11371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93A5A8-B78B-490A-AC7F-60DCC170E78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2E9267-B1DF-4F73-AB6A-379CEFA4C3C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303" name="楕円 302">
          <a:extLst>
            <a:ext uri="{FF2B5EF4-FFF2-40B4-BE49-F238E27FC236}">
              <a16:creationId xmlns:a16="http://schemas.microsoft.com/office/drawing/2014/main" id="{9E7F7665-DF24-43FB-B732-0E3DC3079363}"/>
            </a:ext>
          </a:extLst>
        </xdr:cNvPr>
        <xdr:cNvSpPr/>
      </xdr:nvSpPr>
      <xdr:spPr>
        <a:xfrm>
          <a:off x="4036060" y="13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164935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D8F159E-D4A2-4E8E-ADA7-5287D8758BC6}"/>
            </a:ext>
          </a:extLst>
        </xdr:cNvPr>
        <xdr:cNvSpPr txBox="1"/>
      </xdr:nvSpPr>
      <xdr:spPr>
        <a:xfrm>
          <a:off x="4124960" y="13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305" name="楕円 304">
          <a:extLst>
            <a:ext uri="{FF2B5EF4-FFF2-40B4-BE49-F238E27FC236}">
              <a16:creationId xmlns:a16="http://schemas.microsoft.com/office/drawing/2014/main" id="{6CBC1488-F219-4E01-8793-A8C4226E34F7}"/>
            </a:ext>
          </a:extLst>
        </xdr:cNvPr>
        <xdr:cNvSpPr/>
      </xdr:nvSpPr>
      <xdr:spPr>
        <a:xfrm>
          <a:off x="3312160" y="1390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65858</xdr:rowOff>
    </xdr:to>
    <xdr:cxnSp macro="">
      <xdr:nvCxnSpPr>
        <xdr:cNvPr id="306" name="直線コネクタ 305">
          <a:extLst>
            <a:ext uri="{FF2B5EF4-FFF2-40B4-BE49-F238E27FC236}">
              <a16:creationId xmlns:a16="http://schemas.microsoft.com/office/drawing/2014/main" id="{10AA4309-4CA2-41EC-B463-917C96CEB6FA}"/>
            </a:ext>
          </a:extLst>
        </xdr:cNvPr>
        <xdr:cNvCxnSpPr/>
      </xdr:nvCxnSpPr>
      <xdr:spPr>
        <a:xfrm>
          <a:off x="3355340" y="13948954"/>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307" name="楕円 306">
          <a:extLst>
            <a:ext uri="{FF2B5EF4-FFF2-40B4-BE49-F238E27FC236}">
              <a16:creationId xmlns:a16="http://schemas.microsoft.com/office/drawing/2014/main" id="{DAB98085-798E-48FC-9D55-71830BC52993}"/>
            </a:ext>
          </a:extLst>
        </xdr:cNvPr>
        <xdr:cNvSpPr/>
      </xdr:nvSpPr>
      <xdr:spPr>
        <a:xfrm>
          <a:off x="2514600" y="13835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139337</xdr:rowOff>
    </xdr:from>
    <xdr:to>
      <xdr:col>19</xdr:col>
      <xdr:colOff>177800</xdr:colOff>
      <xdr:row>83</xdr:row>
      <xdr:rowOff>34834</xdr:rowOff>
    </xdr:to>
    <xdr:cxnSp macro="">
      <xdr:nvCxnSpPr>
        <xdr:cNvPr id="308" name="直線コネクタ 307">
          <a:extLst>
            <a:ext uri="{FF2B5EF4-FFF2-40B4-BE49-F238E27FC236}">
              <a16:creationId xmlns:a16="http://schemas.microsoft.com/office/drawing/2014/main" id="{A915B116-1AA3-4F07-A9E0-E8C36E359912}"/>
            </a:ext>
          </a:extLst>
        </xdr:cNvPr>
        <xdr:cNvCxnSpPr/>
      </xdr:nvCxnSpPr>
      <xdr:spPr>
        <a:xfrm>
          <a:off x="2565400" y="13885817"/>
          <a:ext cx="78994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104866</xdr:rowOff>
    </xdr:from>
    <xdr:to>
      <xdr:col>10</xdr:col>
      <xdr:colOff>165100</xdr:colOff>
      <xdr:row>83</xdr:row>
      <xdr:rowOff>35016</xdr:rowOff>
    </xdr:to>
    <xdr:sp macro="" textlink="">
      <xdr:nvSpPr>
        <xdr:cNvPr id="309" name="楕円 308">
          <a:extLst>
            <a:ext uri="{FF2B5EF4-FFF2-40B4-BE49-F238E27FC236}">
              <a16:creationId xmlns:a16="http://schemas.microsoft.com/office/drawing/2014/main" id="{76BD82A8-0D6D-41FE-8B34-0B2C87CA1A82}"/>
            </a:ext>
          </a:extLst>
        </xdr:cNvPr>
        <xdr:cNvSpPr/>
      </xdr:nvSpPr>
      <xdr:spPr>
        <a:xfrm>
          <a:off x="173990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82</xdr:row>
      <xdr:rowOff>155666</xdr:rowOff>
    </xdr:to>
    <xdr:cxnSp macro="">
      <xdr:nvCxnSpPr>
        <xdr:cNvPr id="310" name="直線コネクタ 309">
          <a:extLst>
            <a:ext uri="{FF2B5EF4-FFF2-40B4-BE49-F238E27FC236}">
              <a16:creationId xmlns:a16="http://schemas.microsoft.com/office/drawing/2014/main" id="{033A5B82-F58F-47C7-98A7-5697852EC991}"/>
            </a:ext>
          </a:extLst>
        </xdr:cNvPr>
        <xdr:cNvCxnSpPr/>
      </xdr:nvCxnSpPr>
      <xdr:spPr>
        <a:xfrm flipV="1">
          <a:off x="1790700" y="13885817"/>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54248</xdr:rowOff>
    </xdr:from>
    <xdr:to>
      <xdr:col>6</xdr:col>
      <xdr:colOff>38100</xdr:colOff>
      <xdr:row>82</xdr:row>
      <xdr:rowOff>155848</xdr:rowOff>
    </xdr:to>
    <xdr:sp macro="" textlink="">
      <xdr:nvSpPr>
        <xdr:cNvPr id="311" name="楕円 310">
          <a:extLst>
            <a:ext uri="{FF2B5EF4-FFF2-40B4-BE49-F238E27FC236}">
              <a16:creationId xmlns:a16="http://schemas.microsoft.com/office/drawing/2014/main" id="{FC920F6A-A8C3-4767-9A84-14299A4BAE2C}"/>
            </a:ext>
          </a:extLst>
        </xdr:cNvPr>
        <xdr:cNvSpPr/>
      </xdr:nvSpPr>
      <xdr:spPr>
        <a:xfrm>
          <a:off x="965200" y="138007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105048</xdr:rowOff>
    </xdr:from>
    <xdr:to>
      <xdr:col>10</xdr:col>
      <xdr:colOff>114300</xdr:colOff>
      <xdr:row>82</xdr:row>
      <xdr:rowOff>155666</xdr:rowOff>
    </xdr:to>
    <xdr:cxnSp macro="">
      <xdr:nvCxnSpPr>
        <xdr:cNvPr id="312" name="直線コネクタ 311">
          <a:extLst>
            <a:ext uri="{FF2B5EF4-FFF2-40B4-BE49-F238E27FC236}">
              <a16:creationId xmlns:a16="http://schemas.microsoft.com/office/drawing/2014/main" id="{D9E9599E-74B4-4E55-92E2-8CC023F08605}"/>
            </a:ext>
          </a:extLst>
        </xdr:cNvPr>
        <xdr:cNvCxnSpPr/>
      </xdr:nvCxnSpPr>
      <xdr:spPr>
        <a:xfrm>
          <a:off x="1008380" y="13851528"/>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2E430FC1-9DF7-4EE7-933D-9E6CCA1985BF}"/>
            </a:ext>
          </a:extLst>
        </xdr:cNvPr>
        <xdr:cNvSpPr txBox="1"/>
      </xdr:nvSpPr>
      <xdr:spPr>
        <a:xfrm>
          <a:off x="3170564"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5C400C54-368C-496A-BE71-A485E05A7666}"/>
            </a:ext>
          </a:extLst>
        </xdr:cNvPr>
        <xdr:cNvSpPr txBox="1"/>
      </xdr:nvSpPr>
      <xdr:spPr>
        <a:xfrm>
          <a:off x="2385704" y="139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25AB5751-7727-4333-A46E-EC75D95B0DEE}"/>
            </a:ext>
          </a:extLst>
        </xdr:cNvPr>
        <xdr:cNvSpPr txBox="1"/>
      </xdr:nvSpPr>
      <xdr:spPr>
        <a:xfrm>
          <a:off x="161100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82CF1D54-BB6B-43D5-986E-DCCF34393F0B}"/>
            </a:ext>
          </a:extLst>
        </xdr:cNvPr>
        <xdr:cNvSpPr txBox="1"/>
      </xdr:nvSpPr>
      <xdr:spPr>
        <a:xfrm>
          <a:off x="8363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102161</xdr:rowOff>
    </xdr:from>
    <xdr:ext cx="405111" cy="259045"/>
    <xdr:sp macro="" textlink="">
      <xdr:nvSpPr>
        <xdr:cNvPr id="317" name="n_1mainValue【福祉施設】&#10;有形固定資産減価償却率">
          <a:extLst>
            <a:ext uri="{FF2B5EF4-FFF2-40B4-BE49-F238E27FC236}">
              <a16:creationId xmlns:a16="http://schemas.microsoft.com/office/drawing/2014/main" id="{02A97C25-4561-4323-8F51-3C79C3BF89C7}"/>
            </a:ext>
          </a:extLst>
        </xdr:cNvPr>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18" name="n_2mainValue【福祉施設】&#10;有形固定資産減価償却率">
          <a:extLst>
            <a:ext uri="{FF2B5EF4-FFF2-40B4-BE49-F238E27FC236}">
              <a16:creationId xmlns:a16="http://schemas.microsoft.com/office/drawing/2014/main" id="{39D99513-C0B2-44DF-A050-F3232ACD96ED}"/>
            </a:ext>
          </a:extLst>
        </xdr:cNvPr>
        <xdr:cNvSpPr txBox="1"/>
      </xdr:nvSpPr>
      <xdr:spPr>
        <a:xfrm>
          <a:off x="238570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51543</xdr:rowOff>
    </xdr:from>
    <xdr:ext cx="405111" cy="259045"/>
    <xdr:sp macro="" textlink="">
      <xdr:nvSpPr>
        <xdr:cNvPr id="319" name="n_3mainValue【福祉施設】&#10;有形固定資産減価償却率">
          <a:extLst>
            <a:ext uri="{FF2B5EF4-FFF2-40B4-BE49-F238E27FC236}">
              <a16:creationId xmlns:a16="http://schemas.microsoft.com/office/drawing/2014/main" id="{DDD269F0-4AA8-4695-B627-E7DD8483C8B4}"/>
            </a:ext>
          </a:extLst>
        </xdr:cNvPr>
        <xdr:cNvSpPr txBox="1"/>
      </xdr:nvSpPr>
      <xdr:spPr>
        <a:xfrm>
          <a:off x="161100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925</xdr:rowOff>
    </xdr:from>
    <xdr:ext cx="405111" cy="259045"/>
    <xdr:sp macro="" textlink="">
      <xdr:nvSpPr>
        <xdr:cNvPr id="320" name="n_4mainValue【福祉施設】&#10;有形固定資産減価償却率">
          <a:extLst>
            <a:ext uri="{FF2B5EF4-FFF2-40B4-BE49-F238E27FC236}">
              <a16:creationId xmlns:a16="http://schemas.microsoft.com/office/drawing/2014/main" id="{0947C418-D03F-4472-B974-8B6AC424732A}"/>
            </a:ext>
          </a:extLst>
        </xdr:cNvPr>
        <xdr:cNvSpPr txBox="1"/>
      </xdr:nvSpPr>
      <xdr:spPr>
        <a:xfrm>
          <a:off x="83630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31DE78A-0441-4F05-9EA1-3A15A528B03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EE86DDC-C485-4889-BF11-1216BF6F2B9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382768F-EF0B-4DD4-83A5-F0EAD723CAE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4A3B7B9-894E-4492-BAE6-86207064A0F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91EF6B4-78C1-4345-A9A2-EEBEFE87F60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27EE6FB-589F-4D45-8163-2768BD2B6A6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122591A-CF1E-40DB-87A2-5D3B50636BF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36903F4-1874-4C92-A479-6BACF895715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7DF4CA1-A4EF-44B4-B394-90D365B517F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8BB8EB1-3475-474E-81FA-15FBCEC7D03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6B6F085-DAA0-43A6-9348-7718C8B04594}"/>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C6C0F5B6-094B-4510-A515-7126447794D1}"/>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C7796D59-B9E3-4ACA-B305-391B06DE7B8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2DC277C-18C2-46EC-B2EF-F52E4F5F522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2E1DB46-D99A-4E69-9D93-D2F766444586}"/>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5F13B4EB-ED11-40E4-B59A-121E4F9626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105C8CB-51F2-423B-B117-190F17B3F1C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75C6AD1-7350-4C85-A217-A8CB66A32CB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84A9CDB9-FA4D-4BCD-90C1-C7B8BA6643C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E89A12AD-6F14-430E-B2B0-FA80DAB84E59}"/>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436694CB-3BB9-437F-A822-DF5938479160}"/>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47DDC798-512F-4CE1-A416-48FD63450B7F}"/>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99A26DAC-D261-4522-9406-96772D75650F}"/>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70A5BD76-09CF-479D-9857-57DB66FB063E}"/>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1905EB6C-89AC-402D-BB61-C428611965A8}"/>
            </a:ext>
          </a:extLst>
        </xdr:cNvPr>
        <xdr:cNvSpPr txBox="1"/>
      </xdr:nvSpPr>
      <xdr:spPr>
        <a:xfrm>
          <a:off x="9258300" y="1388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526AD6BA-15D9-4814-82B1-EDD7AD4FF423}"/>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5C0EE72-B15C-4656-A53D-D00409011A1D}"/>
            </a:ext>
          </a:extLst>
        </xdr:cNvPr>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33D292A6-04F5-4188-B9FA-B1C54818AA95}"/>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395D46C2-8BA5-43DE-9728-DD7B074BB8C8}"/>
            </a:ext>
          </a:extLst>
        </xdr:cNvPr>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71965917-3A06-498C-8E15-DE05ED0266DC}"/>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55D3CE0-32FF-436A-9CC3-8FB70B52C74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6410140-2F05-4BAE-8BE7-6103B44A4D9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40C275F-7F34-4605-9EF2-85E30E1B135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2202621-4A7E-42F3-AF06-38FECCECC03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31C8D42-1A8B-470E-92BE-1E45E56722E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50164</xdr:rowOff>
    </xdr:from>
    <xdr:to>
      <xdr:col>55</xdr:col>
      <xdr:colOff>50800</xdr:colOff>
      <xdr:row>81</xdr:row>
      <xdr:rowOff>151764</xdr:rowOff>
    </xdr:to>
    <xdr:sp macro="" textlink="">
      <xdr:nvSpPr>
        <xdr:cNvPr id="356" name="楕円 355">
          <a:extLst>
            <a:ext uri="{FF2B5EF4-FFF2-40B4-BE49-F238E27FC236}">
              <a16:creationId xmlns:a16="http://schemas.microsoft.com/office/drawing/2014/main" id="{C5B4076F-80CF-48A4-BAEA-7F171525A431}"/>
            </a:ext>
          </a:extLst>
        </xdr:cNvPr>
        <xdr:cNvSpPr/>
      </xdr:nvSpPr>
      <xdr:spPr>
        <a:xfrm>
          <a:off x="9192260" y="13629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73041</xdr:rowOff>
    </xdr:from>
    <xdr:ext cx="469744" cy="259045"/>
    <xdr:sp macro="" textlink="">
      <xdr:nvSpPr>
        <xdr:cNvPr id="357" name="【福祉施設】&#10;一人当たり面積該当値テキスト">
          <a:extLst>
            <a:ext uri="{FF2B5EF4-FFF2-40B4-BE49-F238E27FC236}">
              <a16:creationId xmlns:a16="http://schemas.microsoft.com/office/drawing/2014/main" id="{C93C4697-E417-4988-BBFE-F44A48F57CAC}"/>
            </a:ext>
          </a:extLst>
        </xdr:cNvPr>
        <xdr:cNvSpPr txBox="1"/>
      </xdr:nvSpPr>
      <xdr:spPr>
        <a:xfrm>
          <a:off x="9258300" y="134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141605</xdr:rowOff>
    </xdr:from>
    <xdr:to>
      <xdr:col>50</xdr:col>
      <xdr:colOff>165100</xdr:colOff>
      <xdr:row>82</xdr:row>
      <xdr:rowOff>71755</xdr:rowOff>
    </xdr:to>
    <xdr:sp macro="" textlink="">
      <xdr:nvSpPr>
        <xdr:cNvPr id="358" name="楕円 357">
          <a:extLst>
            <a:ext uri="{FF2B5EF4-FFF2-40B4-BE49-F238E27FC236}">
              <a16:creationId xmlns:a16="http://schemas.microsoft.com/office/drawing/2014/main" id="{134D6DCD-A5D7-4F1A-8A8D-BFD8610A5FB2}"/>
            </a:ext>
          </a:extLst>
        </xdr:cNvPr>
        <xdr:cNvSpPr/>
      </xdr:nvSpPr>
      <xdr:spPr>
        <a:xfrm>
          <a:off x="8445500"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100964</xdr:rowOff>
    </xdr:from>
    <xdr:to>
      <xdr:col>55</xdr:col>
      <xdr:colOff>0</xdr:colOff>
      <xdr:row>82</xdr:row>
      <xdr:rowOff>20955</xdr:rowOff>
    </xdr:to>
    <xdr:cxnSp macro="">
      <xdr:nvCxnSpPr>
        <xdr:cNvPr id="359" name="直線コネクタ 358">
          <a:extLst>
            <a:ext uri="{FF2B5EF4-FFF2-40B4-BE49-F238E27FC236}">
              <a16:creationId xmlns:a16="http://schemas.microsoft.com/office/drawing/2014/main" id="{EC84B098-EA00-49B8-89C7-B6459E4791FC}"/>
            </a:ext>
          </a:extLst>
        </xdr:cNvPr>
        <xdr:cNvCxnSpPr/>
      </xdr:nvCxnSpPr>
      <xdr:spPr>
        <a:xfrm flipV="1">
          <a:off x="8496300" y="13679804"/>
          <a:ext cx="7239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73025</xdr:rowOff>
    </xdr:from>
    <xdr:to>
      <xdr:col>46</xdr:col>
      <xdr:colOff>38100</xdr:colOff>
      <xdr:row>82</xdr:row>
      <xdr:rowOff>3175</xdr:rowOff>
    </xdr:to>
    <xdr:sp macro="" textlink="">
      <xdr:nvSpPr>
        <xdr:cNvPr id="360" name="楕円 359">
          <a:extLst>
            <a:ext uri="{FF2B5EF4-FFF2-40B4-BE49-F238E27FC236}">
              <a16:creationId xmlns:a16="http://schemas.microsoft.com/office/drawing/2014/main" id="{24604F45-9A1D-40DE-AFB1-9B2397F2BE92}"/>
            </a:ext>
          </a:extLst>
        </xdr:cNvPr>
        <xdr:cNvSpPr/>
      </xdr:nvSpPr>
      <xdr:spPr>
        <a:xfrm>
          <a:off x="7670800" y="136518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82</xdr:row>
      <xdr:rowOff>20955</xdr:rowOff>
    </xdr:to>
    <xdr:cxnSp macro="">
      <xdr:nvCxnSpPr>
        <xdr:cNvPr id="361" name="直線コネクタ 360">
          <a:extLst>
            <a:ext uri="{FF2B5EF4-FFF2-40B4-BE49-F238E27FC236}">
              <a16:creationId xmlns:a16="http://schemas.microsoft.com/office/drawing/2014/main" id="{E3A65DFD-1C82-4BA7-B4ED-1743BAD45068}"/>
            </a:ext>
          </a:extLst>
        </xdr:cNvPr>
        <xdr:cNvCxnSpPr/>
      </xdr:nvCxnSpPr>
      <xdr:spPr>
        <a:xfrm>
          <a:off x="7713980" y="13702665"/>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153036</xdr:rowOff>
    </xdr:from>
    <xdr:to>
      <xdr:col>41</xdr:col>
      <xdr:colOff>101600</xdr:colOff>
      <xdr:row>82</xdr:row>
      <xdr:rowOff>83186</xdr:rowOff>
    </xdr:to>
    <xdr:sp macro="" textlink="">
      <xdr:nvSpPr>
        <xdr:cNvPr id="362" name="楕円 361">
          <a:extLst>
            <a:ext uri="{FF2B5EF4-FFF2-40B4-BE49-F238E27FC236}">
              <a16:creationId xmlns:a16="http://schemas.microsoft.com/office/drawing/2014/main" id="{2043129B-1A13-4EBC-B5A5-B265483B02B7}"/>
            </a:ext>
          </a:extLst>
        </xdr:cNvPr>
        <xdr:cNvSpPr/>
      </xdr:nvSpPr>
      <xdr:spPr>
        <a:xfrm>
          <a:off x="6873240" y="1373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123825</xdr:rowOff>
    </xdr:from>
    <xdr:to>
      <xdr:col>45</xdr:col>
      <xdr:colOff>177800</xdr:colOff>
      <xdr:row>82</xdr:row>
      <xdr:rowOff>32386</xdr:rowOff>
    </xdr:to>
    <xdr:cxnSp macro="">
      <xdr:nvCxnSpPr>
        <xdr:cNvPr id="363" name="直線コネクタ 362">
          <a:extLst>
            <a:ext uri="{FF2B5EF4-FFF2-40B4-BE49-F238E27FC236}">
              <a16:creationId xmlns:a16="http://schemas.microsoft.com/office/drawing/2014/main" id="{C4F3698C-BB73-433E-B2AC-6A08766C37F6}"/>
            </a:ext>
          </a:extLst>
        </xdr:cNvPr>
        <xdr:cNvCxnSpPr/>
      </xdr:nvCxnSpPr>
      <xdr:spPr>
        <a:xfrm flipV="1">
          <a:off x="6924040" y="13702665"/>
          <a:ext cx="78994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10161</xdr:rowOff>
    </xdr:from>
    <xdr:to>
      <xdr:col>36</xdr:col>
      <xdr:colOff>165100</xdr:colOff>
      <xdr:row>81</xdr:row>
      <xdr:rowOff>111761</xdr:rowOff>
    </xdr:to>
    <xdr:sp macro="" textlink="">
      <xdr:nvSpPr>
        <xdr:cNvPr id="364" name="楕円 363">
          <a:extLst>
            <a:ext uri="{FF2B5EF4-FFF2-40B4-BE49-F238E27FC236}">
              <a16:creationId xmlns:a16="http://schemas.microsoft.com/office/drawing/2014/main" id="{13469612-3B14-4942-81E8-A416DD0A7854}"/>
            </a:ext>
          </a:extLst>
        </xdr:cNvPr>
        <xdr:cNvSpPr/>
      </xdr:nvSpPr>
      <xdr:spPr>
        <a:xfrm>
          <a:off x="609854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60961</xdr:rowOff>
    </xdr:from>
    <xdr:to>
      <xdr:col>41</xdr:col>
      <xdr:colOff>50800</xdr:colOff>
      <xdr:row>82</xdr:row>
      <xdr:rowOff>32386</xdr:rowOff>
    </xdr:to>
    <xdr:cxnSp macro="">
      <xdr:nvCxnSpPr>
        <xdr:cNvPr id="365" name="直線コネクタ 364">
          <a:extLst>
            <a:ext uri="{FF2B5EF4-FFF2-40B4-BE49-F238E27FC236}">
              <a16:creationId xmlns:a16="http://schemas.microsoft.com/office/drawing/2014/main" id="{18B29E5F-FC04-4509-A529-461A54B99C99}"/>
            </a:ext>
          </a:extLst>
        </xdr:cNvPr>
        <xdr:cNvCxnSpPr/>
      </xdr:nvCxnSpPr>
      <xdr:spPr>
        <a:xfrm>
          <a:off x="6149340" y="13639801"/>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EB0333BF-5540-4FB7-B5B0-8088C2C5AFB9}"/>
            </a:ext>
          </a:extLst>
        </xdr:cNvPr>
        <xdr:cNvSpPr txBox="1"/>
      </xdr:nvSpPr>
      <xdr:spPr>
        <a:xfrm>
          <a:off x="8271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9E5EEB88-6FB6-46AE-A075-ABA957B9816D}"/>
            </a:ext>
          </a:extLst>
        </xdr:cNvPr>
        <xdr:cNvSpPr txBox="1"/>
      </xdr:nvSpPr>
      <xdr:spPr>
        <a:xfrm>
          <a:off x="750958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766055CA-0A47-4875-80C9-D6CB98E3DD39}"/>
            </a:ext>
          </a:extLst>
        </xdr:cNvPr>
        <xdr:cNvSpPr txBox="1"/>
      </xdr:nvSpPr>
      <xdr:spPr>
        <a:xfrm>
          <a:off x="6712027" y="140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10B81236-FB86-4165-8EAB-27CD8B898BF9}"/>
            </a:ext>
          </a:extLst>
        </xdr:cNvPr>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88282</xdr:rowOff>
    </xdr:from>
    <xdr:ext cx="469744" cy="259045"/>
    <xdr:sp macro="" textlink="">
      <xdr:nvSpPr>
        <xdr:cNvPr id="370" name="n_1mainValue【福祉施設】&#10;一人当たり面積">
          <a:extLst>
            <a:ext uri="{FF2B5EF4-FFF2-40B4-BE49-F238E27FC236}">
              <a16:creationId xmlns:a16="http://schemas.microsoft.com/office/drawing/2014/main" id="{1D148AB4-7D43-494C-821D-5AE1FE319E2E}"/>
            </a:ext>
          </a:extLst>
        </xdr:cNvPr>
        <xdr:cNvSpPr txBox="1"/>
      </xdr:nvSpPr>
      <xdr:spPr>
        <a:xfrm>
          <a:off x="8271587"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19702</xdr:rowOff>
    </xdr:from>
    <xdr:ext cx="469744" cy="259045"/>
    <xdr:sp macro="" textlink="">
      <xdr:nvSpPr>
        <xdr:cNvPr id="371" name="n_2mainValue【福祉施設】&#10;一人当たり面積">
          <a:extLst>
            <a:ext uri="{FF2B5EF4-FFF2-40B4-BE49-F238E27FC236}">
              <a16:creationId xmlns:a16="http://schemas.microsoft.com/office/drawing/2014/main" id="{63BB6D0B-F6F0-45E4-BB09-3C7F06C297B2}"/>
            </a:ext>
          </a:extLst>
        </xdr:cNvPr>
        <xdr:cNvSpPr txBox="1"/>
      </xdr:nvSpPr>
      <xdr:spPr>
        <a:xfrm>
          <a:off x="7509587"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99713</xdr:rowOff>
    </xdr:from>
    <xdr:ext cx="469744" cy="259045"/>
    <xdr:sp macro="" textlink="">
      <xdr:nvSpPr>
        <xdr:cNvPr id="372" name="n_3mainValue【福祉施設】&#10;一人当たり面積">
          <a:extLst>
            <a:ext uri="{FF2B5EF4-FFF2-40B4-BE49-F238E27FC236}">
              <a16:creationId xmlns:a16="http://schemas.microsoft.com/office/drawing/2014/main" id="{D151EDAE-A8C1-445B-871A-B916D60FD1CD}"/>
            </a:ext>
          </a:extLst>
        </xdr:cNvPr>
        <xdr:cNvSpPr txBox="1"/>
      </xdr:nvSpPr>
      <xdr:spPr>
        <a:xfrm>
          <a:off x="6712027" y="135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128288</xdr:rowOff>
    </xdr:from>
    <xdr:ext cx="469744" cy="259045"/>
    <xdr:sp macro="" textlink="">
      <xdr:nvSpPr>
        <xdr:cNvPr id="373" name="n_4mainValue【福祉施設】&#10;一人当たり面積">
          <a:extLst>
            <a:ext uri="{FF2B5EF4-FFF2-40B4-BE49-F238E27FC236}">
              <a16:creationId xmlns:a16="http://schemas.microsoft.com/office/drawing/2014/main" id="{B6C2EA2E-2CB7-4825-96A3-618F52B46502}"/>
            </a:ext>
          </a:extLst>
        </xdr:cNvPr>
        <xdr:cNvSpPr txBox="1"/>
      </xdr:nvSpPr>
      <xdr:spPr>
        <a:xfrm>
          <a:off x="5937327" y="133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8859DAD-00EC-4487-AC49-7015EA25399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AB68A52-8A65-442F-8A37-29DE45114B4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20D6209-77A9-482E-AF2D-F34DF831B30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8A19950-FB16-4DAB-8296-604BAA2AFD2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6CD43C3-E99C-44A3-9C0A-9A9F5D7FB66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8A08D3FA-440A-4A95-9415-2AA70255F60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990AF76-C2B4-4920-B83B-38B135E8065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D60239C-5C45-4B8E-A9F4-8EE7BE13BED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C4CDEF8D-B983-4894-8AC1-2F128832C75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12F83A5E-6EAB-401D-9A1D-20CF9A4D8E6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A8BC1D3A-8EF9-4341-8D07-A14FE89E9AB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1D341EA7-07C6-4CBE-9C13-FBF606DD87D8}"/>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4A58F95F-7761-49EE-88F4-089E549A1A5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2241C949-C984-4147-B48D-F1E1DBFD7A1B}"/>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90AAB520-A1B6-461D-9BB0-F993CBF7AC0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DBA5FB1C-C4BB-434A-A336-6B9316F17473}"/>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3718112-2F5D-4BD8-86E4-0B80222EB998}"/>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43BA9A24-28C4-4693-B6FA-73302052113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FFD84F0-21D7-4AB3-A6B1-2BA889DAA3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40A3981-805A-4906-91C7-F872A395504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AE08F4C-CA5B-413A-9E02-A360760682B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718C2F68-4808-48AA-AEE0-CE0CA0DB6B4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F0967D3E-1EBE-4950-97BD-126E33ECB81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EA2090CC-60AD-4973-95EF-E98119199CB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218AAE0C-DE76-4962-AFA3-5579DD54C25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7525E320-3543-4BAA-A319-33313F005CFD}"/>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257D894C-C788-418F-A3D6-5A1A082B7FC8}"/>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20654096-36DA-46C4-AA0E-4EFAE8E0548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A3E86D46-E7C6-4FDD-9D82-B35DB57D6182}"/>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B09EAA50-0A03-47DB-962E-492C6CD893AA}"/>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5963AA9E-70FB-4809-BBE3-7769DB5322E9}"/>
            </a:ext>
          </a:extLst>
        </xdr:cNvPr>
        <xdr:cNvSpPr txBox="1"/>
      </xdr:nvSpPr>
      <xdr:spPr>
        <a:xfrm>
          <a:off x="4124960" y="1756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13F2B7B6-47CC-4048-90C8-1976516EC91A}"/>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176EDDA2-5BA2-44D8-AAB6-4022F789641E}"/>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906294D4-4454-4D1F-96B7-1166E15D25A1}"/>
            </a:ext>
          </a:extLst>
        </xdr:cNvPr>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FC25C6C3-9EA1-4F91-BF9B-E7A38F47C36B}"/>
            </a:ext>
          </a:extLst>
        </xdr:cNvPr>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4763617E-9E3B-4A98-8D67-41BEE6CC0AFA}"/>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C4E61A5-A064-4F6C-89C1-E0C5DABC52F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5B03A5A-4A21-4CB4-A267-40BBF22DBC5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CA023C0-A985-493E-BE55-45FAB86F0F3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E594CDC-9BFD-4B47-B7A8-8B7434385AE6}"/>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774258D-1C84-4236-8B5F-7C04A77F2E5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15" name="楕円 414">
          <a:extLst>
            <a:ext uri="{FF2B5EF4-FFF2-40B4-BE49-F238E27FC236}">
              <a16:creationId xmlns:a16="http://schemas.microsoft.com/office/drawing/2014/main" id="{D5BFD2D0-15E5-432F-82C8-DCB3BB8D0AD2}"/>
            </a:ext>
          </a:extLst>
        </xdr:cNvPr>
        <xdr:cNvSpPr/>
      </xdr:nvSpPr>
      <xdr:spPr>
        <a:xfrm>
          <a:off x="403606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156046</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A77FCA00-4942-4375-B12E-BA4ACF559487}"/>
            </a:ext>
          </a:extLst>
        </xdr:cNvPr>
        <xdr:cNvSpPr txBox="1"/>
      </xdr:nvSpPr>
      <xdr:spPr>
        <a:xfrm>
          <a:off x="4124960" y="1742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17" name="楕円 416">
          <a:extLst>
            <a:ext uri="{FF2B5EF4-FFF2-40B4-BE49-F238E27FC236}">
              <a16:creationId xmlns:a16="http://schemas.microsoft.com/office/drawing/2014/main" id="{A046DC56-227B-4165-8B9B-B3DB24153B61}"/>
            </a:ext>
          </a:extLst>
        </xdr:cNvPr>
        <xdr:cNvSpPr/>
      </xdr:nvSpPr>
      <xdr:spPr>
        <a:xfrm>
          <a:off x="3312160" y="1757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12519</xdr:rowOff>
    </xdr:from>
    <xdr:to>
      <xdr:col>24</xdr:col>
      <xdr:colOff>63500</xdr:colOff>
      <xdr:row>105</xdr:row>
      <xdr:rowOff>17418</xdr:rowOff>
    </xdr:to>
    <xdr:cxnSp macro="">
      <xdr:nvCxnSpPr>
        <xdr:cNvPr id="418" name="直線コネクタ 417">
          <a:extLst>
            <a:ext uri="{FF2B5EF4-FFF2-40B4-BE49-F238E27FC236}">
              <a16:creationId xmlns:a16="http://schemas.microsoft.com/office/drawing/2014/main" id="{D4677226-FA54-48B8-A3B1-12A584B945CA}"/>
            </a:ext>
          </a:extLst>
        </xdr:cNvPr>
        <xdr:cNvCxnSpPr/>
      </xdr:nvCxnSpPr>
      <xdr:spPr>
        <a:xfrm flipV="1">
          <a:off x="3355340" y="17614719"/>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419" name="楕円 418">
          <a:extLst>
            <a:ext uri="{FF2B5EF4-FFF2-40B4-BE49-F238E27FC236}">
              <a16:creationId xmlns:a16="http://schemas.microsoft.com/office/drawing/2014/main" id="{098BECAE-4402-4C6E-B43E-CF384DFC2013}"/>
            </a:ext>
          </a:extLst>
        </xdr:cNvPr>
        <xdr:cNvSpPr/>
      </xdr:nvSpPr>
      <xdr:spPr>
        <a:xfrm>
          <a:off x="2514600" y="174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105</xdr:row>
      <xdr:rowOff>17418</xdr:rowOff>
    </xdr:to>
    <xdr:cxnSp macro="">
      <xdr:nvCxnSpPr>
        <xdr:cNvPr id="420" name="直線コネクタ 419">
          <a:extLst>
            <a:ext uri="{FF2B5EF4-FFF2-40B4-BE49-F238E27FC236}">
              <a16:creationId xmlns:a16="http://schemas.microsoft.com/office/drawing/2014/main" id="{A7346DF7-CD45-4F8E-83B7-8EFF3D6D714E}"/>
            </a:ext>
          </a:extLst>
        </xdr:cNvPr>
        <xdr:cNvCxnSpPr/>
      </xdr:nvCxnSpPr>
      <xdr:spPr>
        <a:xfrm>
          <a:off x="2565400" y="17535253"/>
          <a:ext cx="789940" cy="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1" name="楕円 420">
          <a:extLst>
            <a:ext uri="{FF2B5EF4-FFF2-40B4-BE49-F238E27FC236}">
              <a16:creationId xmlns:a16="http://schemas.microsoft.com/office/drawing/2014/main" id="{A9356643-3841-4CC7-B8D9-1800741F9633}"/>
            </a:ext>
          </a:extLst>
        </xdr:cNvPr>
        <xdr:cNvSpPr/>
      </xdr:nvSpPr>
      <xdr:spPr>
        <a:xfrm>
          <a:off x="1739900" y="17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100693</xdr:rowOff>
    </xdr:to>
    <xdr:cxnSp macro="">
      <xdr:nvCxnSpPr>
        <xdr:cNvPr id="422" name="直線コネクタ 421">
          <a:extLst>
            <a:ext uri="{FF2B5EF4-FFF2-40B4-BE49-F238E27FC236}">
              <a16:creationId xmlns:a16="http://schemas.microsoft.com/office/drawing/2014/main" id="{9A109181-19B9-4329-96E2-C30EC1DE3218}"/>
            </a:ext>
          </a:extLst>
        </xdr:cNvPr>
        <xdr:cNvCxnSpPr/>
      </xdr:nvCxnSpPr>
      <xdr:spPr>
        <a:xfrm>
          <a:off x="1790700" y="17492798"/>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3" name="楕円 422">
          <a:extLst>
            <a:ext uri="{FF2B5EF4-FFF2-40B4-BE49-F238E27FC236}">
              <a16:creationId xmlns:a16="http://schemas.microsoft.com/office/drawing/2014/main" id="{768646BC-5711-4570-9065-946808F9762A}"/>
            </a:ext>
          </a:extLst>
        </xdr:cNvPr>
        <xdr:cNvSpPr/>
      </xdr:nvSpPr>
      <xdr:spPr>
        <a:xfrm>
          <a:off x="96520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87630</xdr:rowOff>
    </xdr:to>
    <xdr:cxnSp macro="">
      <xdr:nvCxnSpPr>
        <xdr:cNvPr id="424" name="直線コネクタ 423">
          <a:extLst>
            <a:ext uri="{FF2B5EF4-FFF2-40B4-BE49-F238E27FC236}">
              <a16:creationId xmlns:a16="http://schemas.microsoft.com/office/drawing/2014/main" id="{B48759E1-E84B-4360-BE6C-1EAAC955DA59}"/>
            </a:ext>
          </a:extLst>
        </xdr:cNvPr>
        <xdr:cNvCxnSpPr/>
      </xdr:nvCxnSpPr>
      <xdr:spPr>
        <a:xfrm flipV="1">
          <a:off x="1008380" y="1749279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E1359A53-9842-444D-9E07-0B2B8CA2EA7E}"/>
            </a:ext>
          </a:extLst>
        </xdr:cNvPr>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373BFAAB-6CDC-47FC-8867-EA3F5ABB04A0}"/>
            </a:ext>
          </a:extLst>
        </xdr:cNvPr>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2C7B0E0C-6EEB-4116-80E8-6B6392E2D92C}"/>
            </a:ext>
          </a:extLst>
        </xdr:cNvPr>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FB8041C0-70F9-4FD1-A389-01FBA2077D44}"/>
            </a:ext>
          </a:extLst>
        </xdr:cNvPr>
        <xdr:cNvSpPr txBox="1"/>
      </xdr:nvSpPr>
      <xdr:spPr>
        <a:xfrm>
          <a:off x="83630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84745</xdr:rowOff>
    </xdr:from>
    <xdr:ext cx="405111" cy="259045"/>
    <xdr:sp macro="" textlink="">
      <xdr:nvSpPr>
        <xdr:cNvPr id="429" name="n_1mainValue【市民会館】&#10;有形固定資産減価償却率">
          <a:extLst>
            <a:ext uri="{FF2B5EF4-FFF2-40B4-BE49-F238E27FC236}">
              <a16:creationId xmlns:a16="http://schemas.microsoft.com/office/drawing/2014/main" id="{5434EA53-D643-4DB7-AFB6-23B02360CA07}"/>
            </a:ext>
          </a:extLst>
        </xdr:cNvPr>
        <xdr:cNvSpPr txBox="1"/>
      </xdr:nvSpPr>
      <xdr:spPr>
        <a:xfrm>
          <a:off x="317056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0" name="n_2mainValue【市民会館】&#10;有形固定資産減価償却率">
          <a:extLst>
            <a:ext uri="{FF2B5EF4-FFF2-40B4-BE49-F238E27FC236}">
              <a16:creationId xmlns:a16="http://schemas.microsoft.com/office/drawing/2014/main" id="{F16005F4-A066-4FD0-85AA-5456BFC4E3C4}"/>
            </a:ext>
          </a:extLst>
        </xdr:cNvPr>
        <xdr:cNvSpPr txBox="1"/>
      </xdr:nvSpPr>
      <xdr:spPr>
        <a:xfrm>
          <a:off x="23857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125565</xdr:rowOff>
    </xdr:from>
    <xdr:ext cx="405111" cy="259045"/>
    <xdr:sp macro="" textlink="">
      <xdr:nvSpPr>
        <xdr:cNvPr id="431" name="n_3mainValue【市民会館】&#10;有形固定資産減価償却率">
          <a:extLst>
            <a:ext uri="{FF2B5EF4-FFF2-40B4-BE49-F238E27FC236}">
              <a16:creationId xmlns:a16="http://schemas.microsoft.com/office/drawing/2014/main" id="{5C609363-83CE-4800-8C6B-EFB7D896F24A}"/>
            </a:ext>
          </a:extLst>
        </xdr:cNvPr>
        <xdr:cNvSpPr txBox="1"/>
      </xdr:nvSpPr>
      <xdr:spPr>
        <a:xfrm>
          <a:off x="161100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2" name="n_4mainValue【市民会館】&#10;有形固定資産減価償却率">
          <a:extLst>
            <a:ext uri="{FF2B5EF4-FFF2-40B4-BE49-F238E27FC236}">
              <a16:creationId xmlns:a16="http://schemas.microsoft.com/office/drawing/2014/main" id="{66E59CB8-B9F0-446E-B2A6-60A243162D12}"/>
            </a:ext>
          </a:extLst>
        </xdr:cNvPr>
        <xdr:cNvSpPr txBox="1"/>
      </xdr:nvSpPr>
      <xdr:spPr>
        <a:xfrm>
          <a:off x="8363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A98080F6-EF28-4EFA-8597-95D8FD49043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B51864C1-BEDC-4777-AA95-231596E1E77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6F9DB66E-5DBB-4F7F-A05F-D8CA445B1AF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344DF87A-4D1B-424A-AEE8-B1F3F8CA785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BC50A493-BBA0-4447-B7AB-7E80FFAB3CD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7CDC14A2-ED8F-4848-851F-7EB357DFB4F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279985AB-C3E7-4930-94D6-7B4CC76FE55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DB58212-89AB-45D7-9D07-A9918E88620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5430940C-E3AA-4943-A868-E44705C6EFF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1CB45BEC-130F-43B5-A531-5DA62B36F68C}"/>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C0B7EF6-22F5-47F7-BD5C-FA75A9B93249}"/>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3018A118-4DCD-4F82-B8A5-073994F6C2FF}"/>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FD3F1F6E-526B-4083-AD09-2705758A2A2E}"/>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12E38278-A2D3-4CAD-AF82-4A4D3D9901FE}"/>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163F84A6-C276-47E2-AF5D-726379B42BC1}"/>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D3C811DD-7331-4A76-ACD3-C7F9B41D40E1}"/>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501607A1-1F33-4BC1-8DC5-277660452B56}"/>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EF7226F0-ED57-4638-AA27-2D8950CDCF5E}"/>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C08F9777-AF9F-4373-8E3B-8D896782B8B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E51E1304-9449-4C9A-B8BA-4497101FD51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E1EBB3E1-05D1-42F5-ADE2-CA6C30F1540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441A83CD-57BD-44A6-A32A-69161E8E36AE}"/>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BDF6CFC2-445D-46BA-A9F1-C33F22F32A2C}"/>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D7F352A4-915D-416D-946E-4D0194BA4CBE}"/>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627771C-B8A6-4202-95BA-8C8B699D0230}"/>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7DFED5C7-0F4E-49E5-BDA9-253DC99BD10F}"/>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C05E6D88-194E-4AC9-BA5A-7E7D167F3607}"/>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9D9D980A-791D-4735-B25B-CA84A4BF2649}"/>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52FBC93E-F7F9-4F93-A2EB-029E4461B701}"/>
            </a:ext>
          </a:extLst>
        </xdr:cNvPr>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3F776278-142E-4C4E-9722-1933568D0EE6}"/>
            </a:ext>
          </a:extLst>
        </xdr:cNvPr>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B43CAAE-B18F-4E99-A0B9-9D0C5FF889CE}"/>
            </a:ext>
          </a:extLst>
        </xdr:cNvPr>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58111A45-AFEB-47B3-A7C8-92736ADA3D6F}"/>
            </a:ext>
          </a:extLst>
        </xdr:cNvPr>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42CE978-A71D-4110-877D-3447D087C69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02DEBA1-AF4D-420D-B59C-110EFBC16C35}"/>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CFF3467-3C63-40FB-BDB9-E825B5CCE1DB}"/>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D038575-A4CD-48C7-B268-51659C8D42D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616C8FF-4344-4807-9022-1902FD60FC4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70" name="楕円 469">
          <a:extLst>
            <a:ext uri="{FF2B5EF4-FFF2-40B4-BE49-F238E27FC236}">
              <a16:creationId xmlns:a16="http://schemas.microsoft.com/office/drawing/2014/main" id="{1B66136B-6820-40CD-BE66-753FD2F1FE7F}"/>
            </a:ext>
          </a:extLst>
        </xdr:cNvPr>
        <xdr:cNvSpPr/>
      </xdr:nvSpPr>
      <xdr:spPr>
        <a:xfrm>
          <a:off x="919226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71" name="【市民会館】&#10;一人当たり面積該当値テキスト">
          <a:extLst>
            <a:ext uri="{FF2B5EF4-FFF2-40B4-BE49-F238E27FC236}">
              <a16:creationId xmlns:a16="http://schemas.microsoft.com/office/drawing/2014/main" id="{B62366F8-CF39-4697-A82A-44014D00E194}"/>
            </a:ext>
          </a:extLst>
        </xdr:cNvPr>
        <xdr:cNvSpPr txBox="1"/>
      </xdr:nvSpPr>
      <xdr:spPr>
        <a:xfrm>
          <a:off x="9258300" y="173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82550</xdr:rowOff>
    </xdr:from>
    <xdr:to>
      <xdr:col>50</xdr:col>
      <xdr:colOff>165100</xdr:colOff>
      <xdr:row>105</xdr:row>
      <xdr:rowOff>12700</xdr:rowOff>
    </xdr:to>
    <xdr:sp macro="" textlink="">
      <xdr:nvSpPr>
        <xdr:cNvPr id="472" name="楕円 471">
          <a:extLst>
            <a:ext uri="{FF2B5EF4-FFF2-40B4-BE49-F238E27FC236}">
              <a16:creationId xmlns:a16="http://schemas.microsoft.com/office/drawing/2014/main" id="{3BC87BA5-193A-4901-916A-2400DB45AD9C}"/>
            </a:ext>
          </a:extLst>
        </xdr:cNvPr>
        <xdr:cNvSpPr/>
      </xdr:nvSpPr>
      <xdr:spPr>
        <a:xfrm>
          <a:off x="844550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133350</xdr:rowOff>
    </xdr:to>
    <xdr:cxnSp macro="">
      <xdr:nvCxnSpPr>
        <xdr:cNvPr id="473" name="直線コネクタ 472">
          <a:extLst>
            <a:ext uri="{FF2B5EF4-FFF2-40B4-BE49-F238E27FC236}">
              <a16:creationId xmlns:a16="http://schemas.microsoft.com/office/drawing/2014/main" id="{148DEE80-E3D7-4D60-B6C1-DE839C3C7BF4}"/>
            </a:ext>
          </a:extLst>
        </xdr:cNvPr>
        <xdr:cNvCxnSpPr/>
      </xdr:nvCxnSpPr>
      <xdr:spPr>
        <a:xfrm flipV="1">
          <a:off x="8496300" y="17547336"/>
          <a:ext cx="7239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123698</xdr:rowOff>
    </xdr:from>
    <xdr:to>
      <xdr:col>46</xdr:col>
      <xdr:colOff>38100</xdr:colOff>
      <xdr:row>105</xdr:row>
      <xdr:rowOff>53848</xdr:rowOff>
    </xdr:to>
    <xdr:sp macro="" textlink="">
      <xdr:nvSpPr>
        <xdr:cNvPr id="474" name="楕円 473">
          <a:extLst>
            <a:ext uri="{FF2B5EF4-FFF2-40B4-BE49-F238E27FC236}">
              <a16:creationId xmlns:a16="http://schemas.microsoft.com/office/drawing/2014/main" id="{D990B8DA-2A51-4CAB-B27D-26F117ACFDEA}"/>
            </a:ext>
          </a:extLst>
        </xdr:cNvPr>
        <xdr:cNvSpPr/>
      </xdr:nvSpPr>
      <xdr:spPr>
        <a:xfrm>
          <a:off x="7670800" y="17558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105</xdr:row>
      <xdr:rowOff>3048</xdr:rowOff>
    </xdr:to>
    <xdr:cxnSp macro="">
      <xdr:nvCxnSpPr>
        <xdr:cNvPr id="475" name="直線コネクタ 474">
          <a:extLst>
            <a:ext uri="{FF2B5EF4-FFF2-40B4-BE49-F238E27FC236}">
              <a16:creationId xmlns:a16="http://schemas.microsoft.com/office/drawing/2014/main" id="{21696D72-E603-436F-A164-8B53FE5CA3D2}"/>
            </a:ext>
          </a:extLst>
        </xdr:cNvPr>
        <xdr:cNvCxnSpPr/>
      </xdr:nvCxnSpPr>
      <xdr:spPr>
        <a:xfrm flipV="1">
          <a:off x="7713980" y="17567910"/>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130556</xdr:rowOff>
    </xdr:from>
    <xdr:to>
      <xdr:col>41</xdr:col>
      <xdr:colOff>101600</xdr:colOff>
      <xdr:row>105</xdr:row>
      <xdr:rowOff>60706</xdr:rowOff>
    </xdr:to>
    <xdr:sp macro="" textlink="">
      <xdr:nvSpPr>
        <xdr:cNvPr id="476" name="楕円 475">
          <a:extLst>
            <a:ext uri="{FF2B5EF4-FFF2-40B4-BE49-F238E27FC236}">
              <a16:creationId xmlns:a16="http://schemas.microsoft.com/office/drawing/2014/main" id="{CD567B58-96D3-4F85-82B6-FB9E231EBD81}"/>
            </a:ext>
          </a:extLst>
        </xdr:cNvPr>
        <xdr:cNvSpPr/>
      </xdr:nvSpPr>
      <xdr:spPr>
        <a:xfrm>
          <a:off x="6873240" y="17565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3048</xdr:rowOff>
    </xdr:from>
    <xdr:to>
      <xdr:col>45</xdr:col>
      <xdr:colOff>177800</xdr:colOff>
      <xdr:row>105</xdr:row>
      <xdr:rowOff>9906</xdr:rowOff>
    </xdr:to>
    <xdr:cxnSp macro="">
      <xdr:nvCxnSpPr>
        <xdr:cNvPr id="477" name="直線コネクタ 476">
          <a:extLst>
            <a:ext uri="{FF2B5EF4-FFF2-40B4-BE49-F238E27FC236}">
              <a16:creationId xmlns:a16="http://schemas.microsoft.com/office/drawing/2014/main" id="{3EB2BABC-584D-44D6-A3A5-7DFAD638A661}"/>
            </a:ext>
          </a:extLst>
        </xdr:cNvPr>
        <xdr:cNvCxnSpPr/>
      </xdr:nvCxnSpPr>
      <xdr:spPr>
        <a:xfrm flipV="1">
          <a:off x="6924040" y="1760524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96265</xdr:rowOff>
    </xdr:from>
    <xdr:to>
      <xdr:col>36</xdr:col>
      <xdr:colOff>165100</xdr:colOff>
      <xdr:row>104</xdr:row>
      <xdr:rowOff>26415</xdr:rowOff>
    </xdr:to>
    <xdr:sp macro="" textlink="">
      <xdr:nvSpPr>
        <xdr:cNvPr id="478" name="楕円 477">
          <a:extLst>
            <a:ext uri="{FF2B5EF4-FFF2-40B4-BE49-F238E27FC236}">
              <a16:creationId xmlns:a16="http://schemas.microsoft.com/office/drawing/2014/main" id="{2012E6BA-8580-41B0-A385-373DAB93A5C0}"/>
            </a:ext>
          </a:extLst>
        </xdr:cNvPr>
        <xdr:cNvSpPr/>
      </xdr:nvSpPr>
      <xdr:spPr>
        <a:xfrm>
          <a:off x="6098540" y="17363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147065</xdr:rowOff>
    </xdr:from>
    <xdr:to>
      <xdr:col>41</xdr:col>
      <xdr:colOff>50800</xdr:colOff>
      <xdr:row>105</xdr:row>
      <xdr:rowOff>9906</xdr:rowOff>
    </xdr:to>
    <xdr:cxnSp macro="">
      <xdr:nvCxnSpPr>
        <xdr:cNvPr id="479" name="直線コネクタ 478">
          <a:extLst>
            <a:ext uri="{FF2B5EF4-FFF2-40B4-BE49-F238E27FC236}">
              <a16:creationId xmlns:a16="http://schemas.microsoft.com/office/drawing/2014/main" id="{A7413667-3933-403C-AD32-9F0592133C63}"/>
            </a:ext>
          </a:extLst>
        </xdr:cNvPr>
        <xdr:cNvCxnSpPr/>
      </xdr:nvCxnSpPr>
      <xdr:spPr>
        <a:xfrm>
          <a:off x="6149340" y="17413985"/>
          <a:ext cx="7747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120E1205-2CD3-4362-B81E-511D9BDDA683}"/>
            </a:ext>
          </a:extLst>
        </xdr:cNvPr>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040FD3E3-D2AF-4394-A00E-235EC41C742E}"/>
            </a:ext>
          </a:extLst>
        </xdr:cNvPr>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DAC5D748-DBB2-476C-B76F-5E7DC6451C90}"/>
            </a:ext>
          </a:extLst>
        </xdr:cNvPr>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671D7CE9-C074-410C-930C-74A21A2EB9E6}"/>
            </a:ext>
          </a:extLst>
        </xdr:cNvPr>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29227</xdr:rowOff>
    </xdr:from>
    <xdr:ext cx="469744" cy="259045"/>
    <xdr:sp macro="" textlink="">
      <xdr:nvSpPr>
        <xdr:cNvPr id="484" name="n_1mainValue【市民会館】&#10;一人当たり面積">
          <a:extLst>
            <a:ext uri="{FF2B5EF4-FFF2-40B4-BE49-F238E27FC236}">
              <a16:creationId xmlns:a16="http://schemas.microsoft.com/office/drawing/2014/main" id="{228E964C-CD4F-439B-98F9-4F6EC6A6998D}"/>
            </a:ext>
          </a:extLst>
        </xdr:cNvPr>
        <xdr:cNvSpPr txBox="1"/>
      </xdr:nvSpPr>
      <xdr:spPr>
        <a:xfrm>
          <a:off x="827158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70375</xdr:rowOff>
    </xdr:from>
    <xdr:ext cx="469744" cy="259045"/>
    <xdr:sp macro="" textlink="">
      <xdr:nvSpPr>
        <xdr:cNvPr id="485" name="n_2mainValue【市民会館】&#10;一人当たり面積">
          <a:extLst>
            <a:ext uri="{FF2B5EF4-FFF2-40B4-BE49-F238E27FC236}">
              <a16:creationId xmlns:a16="http://schemas.microsoft.com/office/drawing/2014/main" id="{2F718ADC-86D3-4EAF-BE84-E78920157F18}"/>
            </a:ext>
          </a:extLst>
        </xdr:cNvPr>
        <xdr:cNvSpPr txBox="1"/>
      </xdr:nvSpPr>
      <xdr:spPr>
        <a:xfrm>
          <a:off x="7509587" y="17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77233</xdr:rowOff>
    </xdr:from>
    <xdr:ext cx="469744" cy="259045"/>
    <xdr:sp macro="" textlink="">
      <xdr:nvSpPr>
        <xdr:cNvPr id="486" name="n_3mainValue【市民会館】&#10;一人当たり面積">
          <a:extLst>
            <a:ext uri="{FF2B5EF4-FFF2-40B4-BE49-F238E27FC236}">
              <a16:creationId xmlns:a16="http://schemas.microsoft.com/office/drawing/2014/main" id="{1DB300D9-FB8F-47F4-86AE-C4D321BBC5E5}"/>
            </a:ext>
          </a:extLst>
        </xdr:cNvPr>
        <xdr:cNvSpPr txBox="1"/>
      </xdr:nvSpPr>
      <xdr:spPr>
        <a:xfrm>
          <a:off x="671202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42942</xdr:rowOff>
    </xdr:from>
    <xdr:ext cx="469744" cy="259045"/>
    <xdr:sp macro="" textlink="">
      <xdr:nvSpPr>
        <xdr:cNvPr id="487" name="n_4mainValue【市民会館】&#10;一人当たり面積">
          <a:extLst>
            <a:ext uri="{FF2B5EF4-FFF2-40B4-BE49-F238E27FC236}">
              <a16:creationId xmlns:a16="http://schemas.microsoft.com/office/drawing/2014/main" id="{BE1F6D04-59A1-4661-AB5D-B3364AA84C76}"/>
            </a:ext>
          </a:extLst>
        </xdr:cNvPr>
        <xdr:cNvSpPr txBox="1"/>
      </xdr:nvSpPr>
      <xdr:spPr>
        <a:xfrm>
          <a:off x="5937327" y="1714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092C690-D845-4745-B4B0-3A19E909C81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A0142F8-6A7D-4B1A-8949-7D1C46D2949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387AB67B-8817-49C8-91C8-9E25A82AC0C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8F4ACF0F-411F-4BC1-A674-CB9695EDB4C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90FEDAC3-2C30-468C-9D10-EE74D42D2C6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6AE97F8-C61A-43A4-8223-C0F023B7E15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36D87887-11E1-4083-AFF3-9538EBC4A23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6FE2523B-30AA-4A3F-B697-E3C0A0D8486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4135F2DB-43C9-4F37-8C2D-53240F78354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137C8109-3EFC-4DA9-BFFA-7DDC25A3EC3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4FD80346-F19F-41E9-9B80-68B13A0D413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643591C7-917C-4584-8A1A-359FAC41AD4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1F46090D-12E9-49A1-9BC6-F1AD440E75EB}"/>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CB464408-890C-4796-AB2A-E144D080F0A1}"/>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64E64D44-A431-46E6-BCC9-12C69153243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21D706A-94FA-455A-87BF-A6B305448F33}"/>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717349B7-5BE7-44AD-8B21-A33B41114BC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34E06451-3AC4-4D10-88D0-A7AE4DDBA9A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16A41264-40C8-405A-ADC9-0B41EC8B02C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5B1FC29F-B1E6-4802-84AD-19BCD1AB5AF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356F213B-7E76-4943-ADB5-C1A541BEEBD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4A776F81-94A8-41AA-8EF7-017EC9EE70B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A3BB7BD7-28AA-4549-A9B0-84CDCE63B4F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8C8D324-E095-4A0A-965A-81FDA14F02C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D6384526-C518-461C-B6D9-5F13C9F9136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6D7AACC1-825F-4FC2-A996-FA86FAAD5F94}"/>
            </a:ext>
          </a:extLst>
        </xdr:cNvPr>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6A56FF89-BBE9-4DAC-BA9F-8CCC819B7951}"/>
            </a:ext>
          </a:extLst>
        </xdr:cNvPr>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9C17B97F-33E7-4067-86D8-D391ACE989A7}"/>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8AC0966B-A87F-4C99-89F9-9709DCB26064}"/>
            </a:ext>
          </a:extLst>
        </xdr:cNvPr>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393B4439-EC06-41C5-BE2F-3E2D935CAFDD}"/>
            </a:ext>
          </a:extLst>
        </xdr:cNvPr>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AC1BACB6-8A24-44B4-93CC-E0E95C12D5EF}"/>
            </a:ext>
          </a:extLst>
        </xdr:cNvPr>
        <xdr:cNvSpPr txBox="1"/>
      </xdr:nvSpPr>
      <xdr:spPr>
        <a:xfrm>
          <a:off x="1441450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815F0525-76C8-4472-B8E8-D8B8235151FE}"/>
            </a:ext>
          </a:extLst>
        </xdr:cNvPr>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49AF4B67-DD07-4B80-BE0B-4EB7EFB6A039}"/>
            </a:ext>
          </a:extLst>
        </xdr:cNvPr>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FC360A94-7733-4386-9C32-58D0CCEFA850}"/>
            </a:ext>
          </a:extLst>
        </xdr:cNvPr>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6F9FC134-8A7F-4E1B-8673-DC616C6C9675}"/>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4399939B-F9DC-46F0-B2D2-7FA9CFEC725F}"/>
            </a:ext>
          </a:extLst>
        </xdr:cNvPr>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E29C197-A55B-41C7-94D4-226A856C6E7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E99D7ED-76F0-4B1D-8689-14032392ABB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08A310C-367A-48E1-B55B-4BA32ED4ED1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7ADF7F6-12AA-4F85-87BA-DF206B0D883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AB1F60C-E2D5-4C4E-9C9F-742C79C12E6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147865</xdr:rowOff>
    </xdr:from>
    <xdr:to>
      <xdr:col>85</xdr:col>
      <xdr:colOff>177800</xdr:colOff>
      <xdr:row>40</xdr:row>
      <xdr:rowOff>78015</xdr:rowOff>
    </xdr:to>
    <xdr:sp macro="" textlink="">
      <xdr:nvSpPr>
        <xdr:cNvPr id="529" name="楕円 528">
          <a:extLst>
            <a:ext uri="{FF2B5EF4-FFF2-40B4-BE49-F238E27FC236}">
              <a16:creationId xmlns:a16="http://schemas.microsoft.com/office/drawing/2014/main" id="{1FAD3707-6B6F-4594-BAF5-2A66703BC2BF}"/>
            </a:ext>
          </a:extLst>
        </xdr:cNvPr>
        <xdr:cNvSpPr/>
      </xdr:nvSpPr>
      <xdr:spPr>
        <a:xfrm>
          <a:off x="14325600" y="66858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126292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B1922964-13B5-468F-BACE-0B2F4CD6E5DE}"/>
            </a:ext>
          </a:extLst>
        </xdr:cNvPr>
        <xdr:cNvSpPr txBox="1"/>
      </xdr:nvSpPr>
      <xdr:spPr>
        <a:xfrm>
          <a:off x="14414500"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531" name="楕円 530">
          <a:extLst>
            <a:ext uri="{FF2B5EF4-FFF2-40B4-BE49-F238E27FC236}">
              <a16:creationId xmlns:a16="http://schemas.microsoft.com/office/drawing/2014/main" id="{6114D760-BB3B-4106-BE9B-99234E319F65}"/>
            </a:ext>
          </a:extLst>
        </xdr:cNvPr>
        <xdr:cNvSpPr/>
      </xdr:nvSpPr>
      <xdr:spPr>
        <a:xfrm>
          <a:off x="13578840" y="665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27215</xdr:rowOff>
    </xdr:to>
    <xdr:cxnSp macro="">
      <xdr:nvCxnSpPr>
        <xdr:cNvPr id="532" name="直線コネクタ 531">
          <a:extLst>
            <a:ext uri="{FF2B5EF4-FFF2-40B4-BE49-F238E27FC236}">
              <a16:creationId xmlns:a16="http://schemas.microsoft.com/office/drawing/2014/main" id="{88BA6360-F20A-43F4-A78F-76B4AD9BC98A}"/>
            </a:ext>
          </a:extLst>
        </xdr:cNvPr>
        <xdr:cNvCxnSpPr/>
      </xdr:nvCxnSpPr>
      <xdr:spPr>
        <a:xfrm>
          <a:off x="13629640" y="6702334"/>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533" name="楕円 532">
          <a:extLst>
            <a:ext uri="{FF2B5EF4-FFF2-40B4-BE49-F238E27FC236}">
              <a16:creationId xmlns:a16="http://schemas.microsoft.com/office/drawing/2014/main" id="{BECD4E3A-D9A8-4822-BB0B-E65D0164805E}"/>
            </a:ext>
          </a:extLst>
        </xdr:cNvPr>
        <xdr:cNvSpPr/>
      </xdr:nvSpPr>
      <xdr:spPr>
        <a:xfrm>
          <a:off x="1280414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39</xdr:row>
      <xdr:rowOff>164374</xdr:rowOff>
    </xdr:to>
    <xdr:cxnSp macro="">
      <xdr:nvCxnSpPr>
        <xdr:cNvPr id="534" name="直線コネクタ 533">
          <a:extLst>
            <a:ext uri="{FF2B5EF4-FFF2-40B4-BE49-F238E27FC236}">
              <a16:creationId xmlns:a16="http://schemas.microsoft.com/office/drawing/2014/main" id="{486C1C52-C55F-40FC-8F19-8740B044A76A}"/>
            </a:ext>
          </a:extLst>
        </xdr:cNvPr>
        <xdr:cNvCxnSpPr/>
      </xdr:nvCxnSpPr>
      <xdr:spPr>
        <a:xfrm>
          <a:off x="12854940" y="6659880"/>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535" name="楕円 534">
          <a:extLst>
            <a:ext uri="{FF2B5EF4-FFF2-40B4-BE49-F238E27FC236}">
              <a16:creationId xmlns:a16="http://schemas.microsoft.com/office/drawing/2014/main" id="{80949925-4753-4BA4-BCEE-5FB0A8E5E54D}"/>
            </a:ext>
          </a:extLst>
        </xdr:cNvPr>
        <xdr:cNvSpPr/>
      </xdr:nvSpPr>
      <xdr:spPr>
        <a:xfrm>
          <a:off x="12029440" y="65666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121920</xdr:rowOff>
    </xdr:to>
    <xdr:cxnSp macro="">
      <xdr:nvCxnSpPr>
        <xdr:cNvPr id="536" name="直線コネクタ 535">
          <a:extLst>
            <a:ext uri="{FF2B5EF4-FFF2-40B4-BE49-F238E27FC236}">
              <a16:creationId xmlns:a16="http://schemas.microsoft.com/office/drawing/2014/main" id="{35C0B134-BC65-4B03-BD6F-CAB76E721978}"/>
            </a:ext>
          </a:extLst>
        </xdr:cNvPr>
        <xdr:cNvCxnSpPr/>
      </xdr:nvCxnSpPr>
      <xdr:spPr>
        <a:xfrm>
          <a:off x="12072620" y="6617426"/>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537" name="楕円 536">
          <a:extLst>
            <a:ext uri="{FF2B5EF4-FFF2-40B4-BE49-F238E27FC236}">
              <a16:creationId xmlns:a16="http://schemas.microsoft.com/office/drawing/2014/main" id="{600CE0B6-5FBB-4F0B-B6EF-975F3A583A21}"/>
            </a:ext>
          </a:extLst>
        </xdr:cNvPr>
        <xdr:cNvSpPr/>
      </xdr:nvSpPr>
      <xdr:spPr>
        <a:xfrm>
          <a:off x="1123188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79466</xdr:rowOff>
    </xdr:to>
    <xdr:cxnSp macro="">
      <xdr:nvCxnSpPr>
        <xdr:cNvPr id="538" name="直線コネクタ 537">
          <a:extLst>
            <a:ext uri="{FF2B5EF4-FFF2-40B4-BE49-F238E27FC236}">
              <a16:creationId xmlns:a16="http://schemas.microsoft.com/office/drawing/2014/main" id="{CD17A851-B924-4AB2-9F9C-82E5C8BA7926}"/>
            </a:ext>
          </a:extLst>
        </xdr:cNvPr>
        <xdr:cNvCxnSpPr/>
      </xdr:nvCxnSpPr>
      <xdr:spPr>
        <a:xfrm>
          <a:off x="11282680" y="6583136"/>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19467F3-B1BD-4E71-A95C-914D214732DE}"/>
            </a:ext>
          </a:extLst>
        </xdr:cNvPr>
        <xdr:cNvSpPr txBox="1"/>
      </xdr:nvSpPr>
      <xdr:spPr>
        <a:xfrm>
          <a:off x="134372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3FF977B6-E69D-4727-B035-E34B7FCD173A}"/>
            </a:ext>
          </a:extLst>
        </xdr:cNvPr>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B0D06CA8-CFC5-4F3A-84BA-6210E5578C6A}"/>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C4AA95D-B096-4FA6-B9E6-889D287CC13A}"/>
            </a:ext>
          </a:extLst>
        </xdr:cNvPr>
        <xdr:cNvSpPr txBox="1"/>
      </xdr:nvSpPr>
      <xdr:spPr>
        <a:xfrm>
          <a:off x="111029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332240EA-18A7-4A15-8EBD-84BB5A77B3D3}"/>
            </a:ext>
          </a:extLst>
        </xdr:cNvPr>
        <xdr:cNvSpPr txBox="1"/>
      </xdr:nvSpPr>
      <xdr:spPr>
        <a:xfrm>
          <a:off x="1343724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06204FB-CD9C-4399-AF83-F7AD7FC90777}"/>
            </a:ext>
          </a:extLst>
        </xdr:cNvPr>
        <xdr:cNvSpPr txBox="1"/>
      </xdr:nvSpPr>
      <xdr:spPr>
        <a:xfrm>
          <a:off x="126752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F20D8469-4875-49A7-8332-D75DA766A597}"/>
            </a:ext>
          </a:extLst>
        </xdr:cNvPr>
        <xdr:cNvSpPr txBox="1"/>
      </xdr:nvSpPr>
      <xdr:spPr>
        <a:xfrm>
          <a:off x="119005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DDE98CB9-1D70-43AA-92DE-76B4A265CDDE}"/>
            </a:ext>
          </a:extLst>
        </xdr:cNvPr>
        <xdr:cNvSpPr txBox="1"/>
      </xdr:nvSpPr>
      <xdr:spPr>
        <a:xfrm>
          <a:off x="11102984" y="662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F86BD566-5BA5-49DC-A98E-E4006DBF081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B8B6B46A-EAA2-4EAE-9612-2878758889B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26057B49-B93D-446A-81E4-32C60B278D8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4C36F2C-D378-4454-942F-B709A64B979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382399A-6F12-4E65-9D3E-6A9EEE383C6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C1105599-F60A-4233-9AF0-BECEF80F5AC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80A0912D-A852-4870-AB9F-29E71EC6BCB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EB43D849-4DF7-4FE8-8544-2B302E13B06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68FF6F0E-C38C-4CF9-ACC1-0EC88FF6E0A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9BA8383C-99AE-4918-98B1-AD32912CF16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494CA57A-3C10-4470-B23C-874B0556899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F56B941A-B627-480D-9FB3-9673D5B3586A}"/>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2A2E60EA-E98B-4154-A9C3-C6C6C82EAD6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576BF144-B321-4D24-8A29-449CA1ED4C31}"/>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90A0383-E5D5-485B-99B8-C878673CA7C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1A819B93-E87D-4D1C-83B8-032F04965F3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C426E0FC-04EA-4BC1-866C-B00775803E51}"/>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432E1B5F-395E-4465-ABE6-B1CD54925BA6}"/>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10F004BB-A9CA-4546-BF20-5C5C567B1F5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77A7353F-C964-4CB8-B26F-BA39C98E3503}"/>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07A54C0-8B00-49F0-9F98-CB1D030A924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E6578B71-1C67-4E9A-B3A4-666631EB729D}"/>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9746FB62-F5E9-4900-A795-486C410B318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1FF47988-EDED-425C-8AB7-37093CC4367D}"/>
            </a:ext>
          </a:extLst>
        </xdr:cNvPr>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7AEBA2C3-A80B-4B4C-8CEB-32B59EC3CF44}"/>
            </a:ext>
          </a:extLst>
        </xdr:cNvPr>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14A2294A-05C7-4BE3-8080-9CC2A5F722E1}"/>
            </a:ext>
          </a:extLst>
        </xdr:cNvPr>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E93607FA-5FF3-47B4-A32D-CA033720BCE2}"/>
            </a:ext>
          </a:extLst>
        </xdr:cNvPr>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A82D41A5-7DC8-414E-A39C-DB2A4D0BFB34}"/>
            </a:ext>
          </a:extLst>
        </xdr:cNvPr>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A1810DB7-3FA3-44AC-93E7-78E788C161FA}"/>
            </a:ext>
          </a:extLst>
        </xdr:cNvPr>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52475AC2-E49A-497C-9F41-AE693D581BE9}"/>
            </a:ext>
          </a:extLst>
        </xdr:cNvPr>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82FAD93C-ACEA-4B7A-AA28-3F9DFFAFCAEC}"/>
            </a:ext>
          </a:extLst>
        </xdr:cNvPr>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102A82F9-DC92-48F3-B70C-906E19F7D80E}"/>
            </a:ext>
          </a:extLst>
        </xdr:cNvPr>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D7DDADF2-50D9-4190-BF1A-0BB0A73AFE01}"/>
            </a:ext>
          </a:extLst>
        </xdr:cNvPr>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D3340C7A-142C-456F-B152-6BD78F1A47F0}"/>
            </a:ext>
          </a:extLst>
        </xdr:cNvPr>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2B0BA62-B66C-4E31-A006-8FED6782469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05A45BF-8481-4A58-8D22-381083EF727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CC9B6D1-3C91-49AF-BEAC-EC27D1B240B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243FD3C-0EC9-4704-8555-49FC28DE815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A1D5FC3-CE68-4D26-82CF-73F1BCAA0D8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81100</xdr:rowOff>
    </xdr:from>
    <xdr:to>
      <xdr:col>116</xdr:col>
      <xdr:colOff>114300</xdr:colOff>
      <xdr:row>42</xdr:row>
      <xdr:rowOff>11250</xdr:rowOff>
    </xdr:to>
    <xdr:sp macro="" textlink="">
      <xdr:nvSpPr>
        <xdr:cNvPr id="586" name="楕円 585">
          <a:extLst>
            <a:ext uri="{FF2B5EF4-FFF2-40B4-BE49-F238E27FC236}">
              <a16:creationId xmlns:a16="http://schemas.microsoft.com/office/drawing/2014/main" id="{8B104AD5-3F2E-4442-B32B-8D8A0E22C59C}"/>
            </a:ext>
          </a:extLst>
        </xdr:cNvPr>
        <xdr:cNvSpPr/>
      </xdr:nvSpPr>
      <xdr:spPr>
        <a:xfrm>
          <a:off x="19458940" y="695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40477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D4D889D8-B021-4F40-876B-211394E45300}"/>
            </a:ext>
          </a:extLst>
        </xdr:cNvPr>
        <xdr:cNvSpPr txBox="1"/>
      </xdr:nvSpPr>
      <xdr:spPr>
        <a:xfrm>
          <a:off x="19547840" y="674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82529</xdr:rowOff>
    </xdr:from>
    <xdr:to>
      <xdr:col>112</xdr:col>
      <xdr:colOff>38100</xdr:colOff>
      <xdr:row>42</xdr:row>
      <xdr:rowOff>12679</xdr:rowOff>
    </xdr:to>
    <xdr:sp macro="" textlink="">
      <xdr:nvSpPr>
        <xdr:cNvPr id="588" name="楕円 587">
          <a:extLst>
            <a:ext uri="{FF2B5EF4-FFF2-40B4-BE49-F238E27FC236}">
              <a16:creationId xmlns:a16="http://schemas.microsoft.com/office/drawing/2014/main" id="{16A4FFCC-100A-4939-9A8B-350254EEF445}"/>
            </a:ext>
          </a:extLst>
        </xdr:cNvPr>
        <xdr:cNvSpPr/>
      </xdr:nvSpPr>
      <xdr:spPr>
        <a:xfrm>
          <a:off x="18735040" y="6955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131900</xdr:rowOff>
    </xdr:from>
    <xdr:to>
      <xdr:col>116</xdr:col>
      <xdr:colOff>63500</xdr:colOff>
      <xdr:row>41</xdr:row>
      <xdr:rowOff>133329</xdr:rowOff>
    </xdr:to>
    <xdr:cxnSp macro="">
      <xdr:nvCxnSpPr>
        <xdr:cNvPr id="589" name="直線コネクタ 588">
          <a:extLst>
            <a:ext uri="{FF2B5EF4-FFF2-40B4-BE49-F238E27FC236}">
              <a16:creationId xmlns:a16="http://schemas.microsoft.com/office/drawing/2014/main" id="{5A7787D9-8F10-43AA-A63D-3ECD60F5121A}"/>
            </a:ext>
          </a:extLst>
        </xdr:cNvPr>
        <xdr:cNvCxnSpPr/>
      </xdr:nvCxnSpPr>
      <xdr:spPr>
        <a:xfrm flipV="1">
          <a:off x="18778220" y="7005140"/>
          <a:ext cx="73152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83144</xdr:rowOff>
    </xdr:from>
    <xdr:to>
      <xdr:col>107</xdr:col>
      <xdr:colOff>101600</xdr:colOff>
      <xdr:row>42</xdr:row>
      <xdr:rowOff>13294</xdr:rowOff>
    </xdr:to>
    <xdr:sp macro="" textlink="">
      <xdr:nvSpPr>
        <xdr:cNvPr id="590" name="楕円 589">
          <a:extLst>
            <a:ext uri="{FF2B5EF4-FFF2-40B4-BE49-F238E27FC236}">
              <a16:creationId xmlns:a16="http://schemas.microsoft.com/office/drawing/2014/main" id="{3D08CE5D-D39D-4794-A40A-FE8CF8D64E1C}"/>
            </a:ext>
          </a:extLst>
        </xdr:cNvPr>
        <xdr:cNvSpPr/>
      </xdr:nvSpPr>
      <xdr:spPr>
        <a:xfrm>
          <a:off x="17937480" y="6956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133329</xdr:rowOff>
    </xdr:from>
    <xdr:to>
      <xdr:col>111</xdr:col>
      <xdr:colOff>177800</xdr:colOff>
      <xdr:row>41</xdr:row>
      <xdr:rowOff>133944</xdr:rowOff>
    </xdr:to>
    <xdr:cxnSp macro="">
      <xdr:nvCxnSpPr>
        <xdr:cNvPr id="591" name="直線コネクタ 590">
          <a:extLst>
            <a:ext uri="{FF2B5EF4-FFF2-40B4-BE49-F238E27FC236}">
              <a16:creationId xmlns:a16="http://schemas.microsoft.com/office/drawing/2014/main" id="{BB557027-7CE6-423C-8587-F70C0DD99E44}"/>
            </a:ext>
          </a:extLst>
        </xdr:cNvPr>
        <xdr:cNvCxnSpPr/>
      </xdr:nvCxnSpPr>
      <xdr:spPr>
        <a:xfrm flipV="1">
          <a:off x="17988280" y="7006569"/>
          <a:ext cx="78994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83902</xdr:rowOff>
    </xdr:from>
    <xdr:to>
      <xdr:col>102</xdr:col>
      <xdr:colOff>165100</xdr:colOff>
      <xdr:row>42</xdr:row>
      <xdr:rowOff>14052</xdr:rowOff>
    </xdr:to>
    <xdr:sp macro="" textlink="">
      <xdr:nvSpPr>
        <xdr:cNvPr id="592" name="楕円 591">
          <a:extLst>
            <a:ext uri="{FF2B5EF4-FFF2-40B4-BE49-F238E27FC236}">
              <a16:creationId xmlns:a16="http://schemas.microsoft.com/office/drawing/2014/main" id="{3D3CBF24-9678-41A5-B9E0-E2A0BB4572C8}"/>
            </a:ext>
          </a:extLst>
        </xdr:cNvPr>
        <xdr:cNvSpPr/>
      </xdr:nvSpPr>
      <xdr:spPr>
        <a:xfrm>
          <a:off x="17162780" y="6957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133944</xdr:rowOff>
    </xdr:from>
    <xdr:to>
      <xdr:col>107</xdr:col>
      <xdr:colOff>50800</xdr:colOff>
      <xdr:row>41</xdr:row>
      <xdr:rowOff>134702</xdr:rowOff>
    </xdr:to>
    <xdr:cxnSp macro="">
      <xdr:nvCxnSpPr>
        <xdr:cNvPr id="593" name="直線コネクタ 592">
          <a:extLst>
            <a:ext uri="{FF2B5EF4-FFF2-40B4-BE49-F238E27FC236}">
              <a16:creationId xmlns:a16="http://schemas.microsoft.com/office/drawing/2014/main" id="{615372D2-4068-4923-BFB5-576097E51DC5}"/>
            </a:ext>
          </a:extLst>
        </xdr:cNvPr>
        <xdr:cNvCxnSpPr/>
      </xdr:nvCxnSpPr>
      <xdr:spPr>
        <a:xfrm flipV="1">
          <a:off x="17213580" y="7007184"/>
          <a:ext cx="7747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85427</xdr:rowOff>
    </xdr:from>
    <xdr:to>
      <xdr:col>98</xdr:col>
      <xdr:colOff>38100</xdr:colOff>
      <xdr:row>42</xdr:row>
      <xdr:rowOff>15577</xdr:rowOff>
    </xdr:to>
    <xdr:sp macro="" textlink="">
      <xdr:nvSpPr>
        <xdr:cNvPr id="594" name="楕円 593">
          <a:extLst>
            <a:ext uri="{FF2B5EF4-FFF2-40B4-BE49-F238E27FC236}">
              <a16:creationId xmlns:a16="http://schemas.microsoft.com/office/drawing/2014/main" id="{A2630FC1-8683-4B14-8665-4249CA55C667}"/>
            </a:ext>
          </a:extLst>
        </xdr:cNvPr>
        <xdr:cNvSpPr/>
      </xdr:nvSpPr>
      <xdr:spPr>
        <a:xfrm>
          <a:off x="16388080" y="6958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134702</xdr:rowOff>
    </xdr:from>
    <xdr:to>
      <xdr:col>102</xdr:col>
      <xdr:colOff>114300</xdr:colOff>
      <xdr:row>41</xdr:row>
      <xdr:rowOff>136227</xdr:rowOff>
    </xdr:to>
    <xdr:cxnSp macro="">
      <xdr:nvCxnSpPr>
        <xdr:cNvPr id="595" name="直線コネクタ 594">
          <a:extLst>
            <a:ext uri="{FF2B5EF4-FFF2-40B4-BE49-F238E27FC236}">
              <a16:creationId xmlns:a16="http://schemas.microsoft.com/office/drawing/2014/main" id="{4E045717-1C86-4D1C-92A7-C9BD900BF821}"/>
            </a:ext>
          </a:extLst>
        </xdr:cNvPr>
        <xdr:cNvCxnSpPr/>
      </xdr:nvCxnSpPr>
      <xdr:spPr>
        <a:xfrm flipV="1">
          <a:off x="16431260" y="7007942"/>
          <a:ext cx="78232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671E97CC-D9F6-40AE-AB32-F4B4F84EF4D3}"/>
            </a:ext>
          </a:extLst>
        </xdr:cNvPr>
        <xdr:cNvSpPr txBox="1"/>
      </xdr:nvSpPr>
      <xdr:spPr>
        <a:xfrm>
          <a:off x="18528811" y="70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9DADC381-8A4A-4886-A688-B1222D7F90CF}"/>
            </a:ext>
          </a:extLst>
        </xdr:cNvPr>
        <xdr:cNvSpPr txBox="1"/>
      </xdr:nvSpPr>
      <xdr:spPr>
        <a:xfrm>
          <a:off x="17766811" y="70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ABFD114D-AFA0-4FF6-A17B-D3AB1DFF02D6}"/>
            </a:ext>
          </a:extLst>
        </xdr:cNvPr>
        <xdr:cNvSpPr txBox="1"/>
      </xdr:nvSpPr>
      <xdr:spPr>
        <a:xfrm>
          <a:off x="16969251" y="70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8D830FD3-408A-4B68-8FAE-2D7891568F6E}"/>
            </a:ext>
          </a:extLst>
        </xdr:cNvPr>
        <xdr:cNvSpPr txBox="1"/>
      </xdr:nvSpPr>
      <xdr:spPr>
        <a:xfrm>
          <a:off x="16194551" y="70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29206</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68F1783F-BC69-4F12-8059-8A39A01F64E6}"/>
            </a:ext>
          </a:extLst>
        </xdr:cNvPr>
        <xdr:cNvSpPr txBox="1"/>
      </xdr:nvSpPr>
      <xdr:spPr>
        <a:xfrm>
          <a:off x="18496495" y="67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29821</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C9C65881-ACCE-4F90-98AD-86B5954D3BC3}"/>
            </a:ext>
          </a:extLst>
        </xdr:cNvPr>
        <xdr:cNvSpPr txBox="1"/>
      </xdr:nvSpPr>
      <xdr:spPr>
        <a:xfrm>
          <a:off x="17766811" y="67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30579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A239C421-16D8-44C7-9B76-23222FADEA19}"/>
            </a:ext>
          </a:extLst>
        </xdr:cNvPr>
        <xdr:cNvSpPr txBox="1"/>
      </xdr:nvSpPr>
      <xdr:spPr>
        <a:xfrm>
          <a:off x="16969251" y="67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32104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46D07590-D232-4BED-BC7B-32D5D7F0AA82}"/>
            </a:ext>
          </a:extLst>
        </xdr:cNvPr>
        <xdr:cNvSpPr txBox="1"/>
      </xdr:nvSpPr>
      <xdr:spPr>
        <a:xfrm>
          <a:off x="16194551" y="67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2234D947-67C8-4843-B2DB-1DA7BA67000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9882C31-90AB-4936-8EB6-A4D34BC4B96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7BAFA9F-2421-420D-85A6-905EB9460F6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116A09E-B4B3-40CC-AB83-2EE1F729DCE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C79A2830-6E5B-4F2B-BB5F-A546B42122C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7121F003-A4D3-45BA-A058-052C56F28FF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1029924A-3AE5-438A-B219-A72CED777DD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646EBD00-0EB3-443D-9553-247063876EB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2C889A9-E1E0-431E-9A62-E4175F2BF0C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0BBEA09-07B7-41D5-AF4D-14AEABB8C63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008CBED-84BC-4BE1-86D3-52B9EC64DF1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839727A4-8849-4494-8E47-155CE5EC01B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EFF147FD-A154-4B4B-8B97-31CD1BF09948}"/>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96389EF5-29ED-42AD-B96C-D96A5CC8F35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AE8AEF29-6B78-4BF7-9D5F-4EB6EFA7A9B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D240F84-C95E-47E7-B096-5F74A6AB12E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3014768F-9939-4241-9E76-1FF08F26227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4DBC0FC1-77A9-4E50-938B-46BFDE28C3E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F094C056-7D82-4A63-AAEF-1DB3C2582DF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241E5507-CD02-47DF-8013-63CA3C2C35F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A4259B0B-D0B3-40C9-8542-9C66EAEE3F4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69B262D9-778B-4365-8ECB-8199531F2D5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D96F417F-9F3B-42A7-84DE-6518C37960D8}"/>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252968D-E315-47E2-8C76-3E011BC591F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1E3100CE-7A04-43FE-BBE6-5FC67E87968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CD4CCF27-F364-4321-89FE-4FBABC45E6CF}"/>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93D33B94-40E6-4391-8010-76A74186F0E7}"/>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5FC48EB5-86C4-4E70-AF5E-620B05342989}"/>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91EC575F-649D-4C12-9F58-6349D5DF7BEC}"/>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DCF50E95-3754-48FF-87E7-F4CC1B02F813}"/>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AE1EB14A-1ADA-44E1-B984-83416A735DC7}"/>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2F080FF4-5467-4AE4-BAEC-19ACE4340627}"/>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15FF5045-A14B-4E7B-8329-C05DB76C25D0}"/>
            </a:ext>
          </a:extLst>
        </xdr:cNvPr>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915CB9D-3300-4CF6-920B-6C554662BA25}"/>
            </a:ext>
          </a:extLst>
        </xdr:cNvPr>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B0E1644E-AB5C-43E5-9655-F7890E3D4F18}"/>
            </a:ext>
          </a:extLst>
        </xdr:cNvPr>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58C9EE0D-8BE4-483B-AA57-640BC6BEAFDB}"/>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522239-353D-4537-A46B-2F4E298DD0B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2C8D87C-7787-4430-A2FC-746157F4155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C9CA516-E55F-4DF5-A876-407D339DD32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938C774-F5D1-4C7F-AEE4-3D7E4881BAD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BBFB5EE-9E08-4CAD-977B-6759EA61DA4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45" name="楕円 644">
          <a:extLst>
            <a:ext uri="{FF2B5EF4-FFF2-40B4-BE49-F238E27FC236}">
              <a16:creationId xmlns:a16="http://schemas.microsoft.com/office/drawing/2014/main" id="{BF616207-E740-4807-B22E-2AB252E71F58}"/>
            </a:ext>
          </a:extLst>
        </xdr:cNvPr>
        <xdr:cNvSpPr/>
      </xdr:nvSpPr>
      <xdr:spPr>
        <a:xfrm>
          <a:off x="14325600" y="98845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A821C8BB-04DB-45F9-A1FC-7303982C9E2C}"/>
            </a:ext>
          </a:extLst>
        </xdr:cNvPr>
        <xdr:cNvSpPr txBox="1"/>
      </xdr:nvSpPr>
      <xdr:spPr>
        <a:xfrm>
          <a:off x="14414500" y="973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47" name="楕円 646">
          <a:extLst>
            <a:ext uri="{FF2B5EF4-FFF2-40B4-BE49-F238E27FC236}">
              <a16:creationId xmlns:a16="http://schemas.microsoft.com/office/drawing/2014/main" id="{FA4965B8-D45C-4926-9201-F9157299A068}"/>
            </a:ext>
          </a:extLst>
        </xdr:cNvPr>
        <xdr:cNvSpPr/>
      </xdr:nvSpPr>
      <xdr:spPr>
        <a:xfrm>
          <a:off x="13578840" y="985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648" name="直線コネクタ 647">
          <a:extLst>
            <a:ext uri="{FF2B5EF4-FFF2-40B4-BE49-F238E27FC236}">
              <a16:creationId xmlns:a16="http://schemas.microsoft.com/office/drawing/2014/main" id="{B5E7B5F2-026E-4816-A933-6AB425D1E8F1}"/>
            </a:ext>
          </a:extLst>
        </xdr:cNvPr>
        <xdr:cNvCxnSpPr/>
      </xdr:nvCxnSpPr>
      <xdr:spPr>
        <a:xfrm>
          <a:off x="13629640" y="989892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49" name="楕円 648">
          <a:extLst>
            <a:ext uri="{FF2B5EF4-FFF2-40B4-BE49-F238E27FC236}">
              <a16:creationId xmlns:a16="http://schemas.microsoft.com/office/drawing/2014/main" id="{1DDE3753-9C39-4EA6-BC40-ED8D01253A90}"/>
            </a:ext>
          </a:extLst>
        </xdr:cNvPr>
        <xdr:cNvSpPr/>
      </xdr:nvSpPr>
      <xdr:spPr>
        <a:xfrm>
          <a:off x="12804140" y="9819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0" name="直線コネクタ 649">
          <a:extLst>
            <a:ext uri="{FF2B5EF4-FFF2-40B4-BE49-F238E27FC236}">
              <a16:creationId xmlns:a16="http://schemas.microsoft.com/office/drawing/2014/main" id="{DC80E30C-76BF-4D45-BCD0-90469B146170}"/>
            </a:ext>
          </a:extLst>
        </xdr:cNvPr>
        <xdr:cNvCxnSpPr/>
      </xdr:nvCxnSpPr>
      <xdr:spPr>
        <a:xfrm>
          <a:off x="12854940" y="9870077"/>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1" name="楕円 650">
          <a:extLst>
            <a:ext uri="{FF2B5EF4-FFF2-40B4-BE49-F238E27FC236}">
              <a16:creationId xmlns:a16="http://schemas.microsoft.com/office/drawing/2014/main" id="{DFF16630-98FF-4A98-A547-A321686E0AF8}"/>
            </a:ext>
          </a:extLst>
        </xdr:cNvPr>
        <xdr:cNvSpPr/>
      </xdr:nvSpPr>
      <xdr:spPr>
        <a:xfrm>
          <a:off x="1202944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2" name="直線コネクタ 651">
          <a:extLst>
            <a:ext uri="{FF2B5EF4-FFF2-40B4-BE49-F238E27FC236}">
              <a16:creationId xmlns:a16="http://schemas.microsoft.com/office/drawing/2014/main" id="{A4FE3825-EE68-4F6A-BED5-CF76E13E6BF7}"/>
            </a:ext>
          </a:extLst>
        </xdr:cNvPr>
        <xdr:cNvCxnSpPr/>
      </xdr:nvCxnSpPr>
      <xdr:spPr>
        <a:xfrm>
          <a:off x="12072620" y="983742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653" name="楕円 652">
          <a:extLst>
            <a:ext uri="{FF2B5EF4-FFF2-40B4-BE49-F238E27FC236}">
              <a16:creationId xmlns:a16="http://schemas.microsoft.com/office/drawing/2014/main" id="{C338602B-428F-4D56-B698-EC3B85EAF15F}"/>
            </a:ext>
          </a:extLst>
        </xdr:cNvPr>
        <xdr:cNvSpPr/>
      </xdr:nvSpPr>
      <xdr:spPr>
        <a:xfrm>
          <a:off x="1123188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114300</xdr:rowOff>
    </xdr:to>
    <xdr:cxnSp macro="">
      <xdr:nvCxnSpPr>
        <xdr:cNvPr id="654" name="直線コネクタ 653">
          <a:extLst>
            <a:ext uri="{FF2B5EF4-FFF2-40B4-BE49-F238E27FC236}">
              <a16:creationId xmlns:a16="http://schemas.microsoft.com/office/drawing/2014/main" id="{CC17CBF2-92F3-4BC3-BCA4-E739B2376262}"/>
            </a:ext>
          </a:extLst>
        </xdr:cNvPr>
        <xdr:cNvCxnSpPr/>
      </xdr:nvCxnSpPr>
      <xdr:spPr>
        <a:xfrm>
          <a:off x="11282680" y="98031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E5189BA-60FE-4132-A117-B824F5601ED4}"/>
            </a:ext>
          </a:extLst>
        </xdr:cNvPr>
        <xdr:cNvSpPr txBox="1"/>
      </xdr:nvSpPr>
      <xdr:spPr>
        <a:xfrm>
          <a:off x="13437244" y="99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543F1E98-D5E8-4FD8-AD25-B86417394D99}"/>
            </a:ext>
          </a:extLst>
        </xdr:cNvPr>
        <xdr:cNvSpPr txBox="1"/>
      </xdr:nvSpPr>
      <xdr:spPr>
        <a:xfrm>
          <a:off x="12675244" y="997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ADB84197-331B-4E0D-B364-93B124803759}"/>
            </a:ext>
          </a:extLst>
        </xdr:cNvPr>
        <xdr:cNvSpPr txBox="1"/>
      </xdr:nvSpPr>
      <xdr:spPr>
        <a:xfrm>
          <a:off x="11900544" y="99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A4447C01-4B39-409F-B607-9D3E1F1AE63C}"/>
            </a:ext>
          </a:extLst>
        </xdr:cNvPr>
        <xdr:cNvSpPr txBox="1"/>
      </xdr:nvSpPr>
      <xdr:spPr>
        <a:xfrm>
          <a:off x="1110298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53B58E9-8E8D-48D5-8BBA-39606069049D}"/>
            </a:ext>
          </a:extLst>
        </xdr:cNvPr>
        <xdr:cNvSpPr txBox="1"/>
      </xdr:nvSpPr>
      <xdr:spPr>
        <a:xfrm>
          <a:off x="134372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F811102-C0E7-4DA3-B77C-7807F34D5527}"/>
            </a:ext>
          </a:extLst>
        </xdr:cNvPr>
        <xdr:cNvSpPr txBox="1"/>
      </xdr:nvSpPr>
      <xdr:spPr>
        <a:xfrm>
          <a:off x="126752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6167DDC7-B547-4AD7-BABA-7508BFE2CB36}"/>
            </a:ext>
          </a:extLst>
        </xdr:cNvPr>
        <xdr:cNvSpPr txBox="1"/>
      </xdr:nvSpPr>
      <xdr:spPr>
        <a:xfrm>
          <a:off x="119005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147337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928D2FD-A101-440E-9A06-61A944112401}"/>
            </a:ext>
          </a:extLst>
        </xdr:cNvPr>
        <xdr:cNvSpPr txBox="1"/>
      </xdr:nvSpPr>
      <xdr:spPr>
        <a:xfrm>
          <a:off x="1110298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A1549C22-F73D-4ED4-A04F-1CFB573E178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D2D3186-073B-489B-880B-48B5F6F3499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90DD55EF-2320-4036-A868-594A3B39426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B484085F-E1D1-48D2-8D2E-DF62F965808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A9A7D89F-FED8-4FC3-9FA0-AB26CDDCF8A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516DE851-9598-44C3-A09B-5F40EDFF3FA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E743FE6-F730-4AC0-9FF4-52C9AD73799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46967283-B9BD-472D-936A-7F2C8D1E857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1E605155-F0C1-438A-B21C-03C59BCE56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44199E5-C032-48A0-89E6-C1C6D99CE5E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AF8C1827-EA5A-4967-9B9F-DA0346D6720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DB6A168-6B6A-4DB6-BCFC-A2680E5836A2}"/>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9786478A-B976-415D-91D5-302C25E5B56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379442D1-FCFD-42BD-A555-4B4152B221F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F230F09-7FC8-48CA-8850-4CBF7950CBB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E8837C7A-E970-4D66-A4D0-976BCD9EA369}"/>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108D9D4E-C42B-425D-88BD-34E5016EF0C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7397340E-02C1-4860-8D6D-E7CCA2393D1B}"/>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E657EA2-2579-4B1B-AA03-42BBC5B6246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07903C2-BE2C-4531-9A52-A5CCC08D2CA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90FB73D2-8796-439C-A487-28E95FB6C2B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34192338-73D5-43DA-960F-27384BBC3E9C}"/>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E132C6DE-06CF-4FA0-B26E-9CFAF0982CB8}"/>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29BE8B0A-EA32-4FB4-9A92-748F2C342284}"/>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CA3D28D8-5D72-45C9-AE1A-E65865EA239E}"/>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5EAB7DF3-9EF3-468D-B52C-BBBC0F15A3C1}"/>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4D5DDBB-A172-4299-BCF9-EEA9992325FC}"/>
            </a:ext>
          </a:extLst>
        </xdr:cNvPr>
        <xdr:cNvSpPr txBox="1"/>
      </xdr:nvSpPr>
      <xdr:spPr>
        <a:xfrm>
          <a:off x="1954784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E7C52AEE-5589-4CDB-8E17-59038A5BBF43}"/>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43D2B659-AA98-49F1-A756-C9394A907BB8}"/>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36578088-846D-4FE5-8BF3-A6241680F868}"/>
            </a:ext>
          </a:extLst>
        </xdr:cNvPr>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63EA544C-C46B-419D-A9B1-B22476599F09}"/>
            </a:ext>
          </a:extLst>
        </xdr:cNvPr>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9BC3EE45-442F-4224-A2A8-9EC2BA3F4322}"/>
            </a:ext>
          </a:extLst>
        </xdr:cNvPr>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B1A7F64-A43F-4867-919A-6F063BDA3E8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AD0B4205-8D7C-48D7-AC1F-DBBECFE3D7E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A1AD6FD5-6B1E-4676-A8C7-C1038099F0F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5CB08CC-D714-4B69-923D-C4866DC8087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0229206-C1A7-436C-8EA2-90FAC4C64D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00" name="楕円 699">
          <a:extLst>
            <a:ext uri="{FF2B5EF4-FFF2-40B4-BE49-F238E27FC236}">
              <a16:creationId xmlns:a16="http://schemas.microsoft.com/office/drawing/2014/main" id="{578DE1A7-E4E0-4B8A-9590-A61A6900E650}"/>
            </a:ext>
          </a:extLst>
        </xdr:cNvPr>
        <xdr:cNvSpPr/>
      </xdr:nvSpPr>
      <xdr:spPr>
        <a:xfrm>
          <a:off x="19458940" y="1056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9B5B331F-C034-4C95-A283-0CAE75A5D949}"/>
            </a:ext>
          </a:extLst>
        </xdr:cNvPr>
        <xdr:cNvSpPr txBox="1"/>
      </xdr:nvSpPr>
      <xdr:spPr>
        <a:xfrm>
          <a:off x="1954784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702" name="楕円 701">
          <a:extLst>
            <a:ext uri="{FF2B5EF4-FFF2-40B4-BE49-F238E27FC236}">
              <a16:creationId xmlns:a16="http://schemas.microsoft.com/office/drawing/2014/main" id="{C8FBE048-9298-4B9A-B45D-642F76AA04AD}"/>
            </a:ext>
          </a:extLst>
        </xdr:cNvPr>
        <xdr:cNvSpPr/>
      </xdr:nvSpPr>
      <xdr:spPr>
        <a:xfrm>
          <a:off x="18735040" y="10563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52578</xdr:rowOff>
    </xdr:to>
    <xdr:cxnSp macro="">
      <xdr:nvCxnSpPr>
        <xdr:cNvPr id="703" name="直線コネクタ 702">
          <a:extLst>
            <a:ext uri="{FF2B5EF4-FFF2-40B4-BE49-F238E27FC236}">
              <a16:creationId xmlns:a16="http://schemas.microsoft.com/office/drawing/2014/main" id="{833CE1B4-165E-409B-9EC8-8DD376585CB3}"/>
            </a:ext>
          </a:extLst>
        </xdr:cNvPr>
        <xdr:cNvCxnSpPr/>
      </xdr:nvCxnSpPr>
      <xdr:spPr>
        <a:xfrm flipV="1">
          <a:off x="18778220" y="1060932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704" name="楕円 703">
          <a:extLst>
            <a:ext uri="{FF2B5EF4-FFF2-40B4-BE49-F238E27FC236}">
              <a16:creationId xmlns:a16="http://schemas.microsoft.com/office/drawing/2014/main" id="{271ACDE2-810E-4FBE-9D9D-CD8CE328EA12}"/>
            </a:ext>
          </a:extLst>
        </xdr:cNvPr>
        <xdr:cNvSpPr/>
      </xdr:nvSpPr>
      <xdr:spPr>
        <a:xfrm>
          <a:off x="1793748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52578</xdr:rowOff>
    </xdr:to>
    <xdr:cxnSp macro="">
      <xdr:nvCxnSpPr>
        <xdr:cNvPr id="705" name="直線コネクタ 704">
          <a:extLst>
            <a:ext uri="{FF2B5EF4-FFF2-40B4-BE49-F238E27FC236}">
              <a16:creationId xmlns:a16="http://schemas.microsoft.com/office/drawing/2014/main" id="{D63B2F88-8D2E-4248-AEAD-1BFBE90C9A0D}"/>
            </a:ext>
          </a:extLst>
        </xdr:cNvPr>
        <xdr:cNvCxnSpPr/>
      </xdr:nvCxnSpPr>
      <xdr:spPr>
        <a:xfrm>
          <a:off x="17988280" y="106138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6" name="楕円 705">
          <a:extLst>
            <a:ext uri="{FF2B5EF4-FFF2-40B4-BE49-F238E27FC236}">
              <a16:creationId xmlns:a16="http://schemas.microsoft.com/office/drawing/2014/main" id="{956C0AE4-A0A9-4FF8-8FA9-2AC55300E03A}"/>
            </a:ext>
          </a:extLst>
        </xdr:cNvPr>
        <xdr:cNvSpPr/>
      </xdr:nvSpPr>
      <xdr:spPr>
        <a:xfrm>
          <a:off x="1716278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52578</xdr:rowOff>
    </xdr:to>
    <xdr:cxnSp macro="">
      <xdr:nvCxnSpPr>
        <xdr:cNvPr id="707" name="直線コネクタ 706">
          <a:extLst>
            <a:ext uri="{FF2B5EF4-FFF2-40B4-BE49-F238E27FC236}">
              <a16:creationId xmlns:a16="http://schemas.microsoft.com/office/drawing/2014/main" id="{05309258-1BD7-4493-AC35-FC8950914A66}"/>
            </a:ext>
          </a:extLst>
        </xdr:cNvPr>
        <xdr:cNvCxnSpPr/>
      </xdr:nvCxnSpPr>
      <xdr:spPr>
        <a:xfrm>
          <a:off x="17213580" y="1061389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08" name="楕円 707">
          <a:extLst>
            <a:ext uri="{FF2B5EF4-FFF2-40B4-BE49-F238E27FC236}">
              <a16:creationId xmlns:a16="http://schemas.microsoft.com/office/drawing/2014/main" id="{2A02828C-E649-41C8-B013-B7AFAD7EFE74}"/>
            </a:ext>
          </a:extLst>
        </xdr:cNvPr>
        <xdr:cNvSpPr/>
      </xdr:nvSpPr>
      <xdr:spPr>
        <a:xfrm>
          <a:off x="1638808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57150</xdr:rowOff>
    </xdr:to>
    <xdr:cxnSp macro="">
      <xdr:nvCxnSpPr>
        <xdr:cNvPr id="709" name="直線コネクタ 708">
          <a:extLst>
            <a:ext uri="{FF2B5EF4-FFF2-40B4-BE49-F238E27FC236}">
              <a16:creationId xmlns:a16="http://schemas.microsoft.com/office/drawing/2014/main" id="{106E1416-CC90-4415-8B63-C2F7B6FEA908}"/>
            </a:ext>
          </a:extLst>
        </xdr:cNvPr>
        <xdr:cNvCxnSpPr/>
      </xdr:nvCxnSpPr>
      <xdr:spPr>
        <a:xfrm flipV="1">
          <a:off x="16431260" y="1061389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F6CBC325-331E-44D0-B2E1-BB5DEE3CA405}"/>
            </a:ext>
          </a:extLst>
        </xdr:cNvPr>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6EACA082-9F31-45CB-9A0F-A8A589068BD4}"/>
            </a:ext>
          </a:extLst>
        </xdr:cNvPr>
        <xdr:cNvSpPr txBox="1"/>
      </xdr:nvSpPr>
      <xdr:spPr>
        <a:xfrm>
          <a:off x="177762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6F7B4F5-DAA6-4167-992F-C39FF4417AF4}"/>
            </a:ext>
          </a:extLst>
        </xdr:cNvPr>
        <xdr:cNvSpPr txBox="1"/>
      </xdr:nvSpPr>
      <xdr:spPr>
        <a:xfrm>
          <a:off x="170015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4BB7DA24-C773-4A55-B9DE-432DD0F1BD57}"/>
            </a:ext>
          </a:extLst>
        </xdr:cNvPr>
        <xdr:cNvSpPr txBox="1"/>
      </xdr:nvSpPr>
      <xdr:spPr>
        <a:xfrm>
          <a:off x="162268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714" name="n_1mainValue【保健センター・保健所】&#10;一人当たり面積">
          <a:extLst>
            <a:ext uri="{FF2B5EF4-FFF2-40B4-BE49-F238E27FC236}">
              <a16:creationId xmlns:a16="http://schemas.microsoft.com/office/drawing/2014/main" id="{929A1ADB-CEF8-4256-BF1A-987D3CABC78D}"/>
            </a:ext>
          </a:extLst>
        </xdr:cNvPr>
        <xdr:cNvSpPr txBox="1"/>
      </xdr:nvSpPr>
      <xdr:spPr>
        <a:xfrm>
          <a:off x="185611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715" name="n_2mainValue【保健センター・保健所】&#10;一人当たり面積">
          <a:extLst>
            <a:ext uri="{FF2B5EF4-FFF2-40B4-BE49-F238E27FC236}">
              <a16:creationId xmlns:a16="http://schemas.microsoft.com/office/drawing/2014/main" id="{147F086B-1577-425A-AA39-414208C52727}"/>
            </a:ext>
          </a:extLst>
        </xdr:cNvPr>
        <xdr:cNvSpPr txBox="1"/>
      </xdr:nvSpPr>
      <xdr:spPr>
        <a:xfrm>
          <a:off x="1777626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6" name="n_3mainValue【保健センター・保健所】&#10;一人当たり面積">
          <a:extLst>
            <a:ext uri="{FF2B5EF4-FFF2-40B4-BE49-F238E27FC236}">
              <a16:creationId xmlns:a16="http://schemas.microsoft.com/office/drawing/2014/main" id="{EC30CF02-C505-4EAC-8D35-0C378C8A978D}"/>
            </a:ext>
          </a:extLst>
        </xdr:cNvPr>
        <xdr:cNvSpPr txBox="1"/>
      </xdr:nvSpPr>
      <xdr:spPr>
        <a:xfrm>
          <a:off x="1700156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7" name="n_4mainValue【保健センター・保健所】&#10;一人当たり面積">
          <a:extLst>
            <a:ext uri="{FF2B5EF4-FFF2-40B4-BE49-F238E27FC236}">
              <a16:creationId xmlns:a16="http://schemas.microsoft.com/office/drawing/2014/main" id="{C32C3677-C5CC-4D41-9F0A-B0B6A16EFB08}"/>
            </a:ext>
          </a:extLst>
        </xdr:cNvPr>
        <xdr:cNvSpPr txBox="1"/>
      </xdr:nvSpPr>
      <xdr:spPr>
        <a:xfrm>
          <a:off x="162268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C1122C9F-47E5-4987-B47C-FD7377AF3FE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A907F899-AF59-48AD-B2B8-012141B3B31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8CB3E597-DDF6-4FA7-8E41-86D42240CEA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8176BA64-A00B-4A11-AC02-15617690D3A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5DAC051-D372-4F56-9B63-2E75E385B08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49C17473-49F0-47BE-95A5-0978C9265ED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F0656A1C-C24E-4B6B-B8FE-4AD8336AC30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4D2800A2-26A3-4922-9F7C-FC64D90E21B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7A88A07A-EB75-4225-9F1D-8AE1887AD13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9A1324F2-6E00-477D-AC69-E2AC71B30F8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C14C7A36-FD0D-4912-A7FC-E16D2AB8C36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21764E4A-7E4B-48CF-86B5-C975E6CB56DA}"/>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1D722CFE-2B2B-4692-9CFE-0A9EDCFC444E}"/>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C86940A6-D60C-46D5-8961-BC1EB2E63084}"/>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B790CAA7-534D-4E8F-8A70-28F4B73AF72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FE4DDBC3-B92F-4210-9ED0-9B3BD37BE15A}"/>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6BDD0356-83A4-4F73-874A-9FAB7FCA965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E9F5A894-7320-46CE-9885-3D43B628A5A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BA070635-62F0-4D29-BBC5-2FB93E5B02A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26C36F8B-33B9-4A3C-B3EE-437A229E77A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4C201402-F310-4241-9108-3BE052A8FB5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3D35D96A-B2B4-451C-84B1-94415A19DDC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C94C9E9F-4322-46CE-8F94-14A8217C47C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B4BC1FA-14D2-40EC-9D73-605CE3DEB87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B0CE083E-AB9E-4769-A4A9-6DD6A412266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D7C88269-80A8-4981-8B45-E17450782637}"/>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A8DBEA75-BC16-42D5-B30F-96CC6AE754C4}"/>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DEEC1127-33EF-4C9A-A651-8B1FD4942AD8}"/>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3716DE32-356F-4162-ABB7-C240B51C5B0F}"/>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E16674BE-A7B2-47CF-BDCC-B62297C91DFE}"/>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ECC0C251-BED8-4A87-A5B4-57F9D756917F}"/>
            </a:ext>
          </a:extLst>
        </xdr:cNvPr>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AD2E1160-2333-459E-A271-4A9F5CF8B280}"/>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99638A00-C650-42AE-A8FC-2EE8428EF832}"/>
            </a:ext>
          </a:extLst>
        </xdr:cNvPr>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7141406D-2227-44A4-A944-E7CF712E7F5F}"/>
            </a:ext>
          </a:extLst>
        </xdr:cNvPr>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B32661F-8618-4EA6-9D6C-F57CCDF8AC7B}"/>
            </a:ext>
          </a:extLst>
        </xdr:cNvPr>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129FBA1C-2B85-4390-BCAB-7BFBC4CAE0B2}"/>
            </a:ext>
          </a:extLst>
        </xdr:cNvPr>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3D14067-CDC0-4D46-A71D-19DD310AB1F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97C26F9C-A28D-4D90-B99A-A79BE807589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34D7446-4E3C-48AC-BEEA-2AB03A7CBBE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D883083-39E3-4EDA-90DB-AAF5CAD0D17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FDF29DB-E712-4ADE-A0AC-4FFF7739379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157118</xdr:rowOff>
    </xdr:from>
    <xdr:to>
      <xdr:col>85</xdr:col>
      <xdr:colOff>177800</xdr:colOff>
      <xdr:row>82</xdr:row>
      <xdr:rowOff>87268</xdr:rowOff>
    </xdr:to>
    <xdr:sp macro="" textlink="">
      <xdr:nvSpPr>
        <xdr:cNvPr id="759" name="楕円 758">
          <a:extLst>
            <a:ext uri="{FF2B5EF4-FFF2-40B4-BE49-F238E27FC236}">
              <a16:creationId xmlns:a16="http://schemas.microsoft.com/office/drawing/2014/main" id="{0EA53056-6E24-404A-8992-F8D4E7537614}"/>
            </a:ext>
          </a:extLst>
        </xdr:cNvPr>
        <xdr:cNvSpPr/>
      </xdr:nvSpPr>
      <xdr:spPr>
        <a:xfrm>
          <a:off x="14325600" y="137359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8545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D3B5D620-DECE-434E-A752-A476A1E09588}"/>
            </a:ext>
          </a:extLst>
        </xdr:cNvPr>
        <xdr:cNvSpPr txBox="1"/>
      </xdr:nvSpPr>
      <xdr:spPr>
        <a:xfrm>
          <a:off x="14414500" y="1358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761" name="楕円 760">
          <a:extLst>
            <a:ext uri="{FF2B5EF4-FFF2-40B4-BE49-F238E27FC236}">
              <a16:creationId xmlns:a16="http://schemas.microsoft.com/office/drawing/2014/main" id="{C41EE1AF-7002-4219-8094-912AE475D575}"/>
            </a:ext>
          </a:extLst>
        </xdr:cNvPr>
        <xdr:cNvSpPr/>
      </xdr:nvSpPr>
      <xdr:spPr>
        <a:xfrm>
          <a:off x="13578840" y="13704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36468</xdr:rowOff>
    </xdr:to>
    <xdr:cxnSp macro="">
      <xdr:nvCxnSpPr>
        <xdr:cNvPr id="762" name="直線コネクタ 761">
          <a:extLst>
            <a:ext uri="{FF2B5EF4-FFF2-40B4-BE49-F238E27FC236}">
              <a16:creationId xmlns:a16="http://schemas.microsoft.com/office/drawing/2014/main" id="{922777C9-F26F-4207-A1D4-FC262B00540D}"/>
            </a:ext>
          </a:extLst>
        </xdr:cNvPr>
        <xdr:cNvCxnSpPr/>
      </xdr:nvCxnSpPr>
      <xdr:spPr>
        <a:xfrm>
          <a:off x="13629640" y="13751923"/>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763" name="楕円 762">
          <a:extLst>
            <a:ext uri="{FF2B5EF4-FFF2-40B4-BE49-F238E27FC236}">
              <a16:creationId xmlns:a16="http://schemas.microsoft.com/office/drawing/2014/main" id="{F77B7792-B624-454F-BFF6-3486B402BCFA}"/>
            </a:ext>
          </a:extLst>
        </xdr:cNvPr>
        <xdr:cNvSpPr/>
      </xdr:nvSpPr>
      <xdr:spPr>
        <a:xfrm>
          <a:off x="12804140" y="13673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82</xdr:row>
      <xdr:rowOff>5443</xdr:rowOff>
    </xdr:to>
    <xdr:cxnSp macro="">
      <xdr:nvCxnSpPr>
        <xdr:cNvPr id="764" name="直線コネクタ 763">
          <a:extLst>
            <a:ext uri="{FF2B5EF4-FFF2-40B4-BE49-F238E27FC236}">
              <a16:creationId xmlns:a16="http://schemas.microsoft.com/office/drawing/2014/main" id="{A6CDE128-6854-449C-8E71-AEB51AD68352}"/>
            </a:ext>
          </a:extLst>
        </xdr:cNvPr>
        <xdr:cNvCxnSpPr/>
      </xdr:nvCxnSpPr>
      <xdr:spPr>
        <a:xfrm>
          <a:off x="12854940" y="13724709"/>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65" name="楕円 764">
          <a:extLst>
            <a:ext uri="{FF2B5EF4-FFF2-40B4-BE49-F238E27FC236}">
              <a16:creationId xmlns:a16="http://schemas.microsoft.com/office/drawing/2014/main" id="{FB93ABE8-536A-4C5F-B352-EA32441F2308}"/>
            </a:ext>
          </a:extLst>
        </xdr:cNvPr>
        <xdr:cNvSpPr/>
      </xdr:nvSpPr>
      <xdr:spPr>
        <a:xfrm>
          <a:off x="12029440" y="136396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81</xdr:row>
      <xdr:rowOff>145869</xdr:rowOff>
    </xdr:to>
    <xdr:cxnSp macro="">
      <xdr:nvCxnSpPr>
        <xdr:cNvPr id="766" name="直線コネクタ 765">
          <a:extLst>
            <a:ext uri="{FF2B5EF4-FFF2-40B4-BE49-F238E27FC236}">
              <a16:creationId xmlns:a16="http://schemas.microsoft.com/office/drawing/2014/main" id="{1946FE2A-A489-477E-B47D-5F8DBEC42E58}"/>
            </a:ext>
          </a:extLst>
        </xdr:cNvPr>
        <xdr:cNvCxnSpPr/>
      </xdr:nvCxnSpPr>
      <xdr:spPr>
        <a:xfrm>
          <a:off x="12072620" y="1369041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67" name="楕円 766">
          <a:extLst>
            <a:ext uri="{FF2B5EF4-FFF2-40B4-BE49-F238E27FC236}">
              <a16:creationId xmlns:a16="http://schemas.microsoft.com/office/drawing/2014/main" id="{89206DB5-16A4-4778-ACCD-297F07D4155D}"/>
            </a:ext>
          </a:extLst>
        </xdr:cNvPr>
        <xdr:cNvSpPr/>
      </xdr:nvSpPr>
      <xdr:spPr>
        <a:xfrm>
          <a:off x="1123188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111579</xdr:rowOff>
    </xdr:to>
    <xdr:cxnSp macro="">
      <xdr:nvCxnSpPr>
        <xdr:cNvPr id="768" name="直線コネクタ 767">
          <a:extLst>
            <a:ext uri="{FF2B5EF4-FFF2-40B4-BE49-F238E27FC236}">
              <a16:creationId xmlns:a16="http://schemas.microsoft.com/office/drawing/2014/main" id="{A4FE92EA-14FE-448C-B5A9-FAACB2E89285}"/>
            </a:ext>
          </a:extLst>
        </xdr:cNvPr>
        <xdr:cNvCxnSpPr/>
      </xdr:nvCxnSpPr>
      <xdr:spPr>
        <a:xfrm>
          <a:off x="11282680" y="13651229"/>
          <a:ext cx="78994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4E42FA75-F543-4129-9244-AFA01D521039}"/>
            </a:ext>
          </a:extLst>
        </xdr:cNvPr>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616DF99E-46C1-4B50-B154-C6127548306B}"/>
            </a:ext>
          </a:extLst>
        </xdr:cNvPr>
        <xdr:cNvSpPr txBox="1"/>
      </xdr:nvSpPr>
      <xdr:spPr>
        <a:xfrm>
          <a:off x="126752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289FE1D3-E5A3-4EF4-ADF2-0E9E3BF9253F}"/>
            </a:ext>
          </a:extLst>
        </xdr:cNvPr>
        <xdr:cNvSpPr txBox="1"/>
      </xdr:nvSpPr>
      <xdr:spPr>
        <a:xfrm>
          <a:off x="119005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DCB6B514-BB4D-4E76-A901-327EDB0FACC6}"/>
            </a:ext>
          </a:extLst>
        </xdr:cNvPr>
        <xdr:cNvSpPr txBox="1"/>
      </xdr:nvSpPr>
      <xdr:spPr>
        <a:xfrm>
          <a:off x="1110298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773" name="n_1mainValue【消防施設】&#10;有形固定資産減価償却率">
          <a:extLst>
            <a:ext uri="{FF2B5EF4-FFF2-40B4-BE49-F238E27FC236}">
              <a16:creationId xmlns:a16="http://schemas.microsoft.com/office/drawing/2014/main" id="{7148C709-CE73-44D9-9BED-7B83AD1E2F04}"/>
            </a:ext>
          </a:extLst>
        </xdr:cNvPr>
        <xdr:cNvSpPr txBox="1"/>
      </xdr:nvSpPr>
      <xdr:spPr>
        <a:xfrm>
          <a:off x="13437244" y="1348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774" name="n_2mainValue【消防施設】&#10;有形固定資産減価償却率">
          <a:extLst>
            <a:ext uri="{FF2B5EF4-FFF2-40B4-BE49-F238E27FC236}">
              <a16:creationId xmlns:a16="http://schemas.microsoft.com/office/drawing/2014/main" id="{D5C9D5BA-A84A-4E17-9D77-F203B70B3B0E}"/>
            </a:ext>
          </a:extLst>
        </xdr:cNvPr>
        <xdr:cNvSpPr txBox="1"/>
      </xdr:nvSpPr>
      <xdr:spPr>
        <a:xfrm>
          <a:off x="12675244" y="1345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775" name="n_3mainValue【消防施設】&#10;有形固定資産減価償却率">
          <a:extLst>
            <a:ext uri="{FF2B5EF4-FFF2-40B4-BE49-F238E27FC236}">
              <a16:creationId xmlns:a16="http://schemas.microsoft.com/office/drawing/2014/main" id="{69C8EA38-3204-4993-BF79-6248BE02A8E9}"/>
            </a:ext>
          </a:extLst>
        </xdr:cNvPr>
        <xdr:cNvSpPr txBox="1"/>
      </xdr:nvSpPr>
      <xdr:spPr>
        <a:xfrm>
          <a:off x="1190054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76" name="n_4mainValue【消防施設】&#10;有形固定資産減価償却率">
          <a:extLst>
            <a:ext uri="{FF2B5EF4-FFF2-40B4-BE49-F238E27FC236}">
              <a16:creationId xmlns:a16="http://schemas.microsoft.com/office/drawing/2014/main" id="{1AA4859D-D7F6-498E-B3F0-DB4B0DD7A1FB}"/>
            </a:ext>
          </a:extLst>
        </xdr:cNvPr>
        <xdr:cNvSpPr txBox="1"/>
      </xdr:nvSpPr>
      <xdr:spPr>
        <a:xfrm>
          <a:off x="1110298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B30FE09-FB3B-4D1B-9F11-D6F730C47B4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21A33252-AAAA-4EE0-B6B8-6B722F094CF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8AC8665-8A68-4B53-BF58-62F19B4F04F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6CA09081-8107-4BC2-B5FB-8E177351A18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8420B6C-2C3A-4AD1-944D-013DB7B8AC4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3B7693E8-78E6-48AA-8CB7-2C179BB6172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8267A90-DE28-4FEB-8452-488C20123EC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7FE753BE-E5F5-480D-8A4C-4DCCF9D314F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BD60F46C-0EA5-454E-A2A2-793F51F29FC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39126D89-E2E0-4E23-812A-2622446ACBD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D09D177C-14C9-4F72-894B-94F11522FE4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D8DCFED5-CFDD-4BDC-A792-82A8ADCC8DC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534C6DEB-BF1B-4639-B4E8-006140A118E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6E696C1F-42B1-4846-89DF-356D0AB995CF}"/>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AF29BAE2-3432-4AF6-9998-B8B4681256EA}"/>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D9C839A3-793E-412D-A39E-2F540CD3C7A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ED027592-40AA-4A88-A58F-CF6310A066A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29BB9512-A2A4-4725-881C-A3AC8723C725}"/>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91BBBA5E-4B22-42DF-A5DC-6E1A9BA2891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D55B5A10-4B9A-42FA-8BDC-347F2AADEA0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3B1548D3-DE33-42F1-B957-9E93B4BDC9C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9531E778-8914-423D-A843-37A7656F154B}"/>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FB82057B-BA6A-4052-9120-431037FDF92E}"/>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31C4DF20-4BB8-48AE-A0F1-6733079ED2C0}"/>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DF85EBED-0E63-49EF-A746-B1E5C2E62C10}"/>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17F80132-B09B-4489-8177-6955B91D7D10}"/>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C0ABDE01-824E-476A-8175-4F68C16B1B36}"/>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837901EA-D331-46EC-B0D1-AC8338711FD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22055CB6-DBE3-485A-9511-5B8AB0F5A933}"/>
            </a:ext>
          </a:extLst>
        </xdr:cNvPr>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6219B67E-B4B8-4A6F-831D-CB5CB151A339}"/>
            </a:ext>
          </a:extLst>
        </xdr:cNvPr>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366626DE-BFEC-4D53-B68C-05BB274BC43A}"/>
            </a:ext>
          </a:extLst>
        </xdr:cNvPr>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4EAFDA2B-79BE-413A-A840-B3299B674726}"/>
            </a:ext>
          </a:extLst>
        </xdr:cNvPr>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CCE84608-6CB7-4A69-8991-95AA4660F0E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1B43FC0D-C785-4DCA-90AC-20B9307FBB6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1AED5DEC-35A0-45A1-BDCC-17DDF88558C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83D67B1D-7928-44AB-A6BF-B24201C2478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E0A485E-DFA3-43BE-A0D9-616D8454CB0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814" name="楕円 813">
          <a:extLst>
            <a:ext uri="{FF2B5EF4-FFF2-40B4-BE49-F238E27FC236}">
              <a16:creationId xmlns:a16="http://schemas.microsoft.com/office/drawing/2014/main" id="{71291EFE-0634-4FC0-A87E-72AE03BE1179}"/>
            </a:ext>
          </a:extLst>
        </xdr:cNvPr>
        <xdr:cNvSpPr/>
      </xdr:nvSpPr>
      <xdr:spPr>
        <a:xfrm>
          <a:off x="1945894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815" name="【消防施設】&#10;一人当たり面積該当値テキスト">
          <a:extLst>
            <a:ext uri="{FF2B5EF4-FFF2-40B4-BE49-F238E27FC236}">
              <a16:creationId xmlns:a16="http://schemas.microsoft.com/office/drawing/2014/main" id="{9DFCC198-322A-45CB-8CE0-2DEADAF65D3B}"/>
            </a:ext>
          </a:extLst>
        </xdr:cNvPr>
        <xdr:cNvSpPr txBox="1"/>
      </xdr:nvSpPr>
      <xdr:spPr>
        <a:xfrm>
          <a:off x="19547840" y="137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816" name="楕円 815">
          <a:extLst>
            <a:ext uri="{FF2B5EF4-FFF2-40B4-BE49-F238E27FC236}">
              <a16:creationId xmlns:a16="http://schemas.microsoft.com/office/drawing/2014/main" id="{9E603780-9E84-4096-9961-45E687DAD7AD}"/>
            </a:ext>
          </a:extLst>
        </xdr:cNvPr>
        <xdr:cNvSpPr/>
      </xdr:nvSpPr>
      <xdr:spPr>
        <a:xfrm>
          <a:off x="18735040" y="13884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17526</xdr:rowOff>
    </xdr:to>
    <xdr:cxnSp macro="">
      <xdr:nvCxnSpPr>
        <xdr:cNvPr id="817" name="直線コネクタ 816">
          <a:extLst>
            <a:ext uri="{FF2B5EF4-FFF2-40B4-BE49-F238E27FC236}">
              <a16:creationId xmlns:a16="http://schemas.microsoft.com/office/drawing/2014/main" id="{1B24A6CD-BE78-411E-9033-71F20C58CF8D}"/>
            </a:ext>
          </a:extLst>
        </xdr:cNvPr>
        <xdr:cNvCxnSpPr/>
      </xdr:nvCxnSpPr>
      <xdr:spPr>
        <a:xfrm flipV="1">
          <a:off x="18778220" y="13917931"/>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142748</xdr:rowOff>
    </xdr:from>
    <xdr:to>
      <xdr:col>107</xdr:col>
      <xdr:colOff>101600</xdr:colOff>
      <xdr:row>83</xdr:row>
      <xdr:rowOff>72898</xdr:rowOff>
    </xdr:to>
    <xdr:sp macro="" textlink="">
      <xdr:nvSpPr>
        <xdr:cNvPr id="818" name="楕円 817">
          <a:extLst>
            <a:ext uri="{FF2B5EF4-FFF2-40B4-BE49-F238E27FC236}">
              <a16:creationId xmlns:a16="http://schemas.microsoft.com/office/drawing/2014/main" id="{76A19D0D-9596-4E44-8360-2085BDCDA5F3}"/>
            </a:ext>
          </a:extLst>
        </xdr:cNvPr>
        <xdr:cNvSpPr/>
      </xdr:nvSpPr>
      <xdr:spPr>
        <a:xfrm>
          <a:off x="17937480" y="13889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22098</xdr:rowOff>
    </xdr:to>
    <xdr:cxnSp macro="">
      <xdr:nvCxnSpPr>
        <xdr:cNvPr id="819" name="直線コネクタ 818">
          <a:extLst>
            <a:ext uri="{FF2B5EF4-FFF2-40B4-BE49-F238E27FC236}">
              <a16:creationId xmlns:a16="http://schemas.microsoft.com/office/drawing/2014/main" id="{A4C7A32E-A488-4DA0-847D-430BD4AC2393}"/>
            </a:ext>
          </a:extLst>
        </xdr:cNvPr>
        <xdr:cNvCxnSpPr/>
      </xdr:nvCxnSpPr>
      <xdr:spPr>
        <a:xfrm flipV="1">
          <a:off x="17988280" y="1393164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20" name="楕円 819">
          <a:extLst>
            <a:ext uri="{FF2B5EF4-FFF2-40B4-BE49-F238E27FC236}">
              <a16:creationId xmlns:a16="http://schemas.microsoft.com/office/drawing/2014/main" id="{6E8BB967-1083-4B66-B87F-17C4F0052221}"/>
            </a:ext>
          </a:extLst>
        </xdr:cNvPr>
        <xdr:cNvSpPr/>
      </xdr:nvSpPr>
      <xdr:spPr>
        <a:xfrm>
          <a:off x="171627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22098</xdr:rowOff>
    </xdr:from>
    <xdr:to>
      <xdr:col>107</xdr:col>
      <xdr:colOff>50800</xdr:colOff>
      <xdr:row>83</xdr:row>
      <xdr:rowOff>26670</xdr:rowOff>
    </xdr:to>
    <xdr:cxnSp macro="">
      <xdr:nvCxnSpPr>
        <xdr:cNvPr id="821" name="直線コネクタ 820">
          <a:extLst>
            <a:ext uri="{FF2B5EF4-FFF2-40B4-BE49-F238E27FC236}">
              <a16:creationId xmlns:a16="http://schemas.microsoft.com/office/drawing/2014/main" id="{909A252C-8D8A-43EE-8C63-208CD073EA83}"/>
            </a:ext>
          </a:extLst>
        </xdr:cNvPr>
        <xdr:cNvCxnSpPr/>
      </xdr:nvCxnSpPr>
      <xdr:spPr>
        <a:xfrm flipV="1">
          <a:off x="17213580" y="1393621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22" name="楕円 821">
          <a:extLst>
            <a:ext uri="{FF2B5EF4-FFF2-40B4-BE49-F238E27FC236}">
              <a16:creationId xmlns:a16="http://schemas.microsoft.com/office/drawing/2014/main" id="{53CC43E9-8515-41FD-93CC-4270C53D01AD}"/>
            </a:ext>
          </a:extLst>
        </xdr:cNvPr>
        <xdr:cNvSpPr/>
      </xdr:nvSpPr>
      <xdr:spPr>
        <a:xfrm>
          <a:off x="1638808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84</xdr:row>
      <xdr:rowOff>102108</xdr:rowOff>
    </xdr:to>
    <xdr:cxnSp macro="">
      <xdr:nvCxnSpPr>
        <xdr:cNvPr id="823" name="直線コネクタ 822">
          <a:extLst>
            <a:ext uri="{FF2B5EF4-FFF2-40B4-BE49-F238E27FC236}">
              <a16:creationId xmlns:a16="http://schemas.microsoft.com/office/drawing/2014/main" id="{FB4619EE-1236-49DD-A9C4-A1DDE200A475}"/>
            </a:ext>
          </a:extLst>
        </xdr:cNvPr>
        <xdr:cNvCxnSpPr/>
      </xdr:nvCxnSpPr>
      <xdr:spPr>
        <a:xfrm flipV="1">
          <a:off x="16431260" y="13940790"/>
          <a:ext cx="78232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F54839EF-9BCA-429A-8E65-66E272A1C629}"/>
            </a:ext>
          </a:extLst>
        </xdr:cNvPr>
        <xdr:cNvSpPr txBox="1"/>
      </xdr:nvSpPr>
      <xdr:spPr>
        <a:xfrm>
          <a:off x="185611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9B2359F7-A54A-4E24-854F-CF706B5CF23C}"/>
            </a:ext>
          </a:extLst>
        </xdr:cNvPr>
        <xdr:cNvSpPr txBox="1"/>
      </xdr:nvSpPr>
      <xdr:spPr>
        <a:xfrm>
          <a:off x="177762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34C8F740-390A-4620-B90D-FCFA23468ABA}"/>
            </a:ext>
          </a:extLst>
        </xdr:cNvPr>
        <xdr:cNvSpPr txBox="1"/>
      </xdr:nvSpPr>
      <xdr:spPr>
        <a:xfrm>
          <a:off x="17001567" y="142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2902409E-F562-4ABC-8EE6-CABD5EA4EDE7}"/>
            </a:ext>
          </a:extLst>
        </xdr:cNvPr>
        <xdr:cNvSpPr txBox="1"/>
      </xdr:nvSpPr>
      <xdr:spPr>
        <a:xfrm>
          <a:off x="162268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828" name="n_1mainValue【消防施設】&#10;一人当たり面積">
          <a:extLst>
            <a:ext uri="{FF2B5EF4-FFF2-40B4-BE49-F238E27FC236}">
              <a16:creationId xmlns:a16="http://schemas.microsoft.com/office/drawing/2014/main" id="{F81AB275-298D-4777-9135-95AC52DB69C9}"/>
            </a:ext>
          </a:extLst>
        </xdr:cNvPr>
        <xdr:cNvSpPr txBox="1"/>
      </xdr:nvSpPr>
      <xdr:spPr>
        <a:xfrm>
          <a:off x="18561127" y="136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829" name="n_2mainValue【消防施設】&#10;一人当たり面積">
          <a:extLst>
            <a:ext uri="{FF2B5EF4-FFF2-40B4-BE49-F238E27FC236}">
              <a16:creationId xmlns:a16="http://schemas.microsoft.com/office/drawing/2014/main" id="{EA4ACFCB-63F5-42D2-8C52-4761AC4C3D56}"/>
            </a:ext>
          </a:extLst>
        </xdr:cNvPr>
        <xdr:cNvSpPr txBox="1"/>
      </xdr:nvSpPr>
      <xdr:spPr>
        <a:xfrm>
          <a:off x="17776267" y="1366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30" name="n_3mainValue【消防施設】&#10;一人当たり面積">
          <a:extLst>
            <a:ext uri="{FF2B5EF4-FFF2-40B4-BE49-F238E27FC236}">
              <a16:creationId xmlns:a16="http://schemas.microsoft.com/office/drawing/2014/main" id="{789817C3-12C9-42F0-B794-B36551490E90}"/>
            </a:ext>
          </a:extLst>
        </xdr:cNvPr>
        <xdr:cNvSpPr txBox="1"/>
      </xdr:nvSpPr>
      <xdr:spPr>
        <a:xfrm>
          <a:off x="170015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169435</xdr:rowOff>
    </xdr:from>
    <xdr:ext cx="469744" cy="259045"/>
    <xdr:sp macro="" textlink="">
      <xdr:nvSpPr>
        <xdr:cNvPr id="831" name="n_4mainValue【消防施設】&#10;一人当たり面積">
          <a:extLst>
            <a:ext uri="{FF2B5EF4-FFF2-40B4-BE49-F238E27FC236}">
              <a16:creationId xmlns:a16="http://schemas.microsoft.com/office/drawing/2014/main" id="{1F3EAC29-D24C-4C03-8C04-F9DA441C7F41}"/>
            </a:ext>
          </a:extLst>
        </xdr:cNvPr>
        <xdr:cNvSpPr txBox="1"/>
      </xdr:nvSpPr>
      <xdr:spPr>
        <a:xfrm>
          <a:off x="162268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774FCF4E-8147-4893-B3B7-959445940CA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CF8BB94D-0C26-4153-9D47-32A15FC208C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77B4D8BE-DE5A-4CF8-869B-0C2A48C716B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C13CC90C-8230-4DF2-A2C0-C54606A8749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21C4BEDD-6AB4-41C3-809B-A618EFA1486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6CDD5744-E724-479E-9278-B8D12F17EFB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412423D8-9C31-4B3C-8BFF-3BBA7D3C383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78F46A7F-36E4-4D36-888A-82DBBA1864E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70B8D311-D472-40D3-AD95-4DF82111BA8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7BDB08AF-A772-427D-ABEA-30BD989CD31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B1395AE-3D15-4838-B874-0441422D494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6B8F8C58-19B6-45E9-A5F8-8BE36AD902BA}"/>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AF121480-7A86-4F98-8949-40AA4B33E59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EF122836-9396-48E1-A239-528CA835FE2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187601A4-D10E-4D4C-B973-FB3663BAFF0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383F7E6F-4EB8-4F09-A9F5-B35B85ABE0E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55EF1036-97B3-4FD8-8184-36D4AF50622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5BBB6F10-B2D4-49E5-9646-3C25E285DE4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6BD67B32-0D57-4596-8A92-D46BC7EEBF3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D9B120A2-1DA6-42D4-B64C-AF7A104CB15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DC6DD7FF-0D93-4726-80FA-9FEE8036F67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754F5525-6E27-49F5-9F4E-9D8058B3082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5D793A80-C4C3-40AE-BCAF-F4452CAD288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8921A287-678A-4200-9B8B-8BA45236E8E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E5F81CF6-E21D-4F68-AB53-30804BCDC03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743DE08A-2EE9-4CA5-864E-9C0DC38296FA}"/>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DEE5903D-0C40-48D5-A2E3-0AA36B659804}"/>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921CC4E3-3022-4794-B88F-355312F7A60E}"/>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CA374C17-1D73-4357-B0CC-A7EB868A0FA5}"/>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2517459B-A2B3-4880-81F3-4E0C03CA203B}"/>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5F01CF25-B73D-42D8-BC29-1E8C3DCED73F}"/>
            </a:ext>
          </a:extLst>
        </xdr:cNvPr>
        <xdr:cNvSpPr txBox="1"/>
      </xdr:nvSpPr>
      <xdr:spPr>
        <a:xfrm>
          <a:off x="14414500" y="1733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2D91A834-A0E2-48DB-8340-EE6B001DE9B1}"/>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BE5D2657-3D45-437C-B8CC-E2393A77329F}"/>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6A175806-61B1-4D9B-A4F6-659E2EEABC4B}"/>
            </a:ext>
          </a:extLst>
        </xdr:cNvPr>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11DAFD92-F192-4182-A5FB-F9F359F5CBA9}"/>
            </a:ext>
          </a:extLst>
        </xdr:cNvPr>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E206F767-E619-4A9F-943D-F294E90F0666}"/>
            </a:ext>
          </a:extLst>
        </xdr:cNvPr>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0C6013D-969E-41D4-BDCE-E81B39DFB42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CBE5120-680E-48D4-93FA-FCC1BEDA89B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DF57603-31E5-46EB-96F9-ECB6443E5D8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5D8718B-BAEA-4F75-8FB7-E8F1712F33C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1D213A8-B1AB-4727-BB41-5F458E795C6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873" name="楕円 872">
          <a:extLst>
            <a:ext uri="{FF2B5EF4-FFF2-40B4-BE49-F238E27FC236}">
              <a16:creationId xmlns:a16="http://schemas.microsoft.com/office/drawing/2014/main" id="{DAF2A023-DD7D-470E-B5FB-DB44570F0319}"/>
            </a:ext>
          </a:extLst>
        </xdr:cNvPr>
        <xdr:cNvSpPr/>
      </xdr:nvSpPr>
      <xdr:spPr>
        <a:xfrm>
          <a:off x="14325600" y="176765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874" name="【庁舎】&#10;有形固定資産減価償却率該当値テキスト">
          <a:extLst>
            <a:ext uri="{FF2B5EF4-FFF2-40B4-BE49-F238E27FC236}">
              <a16:creationId xmlns:a16="http://schemas.microsoft.com/office/drawing/2014/main" id="{E2118AC4-40A3-4974-8A9E-4DDC63862AFE}"/>
            </a:ext>
          </a:extLst>
        </xdr:cNvPr>
        <xdr:cNvSpPr txBox="1"/>
      </xdr:nvSpPr>
      <xdr:spPr>
        <a:xfrm>
          <a:off x="14414500"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75" name="楕円 874">
          <a:extLst>
            <a:ext uri="{FF2B5EF4-FFF2-40B4-BE49-F238E27FC236}">
              <a16:creationId xmlns:a16="http://schemas.microsoft.com/office/drawing/2014/main" id="{0D619397-0F74-4DA9-A477-A62C6C1571A8}"/>
            </a:ext>
          </a:extLst>
        </xdr:cNvPr>
        <xdr:cNvSpPr/>
      </xdr:nvSpPr>
      <xdr:spPr>
        <a:xfrm>
          <a:off x="135788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125186</xdr:rowOff>
    </xdr:to>
    <xdr:cxnSp macro="">
      <xdr:nvCxnSpPr>
        <xdr:cNvPr id="876" name="直線コネクタ 875">
          <a:extLst>
            <a:ext uri="{FF2B5EF4-FFF2-40B4-BE49-F238E27FC236}">
              <a16:creationId xmlns:a16="http://schemas.microsoft.com/office/drawing/2014/main" id="{1FC8D75E-8EE5-41CF-AA50-5479B2B8ABE2}"/>
            </a:ext>
          </a:extLst>
        </xdr:cNvPr>
        <xdr:cNvCxnSpPr/>
      </xdr:nvCxnSpPr>
      <xdr:spPr>
        <a:xfrm>
          <a:off x="13629640" y="17701261"/>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77" name="楕円 876">
          <a:extLst>
            <a:ext uri="{FF2B5EF4-FFF2-40B4-BE49-F238E27FC236}">
              <a16:creationId xmlns:a16="http://schemas.microsoft.com/office/drawing/2014/main" id="{B9C8AB1A-005A-4EF9-AAF5-2ABCEB4DA8F7}"/>
            </a:ext>
          </a:extLst>
        </xdr:cNvPr>
        <xdr:cNvSpPr/>
      </xdr:nvSpPr>
      <xdr:spPr>
        <a:xfrm>
          <a:off x="1280414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99061</xdr:rowOff>
    </xdr:to>
    <xdr:cxnSp macro="">
      <xdr:nvCxnSpPr>
        <xdr:cNvPr id="878" name="直線コネクタ 877">
          <a:extLst>
            <a:ext uri="{FF2B5EF4-FFF2-40B4-BE49-F238E27FC236}">
              <a16:creationId xmlns:a16="http://schemas.microsoft.com/office/drawing/2014/main" id="{66B04187-D808-4CD6-8311-262965EA01F4}"/>
            </a:ext>
          </a:extLst>
        </xdr:cNvPr>
        <xdr:cNvCxnSpPr/>
      </xdr:nvCxnSpPr>
      <xdr:spPr>
        <a:xfrm>
          <a:off x="12854940" y="17665337"/>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79" name="楕円 878">
          <a:extLst>
            <a:ext uri="{FF2B5EF4-FFF2-40B4-BE49-F238E27FC236}">
              <a16:creationId xmlns:a16="http://schemas.microsoft.com/office/drawing/2014/main" id="{5FCC5D9F-FA8C-49BB-8A6C-E4D373D218E6}"/>
            </a:ext>
          </a:extLst>
        </xdr:cNvPr>
        <xdr:cNvSpPr/>
      </xdr:nvSpPr>
      <xdr:spPr>
        <a:xfrm>
          <a:off x="12029440" y="17593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63137</xdr:rowOff>
    </xdr:to>
    <xdr:cxnSp macro="">
      <xdr:nvCxnSpPr>
        <xdr:cNvPr id="880" name="直線コネクタ 879">
          <a:extLst>
            <a:ext uri="{FF2B5EF4-FFF2-40B4-BE49-F238E27FC236}">
              <a16:creationId xmlns:a16="http://schemas.microsoft.com/office/drawing/2014/main" id="{9CB3ABAE-0010-4CA4-9C4F-15B6BF6E6123}"/>
            </a:ext>
          </a:extLst>
        </xdr:cNvPr>
        <xdr:cNvCxnSpPr/>
      </xdr:nvCxnSpPr>
      <xdr:spPr>
        <a:xfrm>
          <a:off x="12072620" y="17640844"/>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142966</xdr:rowOff>
    </xdr:from>
    <xdr:to>
      <xdr:col>67</xdr:col>
      <xdr:colOff>101600</xdr:colOff>
      <xdr:row>105</xdr:row>
      <xdr:rowOff>73116</xdr:rowOff>
    </xdr:to>
    <xdr:sp macro="" textlink="">
      <xdr:nvSpPr>
        <xdr:cNvPr id="881" name="楕円 880">
          <a:extLst>
            <a:ext uri="{FF2B5EF4-FFF2-40B4-BE49-F238E27FC236}">
              <a16:creationId xmlns:a16="http://schemas.microsoft.com/office/drawing/2014/main" id="{B608A09E-1340-4683-B956-864C1E67BBEF}"/>
            </a:ext>
          </a:extLst>
        </xdr:cNvPr>
        <xdr:cNvSpPr/>
      </xdr:nvSpPr>
      <xdr:spPr>
        <a:xfrm>
          <a:off x="1123188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22316</xdr:rowOff>
    </xdr:from>
    <xdr:to>
      <xdr:col>71</xdr:col>
      <xdr:colOff>177800</xdr:colOff>
      <xdr:row>105</xdr:row>
      <xdr:rowOff>38644</xdr:rowOff>
    </xdr:to>
    <xdr:cxnSp macro="">
      <xdr:nvCxnSpPr>
        <xdr:cNvPr id="882" name="直線コネクタ 881">
          <a:extLst>
            <a:ext uri="{FF2B5EF4-FFF2-40B4-BE49-F238E27FC236}">
              <a16:creationId xmlns:a16="http://schemas.microsoft.com/office/drawing/2014/main" id="{61AD8C1E-739B-4920-825F-C4E3A433B106}"/>
            </a:ext>
          </a:extLst>
        </xdr:cNvPr>
        <xdr:cNvCxnSpPr/>
      </xdr:nvCxnSpPr>
      <xdr:spPr>
        <a:xfrm>
          <a:off x="11282680" y="1762451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883A976-82B2-453E-9011-589E7F351F40}"/>
            </a:ext>
          </a:extLst>
        </xdr:cNvPr>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53C35B2C-65AF-4766-A136-AF20CF6CA1C2}"/>
            </a:ext>
          </a:extLst>
        </xdr:cNvPr>
        <xdr:cNvSpPr txBox="1"/>
      </xdr:nvSpPr>
      <xdr:spPr>
        <a:xfrm>
          <a:off x="1267524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6D166BD7-8026-4800-BFB8-D081AC880AD9}"/>
            </a:ext>
          </a:extLst>
        </xdr:cNvPr>
        <xdr:cNvSpPr txBox="1"/>
      </xdr:nvSpPr>
      <xdr:spPr>
        <a:xfrm>
          <a:off x="119005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9B353091-4D21-4864-8BFC-ECD1B4E60DD9}"/>
            </a:ext>
          </a:extLst>
        </xdr:cNvPr>
        <xdr:cNvSpPr txBox="1"/>
      </xdr:nvSpPr>
      <xdr:spPr>
        <a:xfrm>
          <a:off x="1110298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87" name="n_1mainValue【庁舎】&#10;有形固定資産減価償却率">
          <a:extLst>
            <a:ext uri="{FF2B5EF4-FFF2-40B4-BE49-F238E27FC236}">
              <a16:creationId xmlns:a16="http://schemas.microsoft.com/office/drawing/2014/main" id="{09B75F90-4FA1-4F44-8137-B3FA8867A5B2}"/>
            </a:ext>
          </a:extLst>
        </xdr:cNvPr>
        <xdr:cNvSpPr txBox="1"/>
      </xdr:nvSpPr>
      <xdr:spPr>
        <a:xfrm>
          <a:off x="13437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88" name="n_2mainValue【庁舎】&#10;有形固定資産減価償却率">
          <a:extLst>
            <a:ext uri="{FF2B5EF4-FFF2-40B4-BE49-F238E27FC236}">
              <a16:creationId xmlns:a16="http://schemas.microsoft.com/office/drawing/2014/main" id="{7A53AD2D-1B1F-4C18-B488-8FEF265E3422}"/>
            </a:ext>
          </a:extLst>
        </xdr:cNvPr>
        <xdr:cNvSpPr txBox="1"/>
      </xdr:nvSpPr>
      <xdr:spPr>
        <a:xfrm>
          <a:off x="126752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89" name="n_3mainValue【庁舎】&#10;有形固定資産減価償却率">
          <a:extLst>
            <a:ext uri="{FF2B5EF4-FFF2-40B4-BE49-F238E27FC236}">
              <a16:creationId xmlns:a16="http://schemas.microsoft.com/office/drawing/2014/main" id="{531DD918-5FD6-4F3D-BCEE-4FCF6DA701BA}"/>
            </a:ext>
          </a:extLst>
        </xdr:cNvPr>
        <xdr:cNvSpPr txBox="1"/>
      </xdr:nvSpPr>
      <xdr:spPr>
        <a:xfrm>
          <a:off x="119005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890" name="n_4mainValue【庁舎】&#10;有形固定資産減価償却率">
          <a:extLst>
            <a:ext uri="{FF2B5EF4-FFF2-40B4-BE49-F238E27FC236}">
              <a16:creationId xmlns:a16="http://schemas.microsoft.com/office/drawing/2014/main" id="{465DF381-8ED2-49ED-A2E3-AE725C966CDF}"/>
            </a:ext>
          </a:extLst>
        </xdr:cNvPr>
        <xdr:cNvSpPr txBox="1"/>
      </xdr:nvSpPr>
      <xdr:spPr>
        <a:xfrm>
          <a:off x="1110298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4569832E-433C-440A-AD04-5784624E867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23B4C5F1-5709-47B5-849B-13FCE7280E6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CE83573F-743E-45A4-BF80-537C118E345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13A432F6-D584-4EE4-B7B4-BCF3553C872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D3B5393C-E1A7-4AE0-A216-3926304D29B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D1F61616-9EC0-48EC-973D-099FDA4CF68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F5D12782-36B8-4121-BE81-CB4B161C53D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CE461115-364D-4870-BF2C-16C66BE477E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908573E4-EA44-4D7D-8B12-AAD950A4031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3D4BD60C-70F0-47C7-ACE1-51FDC304EE9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1B497F67-EAC1-4571-9EDD-CF5D54C13095}"/>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A50E2B12-12FE-4EEE-ADA7-B6E9D95DE917}"/>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D2D11E87-E145-4D0A-9DFA-E5B08F303F7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690E46AF-7D60-4CA0-9ABD-E48E9E28864B}"/>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528B17F9-A7EF-443A-9469-EC27077C58D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3A35E115-FC02-4402-BEAD-0837C284866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3019B873-4912-4586-9D42-C4B1CB48750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88CA523B-433A-4337-8D43-69FDB1926B6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1832E9B2-9EAB-4A38-B0EC-0BAB154B030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A51130E1-D2A5-4FC9-87D1-D62B4EEA49BA}"/>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BAA7C9A1-E41E-43BC-8CED-FFAA181E7C7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11DF60A-3056-4738-AFB8-DCF276B439C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69CCACC5-609F-493D-A0DA-C538E552475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E6E9583F-F7C9-4AB3-9B98-4D84C2BA081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366B131B-A7E9-47EF-8055-7BA2EDDA5E1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CCF85849-E215-4118-8393-4A9B9BD525FF}"/>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2A913CCC-E026-45A4-A285-6B0269B957FC}"/>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634549D0-4033-4B92-8AB8-E86C57EC687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CEE71321-C717-4D79-8E38-039F5F0D4D2D}"/>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B1C32B9C-72BB-4372-B13F-4294CE685A3A}"/>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C5860BD6-E427-4D3B-8884-68FBB86477AB}"/>
            </a:ext>
          </a:extLst>
        </xdr:cNvPr>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9700CAB0-E79D-4F8E-A8AE-2AE53CEC971A}"/>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A4586336-0081-4FF7-94FF-1DFEB9B82AB7}"/>
            </a:ext>
          </a:extLst>
        </xdr:cNvPr>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E9EF489B-F696-4E1A-9FDD-59148A361727}"/>
            </a:ext>
          </a:extLst>
        </xdr:cNvPr>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DD651015-32B5-4286-A0EE-24E7C9006BA4}"/>
            </a:ext>
          </a:extLst>
        </xdr:cNvPr>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FBC21934-8150-477F-A41B-101D139CC2A4}"/>
            </a:ext>
          </a:extLst>
        </xdr:cNvPr>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CABC5E7-03A8-44FC-A232-A9F4F49A7E6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B094B97-B713-44D5-8352-17560D0EF8E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C029CF0-DDFC-467D-BA56-34BB263D029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D1B0442-E5DF-4433-93E5-8DC5BC607AF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D35F747-7EC5-4CA7-A600-1B6E0A73C1B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932" name="楕円 931">
          <a:extLst>
            <a:ext uri="{FF2B5EF4-FFF2-40B4-BE49-F238E27FC236}">
              <a16:creationId xmlns:a16="http://schemas.microsoft.com/office/drawing/2014/main" id="{10E60AAA-802A-45B3-9DC5-EA37B4EEFA5E}"/>
            </a:ext>
          </a:extLst>
        </xdr:cNvPr>
        <xdr:cNvSpPr/>
      </xdr:nvSpPr>
      <xdr:spPr>
        <a:xfrm>
          <a:off x="1945894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933" name="【庁舎】&#10;一人当たり面積該当値テキスト">
          <a:extLst>
            <a:ext uri="{FF2B5EF4-FFF2-40B4-BE49-F238E27FC236}">
              <a16:creationId xmlns:a16="http://schemas.microsoft.com/office/drawing/2014/main" id="{2F423BE5-8FA8-4955-8B1C-E3D8EC5CCA62}"/>
            </a:ext>
          </a:extLst>
        </xdr:cNvPr>
        <xdr:cNvSpPr txBox="1"/>
      </xdr:nvSpPr>
      <xdr:spPr>
        <a:xfrm>
          <a:off x="19547840"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72752</xdr:rowOff>
    </xdr:from>
    <xdr:to>
      <xdr:col>112</xdr:col>
      <xdr:colOff>38100</xdr:colOff>
      <xdr:row>106</xdr:row>
      <xdr:rowOff>2902</xdr:rowOff>
    </xdr:to>
    <xdr:sp macro="" textlink="">
      <xdr:nvSpPr>
        <xdr:cNvPr id="934" name="楕円 933">
          <a:extLst>
            <a:ext uri="{FF2B5EF4-FFF2-40B4-BE49-F238E27FC236}">
              <a16:creationId xmlns:a16="http://schemas.microsoft.com/office/drawing/2014/main" id="{EEEF3D23-2FD0-4231-AF58-58EACBC51391}"/>
            </a:ext>
          </a:extLst>
        </xdr:cNvPr>
        <xdr:cNvSpPr/>
      </xdr:nvSpPr>
      <xdr:spPr>
        <a:xfrm>
          <a:off x="18735040" y="17674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123552</xdr:rowOff>
    </xdr:to>
    <xdr:cxnSp macro="">
      <xdr:nvCxnSpPr>
        <xdr:cNvPr id="935" name="直線コネクタ 934">
          <a:extLst>
            <a:ext uri="{FF2B5EF4-FFF2-40B4-BE49-F238E27FC236}">
              <a16:creationId xmlns:a16="http://schemas.microsoft.com/office/drawing/2014/main" id="{E351A1F8-6ED8-4A2D-AABC-DAE381F13D6E}"/>
            </a:ext>
          </a:extLst>
        </xdr:cNvPr>
        <xdr:cNvCxnSpPr/>
      </xdr:nvCxnSpPr>
      <xdr:spPr>
        <a:xfrm flipV="1">
          <a:off x="18778220" y="17715956"/>
          <a:ext cx="7315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936" name="楕円 935">
          <a:extLst>
            <a:ext uri="{FF2B5EF4-FFF2-40B4-BE49-F238E27FC236}">
              <a16:creationId xmlns:a16="http://schemas.microsoft.com/office/drawing/2014/main" id="{8A08353B-4697-44E4-8CC6-DE5EF4D2D978}"/>
            </a:ext>
          </a:extLst>
        </xdr:cNvPr>
        <xdr:cNvSpPr/>
      </xdr:nvSpPr>
      <xdr:spPr>
        <a:xfrm>
          <a:off x="1793748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123552</xdr:rowOff>
    </xdr:from>
    <xdr:to>
      <xdr:col>111</xdr:col>
      <xdr:colOff>177800</xdr:colOff>
      <xdr:row>105</xdr:row>
      <xdr:rowOff>126819</xdr:rowOff>
    </xdr:to>
    <xdr:cxnSp macro="">
      <xdr:nvCxnSpPr>
        <xdr:cNvPr id="937" name="直線コネクタ 936">
          <a:extLst>
            <a:ext uri="{FF2B5EF4-FFF2-40B4-BE49-F238E27FC236}">
              <a16:creationId xmlns:a16="http://schemas.microsoft.com/office/drawing/2014/main" id="{0CA824C9-EEAE-40B9-8DD1-5D6354F570B4}"/>
            </a:ext>
          </a:extLst>
        </xdr:cNvPr>
        <xdr:cNvCxnSpPr/>
      </xdr:nvCxnSpPr>
      <xdr:spPr>
        <a:xfrm flipV="1">
          <a:off x="17988280" y="17725752"/>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8" name="楕円 937">
          <a:extLst>
            <a:ext uri="{FF2B5EF4-FFF2-40B4-BE49-F238E27FC236}">
              <a16:creationId xmlns:a16="http://schemas.microsoft.com/office/drawing/2014/main" id="{093499F8-89B6-424A-AA20-C4DD8155EADB}"/>
            </a:ext>
          </a:extLst>
        </xdr:cNvPr>
        <xdr:cNvSpPr/>
      </xdr:nvSpPr>
      <xdr:spPr>
        <a:xfrm>
          <a:off x="171627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939" name="直線コネクタ 938">
          <a:extLst>
            <a:ext uri="{FF2B5EF4-FFF2-40B4-BE49-F238E27FC236}">
              <a16:creationId xmlns:a16="http://schemas.microsoft.com/office/drawing/2014/main" id="{327649DB-946C-41F0-9FDC-3E90CB62E869}"/>
            </a:ext>
          </a:extLst>
        </xdr:cNvPr>
        <xdr:cNvCxnSpPr/>
      </xdr:nvCxnSpPr>
      <xdr:spPr>
        <a:xfrm flipV="1">
          <a:off x="17213580" y="1772901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43362</xdr:rowOff>
    </xdr:from>
    <xdr:to>
      <xdr:col>98</xdr:col>
      <xdr:colOff>38100</xdr:colOff>
      <xdr:row>105</xdr:row>
      <xdr:rowOff>144962</xdr:rowOff>
    </xdr:to>
    <xdr:sp macro="" textlink="">
      <xdr:nvSpPr>
        <xdr:cNvPr id="940" name="楕円 939">
          <a:extLst>
            <a:ext uri="{FF2B5EF4-FFF2-40B4-BE49-F238E27FC236}">
              <a16:creationId xmlns:a16="http://schemas.microsoft.com/office/drawing/2014/main" id="{F579C8B1-D66A-4F4D-816D-2DFCEB7245E4}"/>
            </a:ext>
          </a:extLst>
        </xdr:cNvPr>
        <xdr:cNvSpPr/>
      </xdr:nvSpPr>
      <xdr:spPr>
        <a:xfrm>
          <a:off x="16388080" y="17645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94162</xdr:rowOff>
    </xdr:from>
    <xdr:to>
      <xdr:col>102</xdr:col>
      <xdr:colOff>114300</xdr:colOff>
      <xdr:row>105</xdr:row>
      <xdr:rowOff>133350</xdr:rowOff>
    </xdr:to>
    <xdr:cxnSp macro="">
      <xdr:nvCxnSpPr>
        <xdr:cNvPr id="941" name="直線コネクタ 940">
          <a:extLst>
            <a:ext uri="{FF2B5EF4-FFF2-40B4-BE49-F238E27FC236}">
              <a16:creationId xmlns:a16="http://schemas.microsoft.com/office/drawing/2014/main" id="{11575E63-E5B7-4398-90F9-879A3FA7B367}"/>
            </a:ext>
          </a:extLst>
        </xdr:cNvPr>
        <xdr:cNvCxnSpPr/>
      </xdr:nvCxnSpPr>
      <xdr:spPr>
        <a:xfrm>
          <a:off x="16431260" y="17696362"/>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4431D83A-0154-45B5-83EE-438589DC9015}"/>
            </a:ext>
          </a:extLst>
        </xdr:cNvPr>
        <xdr:cNvSpPr txBox="1"/>
      </xdr:nvSpPr>
      <xdr:spPr>
        <a:xfrm>
          <a:off x="18561127"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8B668C3A-1F5C-4EA9-8274-45E69D3A7791}"/>
            </a:ext>
          </a:extLst>
        </xdr:cNvPr>
        <xdr:cNvSpPr txBox="1"/>
      </xdr:nvSpPr>
      <xdr:spPr>
        <a:xfrm>
          <a:off x="177762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69CFB09A-D938-4242-910C-5993AB86CF7B}"/>
            </a:ext>
          </a:extLst>
        </xdr:cNvPr>
        <xdr:cNvSpPr txBox="1"/>
      </xdr:nvSpPr>
      <xdr:spPr>
        <a:xfrm>
          <a:off x="170015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F3924DC6-BA5C-404F-9F7F-57385B5E5BD0}"/>
            </a:ext>
          </a:extLst>
        </xdr:cNvPr>
        <xdr:cNvSpPr txBox="1"/>
      </xdr:nvSpPr>
      <xdr:spPr>
        <a:xfrm>
          <a:off x="1622686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19429</xdr:rowOff>
    </xdr:from>
    <xdr:ext cx="469744" cy="259045"/>
    <xdr:sp macro="" textlink="">
      <xdr:nvSpPr>
        <xdr:cNvPr id="946" name="n_1mainValue【庁舎】&#10;一人当たり面積">
          <a:extLst>
            <a:ext uri="{FF2B5EF4-FFF2-40B4-BE49-F238E27FC236}">
              <a16:creationId xmlns:a16="http://schemas.microsoft.com/office/drawing/2014/main" id="{1613FE12-900B-40B4-995E-BB3A82AB516E}"/>
            </a:ext>
          </a:extLst>
        </xdr:cNvPr>
        <xdr:cNvSpPr txBox="1"/>
      </xdr:nvSpPr>
      <xdr:spPr>
        <a:xfrm>
          <a:off x="18561127" y="174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947" name="n_2mainValue【庁舎】&#10;一人当たり面積">
          <a:extLst>
            <a:ext uri="{FF2B5EF4-FFF2-40B4-BE49-F238E27FC236}">
              <a16:creationId xmlns:a16="http://schemas.microsoft.com/office/drawing/2014/main" id="{D257640F-99D6-4C08-B64F-1B84B829B5F8}"/>
            </a:ext>
          </a:extLst>
        </xdr:cNvPr>
        <xdr:cNvSpPr txBox="1"/>
      </xdr:nvSpPr>
      <xdr:spPr>
        <a:xfrm>
          <a:off x="17776267" y="174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48" name="n_3mainValue【庁舎】&#10;一人当たり面積">
          <a:extLst>
            <a:ext uri="{FF2B5EF4-FFF2-40B4-BE49-F238E27FC236}">
              <a16:creationId xmlns:a16="http://schemas.microsoft.com/office/drawing/2014/main" id="{FBAAD2FC-E7EF-453F-A756-90277D0F79AF}"/>
            </a:ext>
          </a:extLst>
        </xdr:cNvPr>
        <xdr:cNvSpPr txBox="1"/>
      </xdr:nvSpPr>
      <xdr:spPr>
        <a:xfrm>
          <a:off x="170015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161489</xdr:rowOff>
    </xdr:from>
    <xdr:ext cx="469744" cy="259045"/>
    <xdr:sp macro="" textlink="">
      <xdr:nvSpPr>
        <xdr:cNvPr id="949" name="n_4mainValue【庁舎】&#10;一人当たり面積">
          <a:extLst>
            <a:ext uri="{FF2B5EF4-FFF2-40B4-BE49-F238E27FC236}">
              <a16:creationId xmlns:a16="http://schemas.microsoft.com/office/drawing/2014/main" id="{60897E0A-C280-4741-A597-F279DE115DAA}"/>
            </a:ext>
          </a:extLst>
        </xdr:cNvPr>
        <xdr:cNvSpPr txBox="1"/>
      </xdr:nvSpPr>
      <xdr:spPr>
        <a:xfrm>
          <a:off x="16226867" y="1742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696B7E0B-BE31-4258-9D80-9A401ED6CEB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F4B183FC-BE1F-4CBC-853B-5A1A5A61B42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CF5990BF-D92C-435F-B713-153A63AB632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類似団体と比較して、特に有形固定資産減価償却率が低い施設は消防施設で、特に高い施設は図書館、体育館・プールである。</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年に建設された東消防署が比較的新しい施設であるため、類似団体と比較し、有形固定資産減価償却率が低くなる要因と考えられる。</a:t>
          </a:r>
        </a:p>
        <a:p>
          <a:r>
            <a:rPr kumimoji="1" lang="ja-JP" altLang="en-US" sz="1300">
              <a:latin typeface="ＭＳ Ｐゴシック" panose="020B0600070205080204" pitchFamily="50" charset="-128"/>
              <a:ea typeface="ＭＳ Ｐゴシック" panose="020B0600070205080204" pitchFamily="50" charset="-128"/>
            </a:rPr>
            <a:t>　図書館については、本市には東西</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つの図書館が存在し、いずれも建設後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年を経過しており、経年によりそれらの減価償却率が増加していることが要因と考えられる。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年以上経過している東体育館、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年以上経過している文化公園体育館がともに大型の償却資産を有しており、それ以外にも</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年代に建設されたスポーツ施設が複数あり、経年により減価償却率が増加していることが要因と考えられる。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年度に策定された舞鶴市図書館基本計画に基づき今後のあり方を検討し、体育館・プールについても、舞鶴市公共施設再生基本計画に基づき、計画的に更新を進めていく。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805" y="4578927"/>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基準財政収入額については、例年減少する大型事業所の固定資産税において、</a:t>
          </a:r>
          <a:r>
            <a:rPr kumimoji="1" lang="en-US" altLang="ja-JP" sz="1050" baseline="0">
              <a:latin typeface="ＭＳ Ｐゴシック" panose="020B0600070205080204" pitchFamily="50" charset="-128"/>
              <a:ea typeface="ＭＳ Ｐゴシック" panose="020B0600070205080204" pitchFamily="50" charset="-128"/>
            </a:rPr>
            <a:t>3</a:t>
          </a:r>
          <a:r>
            <a:rPr kumimoji="1" lang="ja-JP" altLang="en-US" sz="1050" baseline="0">
              <a:latin typeface="ＭＳ Ｐゴシック" panose="020B0600070205080204" pitchFamily="50" charset="-128"/>
              <a:ea typeface="ＭＳ Ｐゴシック" panose="020B0600070205080204" pitchFamily="50" charset="-128"/>
            </a:rPr>
            <a:t>年度は減価償却分を上回る設備投資により、償却資産分は増加となったものの、地価の下落や新型コロナウイルス感染症にかかる措置などにより固定資産税全体では減少し、また一人当たり基準税額の減少や法人税割の精算などにより市税が減少したことから減少となっ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基準財政需要額については、令和</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度国勢調査人口の反映により、測定単位が減少したことによる減少、また、下水道費においては過去の大型事業に係る公債費の終了に伴う事業費補正の減少となる一方で、新設された地域デジタル社会推進費及び単位費用が増となった高齢者保健福祉費等で増額となったこと、また交付税の再算定において臨時経済対策費及び臨時財政対策債償還基金費が創設されたことにより増加となっ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歳出面は災害復旧債の元金償還開始分の影響等により公債費が増額となったことなどから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億円となったが、歳入ではコロナ禍の影響を心配したが、市税収入は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億円、地方消費税交付金は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億円、地方交付税も</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億円の増額となったことにより改善した。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来年度以降は、コロナ禍の影響が想定しづらい中、一般財源総額は減少することも考えられることから、公共施設の見直しや既存事業の見直しなどの改革に取り組んでいく。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138176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699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8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34290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824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101854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99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人件費については、持続可能な財政運営を図るため、定員管理と効率的な人材運用を行っているものの、会計年度任用職員に係る費用等で増加している。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物件費については、ＧＩＧＡスクール関係の整備が一定終了したことにより減少したものの、新型コロナウイルスワクチン接種に係る経費などにより増加となり、全体的に前年度比で増加となった。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87376</xdr:rowOff>
    </xdr:from>
    <xdr:to>
      <xdr:col>23</xdr:col>
      <xdr:colOff>133350</xdr:colOff>
      <xdr:row>83</xdr:row>
      <xdr:rowOff>159986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17726"/>
          <a:ext cx="838200" cy="7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130639</xdr:rowOff>
    </xdr:from>
    <xdr:to>
      <xdr:col>19</xdr:col>
      <xdr:colOff>133350</xdr:colOff>
      <xdr:row>83</xdr:row>
      <xdr:rowOff>87376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9539"/>
          <a:ext cx="889000" cy="1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129581</xdr:rowOff>
    </xdr:from>
    <xdr:to>
      <xdr:col>15</xdr:col>
      <xdr:colOff>82550</xdr:colOff>
      <xdr:row>82</xdr:row>
      <xdr:rowOff>130639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8481"/>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129581</xdr:rowOff>
    </xdr:from>
    <xdr:to>
      <xdr:col>11</xdr:col>
      <xdr:colOff>31750</xdr:colOff>
      <xdr:row>82</xdr:row>
      <xdr:rowOff>157952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88481"/>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109186</xdr:rowOff>
    </xdr:from>
    <xdr:to>
      <xdr:col>23</xdr:col>
      <xdr:colOff>184150</xdr:colOff>
      <xdr:row>84</xdr:row>
      <xdr:rowOff>39336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81263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36576</xdr:rowOff>
    </xdr:from>
    <xdr:to>
      <xdr:col>19</xdr:col>
      <xdr:colOff>184150</xdr:colOff>
      <xdr:row>83</xdr:row>
      <xdr:rowOff>138176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122953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79839</xdr:rowOff>
    </xdr:from>
    <xdr:to>
      <xdr:col>15</xdr:col>
      <xdr:colOff>133350</xdr:colOff>
      <xdr:row>83</xdr:row>
      <xdr:rowOff>9989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166216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78781</xdr:rowOff>
    </xdr:from>
    <xdr:to>
      <xdr:col>11</xdr:col>
      <xdr:colOff>82550</xdr:colOff>
      <xdr:row>83</xdr:row>
      <xdr:rowOff>8931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165158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107152</xdr:rowOff>
    </xdr:from>
    <xdr:to>
      <xdr:col>7</xdr:col>
      <xdr:colOff>31750</xdr:colOff>
      <xdr:row>83</xdr:row>
      <xdr:rowOff>37302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22079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35379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427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引き続き最小の人員で最大の市民サービスが提供できるよう、適切な定員管理に努める。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149013</xdr:rowOff>
    </xdr:from>
    <xdr:to>
      <xdr:col>81</xdr:col>
      <xdr:colOff>44450</xdr:colOff>
      <xdr:row>63</xdr:row>
      <xdr:rowOff>5715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789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149013</xdr:rowOff>
    </xdr:from>
    <xdr:to>
      <xdr:col>77</xdr:col>
      <xdr:colOff>44450</xdr:colOff>
      <xdr:row>62</xdr:row>
      <xdr:rowOff>151024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789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151024</xdr:rowOff>
    </xdr:from>
    <xdr:to>
      <xdr:col>72</xdr:col>
      <xdr:colOff>203200</xdr:colOff>
      <xdr:row>62</xdr:row>
      <xdr:rowOff>163089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809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163089</xdr:rowOff>
    </xdr:from>
    <xdr:to>
      <xdr:col>68</xdr:col>
      <xdr:colOff>152400</xdr:colOff>
      <xdr:row>63</xdr:row>
      <xdr:rowOff>1694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9298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98213</xdr:rowOff>
    </xdr:from>
    <xdr:to>
      <xdr:col>77</xdr:col>
      <xdr:colOff>95250</xdr:colOff>
      <xdr:row>63</xdr:row>
      <xdr:rowOff>28363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13140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100224</xdr:rowOff>
    </xdr:from>
    <xdr:to>
      <xdr:col>73</xdr:col>
      <xdr:colOff>44450</xdr:colOff>
      <xdr:row>63</xdr:row>
      <xdr:rowOff>30374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112289</xdr:rowOff>
    </xdr:from>
    <xdr:to>
      <xdr:col>68</xdr:col>
      <xdr:colOff>203200</xdr:colOff>
      <xdr:row>63</xdr:row>
      <xdr:rowOff>42439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27216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臨時財政対策債発行可能額の増により標準財政規模が増となったものの、災害復旧、一般廃棄物処理事業債や増加傾向にあった臨時財政対策債等の元金償還が始まったことによる公債費充当額における一般財源の増を主な要因として前年度比で増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増加傾向、類似団体平均を上回る状況が続いており、今後も地方財政措置のある地方債の活用や事業の精査を行うことで適切な地方債の償還水準の維持に努める。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68580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5802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36406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4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4233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111337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354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161307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年度は対前年度比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ポイントの改善となった。主な要因として、普通交付税の増額等により標準財政規模が拡大したほか、年度末の基金残高が増額したことにより充当可能財源等が増加したことなどによる。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創意工夫により歳出の抑制を図るとともに、地方財政措置のない地方債の発行抑制など、将来負担額の抑制に努めるとともに、歳入総額を見据えた歳出枠の設定により、基金取り崩し額を最小限に抑えることで、持続可能な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14252</xdr:rowOff>
    </xdr:from>
    <xdr:to>
      <xdr:col>81</xdr:col>
      <xdr:colOff>44450</xdr:colOff>
      <xdr:row>22</xdr:row>
      <xdr:rowOff>54610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14702"/>
          <a:ext cx="8382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54610</xdr:rowOff>
    </xdr:from>
    <xdr:to>
      <xdr:col>77</xdr:col>
      <xdr:colOff>44450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82651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35842</xdr:rowOff>
    </xdr:from>
    <xdr:to>
      <xdr:col>72</xdr:col>
      <xdr:colOff>203200</xdr:colOff>
      <xdr:row>22</xdr:row>
      <xdr:rowOff>88124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80774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35842</xdr:rowOff>
    </xdr:from>
    <xdr:to>
      <xdr:col>68</xdr:col>
      <xdr:colOff>152400</xdr:colOff>
      <xdr:row>22</xdr:row>
      <xdr:rowOff>113595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807742"/>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134902</xdr:rowOff>
    </xdr:from>
    <xdr:to>
      <xdr:col>81</xdr:col>
      <xdr:colOff>95250</xdr:colOff>
      <xdr:row>21</xdr:row>
      <xdr:rowOff>65052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106979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3810</xdr:rowOff>
    </xdr:from>
    <xdr:to>
      <xdr:col>77</xdr:col>
      <xdr:colOff>95250</xdr:colOff>
      <xdr:row>22</xdr:row>
      <xdr:rowOff>105410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90187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6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37324</xdr:rowOff>
    </xdr:from>
    <xdr:to>
      <xdr:col>73</xdr:col>
      <xdr:colOff>44450</xdr:colOff>
      <xdr:row>22</xdr:row>
      <xdr:rowOff>138924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123701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9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156492</xdr:rowOff>
    </xdr:from>
    <xdr:to>
      <xdr:col>68</xdr:col>
      <xdr:colOff>203200</xdr:colOff>
      <xdr:row>22</xdr:row>
      <xdr:rowOff>86642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71419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62795</xdr:rowOff>
    </xdr:from>
    <xdr:to>
      <xdr:col>64</xdr:col>
      <xdr:colOff>152400</xdr:colOff>
      <xdr:row>22</xdr:row>
      <xdr:rowOff>164395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149172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類似団体平均に比べて高い水準となっているが、保育所や文化施設等の直営施設に係る人件費や常備消防に係る人件費が主な要因と考える。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26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類似団体平均を下回る水準となっており、学校給食運営経費に学校給食基金を繰り入れたことが主な要因と考える。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490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45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類似団体平均よりやや下回る傾向にあるが、その要因としては、幼児の教育・保育の無償化に伴う保育委託事業費の減少や児童扶養手当の減少が要因と考えられる。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今後も資格審査等の適正化に努めるとともに、真に必要な市独自支援事業を実施するよう取り組む。</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4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1815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年度に下水道事業会計が法適化されたことにより、繰出金支出額が大きく減少となり、以降は、類似団体平均をやや下回っていたが、令和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対前年度比で増加している主な要因は、介護保険事業会計及び後期高齢者医療事業会計への繰出金の増によるものである。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156935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156935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88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58965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60</xdr:row>
      <xdr:rowOff>132443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316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類似団体平均を下回る水準となっている主な要因としては、加入している一部事務組合が少ないため、これらに対する負担金等が少ないこと等が考えられる。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年度に減少している主な要因は、これまで補助を行っていた市の第三セクターが解散したことによるものである。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11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36</xdr:row>
      <xdr:rowOff>35560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前に実施した大型事業に係る元金償還の開始や臨時財政対策債の増加に加え、国が時限的に実施する「防災・減災・国土強靭化のための緊急対策」に係るハード整備の財源として地方債を活用していることから、公債費は類似団体平均よりも高い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今後も公共施設の更新をはじめとする大型事業に係る地方債や、災害復旧債の元金償還が始まる見通しであるが、特に交付税措置のない地方債の発行抑制に努める。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66039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16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27939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類似団体平均と比較し、人件費、公債費、その他は高い水準である一方、その他の項目は全て低い水準であったため、令和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税では昨年度の固定資産税の徴収猶予分が当年度に納税されたこともあり増額、また地方交付税の追加配分等の経常一般財源が増額となったことにより、歳出経常経費は対前年度で増加したものの、経常収支は改善し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66344"/>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117856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24130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909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91964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74400</xdr:rowOff>
    </xdr:from>
    <xdr:to>
      <xdr:col>29</xdr:col>
      <xdr:colOff>127000</xdr:colOff>
      <xdr:row>16</xdr:row>
      <xdr:rowOff>100608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5225"/>
          <a:ext cx="647700" cy="2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100608</xdr:rowOff>
    </xdr:from>
    <xdr:to>
      <xdr:col>26</xdr:col>
      <xdr:colOff>50800</xdr:colOff>
      <xdr:row>16</xdr:row>
      <xdr:rowOff>109474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1433"/>
          <a:ext cx="698500" cy="8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109474</xdr:rowOff>
    </xdr:from>
    <xdr:to>
      <xdr:col>22</xdr:col>
      <xdr:colOff>114300</xdr:colOff>
      <xdr:row>16</xdr:row>
      <xdr:rowOff>112250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02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79560</xdr:rowOff>
    </xdr:from>
    <xdr:to>
      <xdr:col>18</xdr:col>
      <xdr:colOff>177800</xdr:colOff>
      <xdr:row>16</xdr:row>
      <xdr:rowOff>112250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70385"/>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23600</xdr:rowOff>
    </xdr:from>
    <xdr:to>
      <xdr:col>29</xdr:col>
      <xdr:colOff>177800</xdr:colOff>
      <xdr:row>16</xdr:row>
      <xdr:rowOff>125200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40127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49808</xdr:rowOff>
    </xdr:from>
    <xdr:to>
      <xdr:col>26</xdr:col>
      <xdr:colOff>101600</xdr:colOff>
      <xdr:row>16</xdr:row>
      <xdr:rowOff>151408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161585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58674</xdr:rowOff>
    </xdr:from>
    <xdr:to>
      <xdr:col>22</xdr:col>
      <xdr:colOff>165100</xdr:colOff>
      <xdr:row>16</xdr:row>
      <xdr:rowOff>160274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170451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61450</xdr:rowOff>
    </xdr:from>
    <xdr:to>
      <xdr:col>19</xdr:col>
      <xdr:colOff>38100</xdr:colOff>
      <xdr:row>16</xdr:row>
      <xdr:rowOff>163050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28760</xdr:rowOff>
    </xdr:from>
    <xdr:to>
      <xdr:col>15</xdr:col>
      <xdr:colOff>101600</xdr:colOff>
      <xdr:row>16</xdr:row>
      <xdr:rowOff>130360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140537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70895</xdr:rowOff>
    </xdr:from>
    <xdr:to>
      <xdr:col>29</xdr:col>
      <xdr:colOff>127000</xdr:colOff>
      <xdr:row>34</xdr:row>
      <xdr:rowOff>157469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338345"/>
          <a:ext cx="647700" cy="8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157469</xdr:rowOff>
    </xdr:from>
    <xdr:to>
      <xdr:col>26</xdr:col>
      <xdr:colOff>50800</xdr:colOff>
      <xdr:row>34</xdr:row>
      <xdr:rowOff>198911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24919"/>
          <a:ext cx="698500" cy="4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198911</xdr:rowOff>
    </xdr:from>
    <xdr:to>
      <xdr:col>22</xdr:col>
      <xdr:colOff>114300</xdr:colOff>
      <xdr:row>34</xdr:row>
      <xdr:rowOff>260862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66361"/>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260862</xdr:rowOff>
    </xdr:from>
    <xdr:to>
      <xdr:col>18</xdr:col>
      <xdr:colOff>177800</xdr:colOff>
      <xdr:row>34</xdr:row>
      <xdr:rowOff>292245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28312"/>
          <a:ext cx="6985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20095</xdr:rowOff>
    </xdr:from>
    <xdr:to>
      <xdr:col>29</xdr:col>
      <xdr:colOff>177800</xdr:colOff>
      <xdr:row>34</xdr:row>
      <xdr:rowOff>121695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28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208072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3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106669</xdr:rowOff>
    </xdr:from>
    <xdr:to>
      <xdr:col>26</xdr:col>
      <xdr:colOff>101600</xdr:colOff>
      <xdr:row>34</xdr:row>
      <xdr:rowOff>208269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218446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2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148111</xdr:rowOff>
    </xdr:from>
    <xdr:to>
      <xdr:col>22</xdr:col>
      <xdr:colOff>165100</xdr:colOff>
      <xdr:row>34</xdr:row>
      <xdr:rowOff>249711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15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259888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8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210062</xdr:rowOff>
    </xdr:from>
    <xdr:to>
      <xdr:col>19</xdr:col>
      <xdr:colOff>38100</xdr:colOff>
      <xdr:row>34</xdr:row>
      <xdr:rowOff>311662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321839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4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241445</xdr:rowOff>
    </xdr:from>
    <xdr:to>
      <xdr:col>15</xdr:col>
      <xdr:colOff>101600</xdr:colOff>
      <xdr:row>35</xdr:row>
      <xdr:rowOff>145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0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29115</xdr:rowOff>
    </xdr:from>
    <xdr:to>
      <xdr:col>24</xdr:col>
      <xdr:colOff>63500</xdr:colOff>
      <xdr:row>34</xdr:row>
      <xdr:rowOff>57747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8415"/>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57747</xdr:rowOff>
    </xdr:from>
    <xdr:to>
      <xdr:col>19</xdr:col>
      <xdr:colOff>177800</xdr:colOff>
      <xdr:row>34</xdr:row>
      <xdr:rowOff>91046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704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91046</xdr:rowOff>
    </xdr:from>
    <xdr:to>
      <xdr:col>15</xdr:col>
      <xdr:colOff>50800</xdr:colOff>
      <xdr:row>34</xdr:row>
      <xdr:rowOff>107467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2034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83598</xdr:rowOff>
    </xdr:from>
    <xdr:to>
      <xdr:col>10</xdr:col>
      <xdr:colOff>114300</xdr:colOff>
      <xdr:row>34</xdr:row>
      <xdr:rowOff>107467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12898"/>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149765</xdr:rowOff>
    </xdr:from>
    <xdr:to>
      <xdr:col>24</xdr:col>
      <xdr:colOff>114300</xdr:colOff>
      <xdr:row>34</xdr:row>
      <xdr:rowOff>79915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6947</xdr:rowOff>
    </xdr:from>
    <xdr:to>
      <xdr:col>20</xdr:col>
      <xdr:colOff>38100</xdr:colOff>
      <xdr:row>34</xdr:row>
      <xdr:rowOff>108547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125074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40246</xdr:rowOff>
    </xdr:from>
    <xdr:to>
      <xdr:col>15</xdr:col>
      <xdr:colOff>101600</xdr:colOff>
      <xdr:row>34</xdr:row>
      <xdr:rowOff>141846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158373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56667</xdr:rowOff>
    </xdr:from>
    <xdr:to>
      <xdr:col>10</xdr:col>
      <xdr:colOff>165100</xdr:colOff>
      <xdr:row>34</xdr:row>
      <xdr:rowOff>158267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32798</xdr:rowOff>
    </xdr:from>
    <xdr:to>
      <xdr:col>6</xdr:col>
      <xdr:colOff>38100</xdr:colOff>
      <xdr:row>34</xdr:row>
      <xdr:rowOff>134398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150925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3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143980</xdr:rowOff>
    </xdr:from>
    <xdr:to>
      <xdr:col>24</xdr:col>
      <xdr:colOff>63500</xdr:colOff>
      <xdr:row>57</xdr:row>
      <xdr:rowOff>9576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5180"/>
          <a:ext cx="8382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9576</xdr:rowOff>
    </xdr:from>
    <xdr:to>
      <xdr:col>19</xdr:col>
      <xdr:colOff>177800</xdr:colOff>
      <xdr:row>57</xdr:row>
      <xdr:rowOff>131673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2226"/>
          <a:ext cx="889000" cy="1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131673</xdr:rowOff>
    </xdr:from>
    <xdr:to>
      <xdr:col>15</xdr:col>
      <xdr:colOff>50800</xdr:colOff>
      <xdr:row>57</xdr:row>
      <xdr:rowOff>133794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4323"/>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108280</xdr:rowOff>
    </xdr:from>
    <xdr:to>
      <xdr:col>10</xdr:col>
      <xdr:colOff>114300</xdr:colOff>
      <xdr:row>57</xdr:row>
      <xdr:rowOff>133794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80930"/>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93180</xdr:rowOff>
    </xdr:from>
    <xdr:to>
      <xdr:col>24</xdr:col>
      <xdr:colOff>114300</xdr:colOff>
      <xdr:row>57</xdr:row>
      <xdr:rowOff>23330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71607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130226</xdr:rowOff>
    </xdr:from>
    <xdr:to>
      <xdr:col>20</xdr:col>
      <xdr:colOff>38100</xdr:colOff>
      <xdr:row>57</xdr:row>
      <xdr:rowOff>60376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76903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80873</xdr:rowOff>
    </xdr:from>
    <xdr:to>
      <xdr:col>15</xdr:col>
      <xdr:colOff>101600</xdr:colOff>
      <xdr:row>58</xdr:row>
      <xdr:rowOff>11023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82994</xdr:rowOff>
    </xdr:from>
    <xdr:to>
      <xdr:col>10</xdr:col>
      <xdr:colOff>165100</xdr:colOff>
      <xdr:row>58</xdr:row>
      <xdr:rowOff>13144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57480</xdr:rowOff>
    </xdr:from>
    <xdr:to>
      <xdr:col>6</xdr:col>
      <xdr:colOff>38100</xdr:colOff>
      <xdr:row>57</xdr:row>
      <xdr:rowOff>159080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163573</xdr:rowOff>
    </xdr:from>
    <xdr:to>
      <xdr:col>24</xdr:col>
      <xdr:colOff>63500</xdr:colOff>
      <xdr:row>79</xdr:row>
      <xdr:rowOff>22558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6673"/>
          <a:ext cx="8382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18183</xdr:rowOff>
    </xdr:from>
    <xdr:to>
      <xdr:col>19</xdr:col>
      <xdr:colOff>177800</xdr:colOff>
      <xdr:row>79</xdr:row>
      <xdr:rowOff>22558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6273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18183</xdr:rowOff>
    </xdr:from>
    <xdr:to>
      <xdr:col>15</xdr:col>
      <xdr:colOff>50800</xdr:colOff>
      <xdr:row>79</xdr:row>
      <xdr:rowOff>27752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2733"/>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26380</xdr:rowOff>
    </xdr:from>
    <xdr:to>
      <xdr:col>10</xdr:col>
      <xdr:colOff>114300</xdr:colOff>
      <xdr:row>79</xdr:row>
      <xdr:rowOff>27752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709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112773</xdr:rowOff>
    </xdr:from>
    <xdr:to>
      <xdr:col>24</xdr:col>
      <xdr:colOff>114300</xdr:colOff>
      <xdr:row>79</xdr:row>
      <xdr:rowOff>42923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143208</xdr:rowOff>
    </xdr:from>
    <xdr:to>
      <xdr:col>20</xdr:col>
      <xdr:colOff>38100</xdr:colOff>
      <xdr:row>79</xdr:row>
      <xdr:rowOff>73358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64485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138833</xdr:rowOff>
    </xdr:from>
    <xdr:to>
      <xdr:col>15</xdr:col>
      <xdr:colOff>101600</xdr:colOff>
      <xdr:row>79</xdr:row>
      <xdr:rowOff>68983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60110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148402</xdr:rowOff>
    </xdr:from>
    <xdr:to>
      <xdr:col>10</xdr:col>
      <xdr:colOff>165100</xdr:colOff>
      <xdr:row>79</xdr:row>
      <xdr:rowOff>78552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69679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147030</xdr:rowOff>
    </xdr:from>
    <xdr:to>
      <xdr:col>6</xdr:col>
      <xdr:colOff>38100</xdr:colOff>
      <xdr:row>79</xdr:row>
      <xdr:rowOff>77180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68307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100724</xdr:rowOff>
    </xdr:from>
    <xdr:to>
      <xdr:col>24</xdr:col>
      <xdr:colOff>63500</xdr:colOff>
      <xdr:row>98</xdr:row>
      <xdr:rowOff>126161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9924"/>
          <a:ext cx="838200" cy="36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126161</xdr:rowOff>
    </xdr:from>
    <xdr:to>
      <xdr:col>19</xdr:col>
      <xdr:colOff>177800</xdr:colOff>
      <xdr:row>98</xdr:row>
      <xdr:rowOff>162407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28261"/>
          <a:ext cx="8890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162407</xdr:rowOff>
    </xdr:from>
    <xdr:to>
      <xdr:col>15</xdr:col>
      <xdr:colOff>50800</xdr:colOff>
      <xdr:row>99</xdr:row>
      <xdr:rowOff>11316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64507"/>
          <a:ext cx="889000" cy="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141236</xdr:rowOff>
    </xdr:from>
    <xdr:to>
      <xdr:col>10</xdr:col>
      <xdr:colOff>114300</xdr:colOff>
      <xdr:row>99</xdr:row>
      <xdr:rowOff>11316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43336"/>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49924</xdr:rowOff>
    </xdr:from>
    <xdr:to>
      <xdr:col>24</xdr:col>
      <xdr:colOff>114300</xdr:colOff>
      <xdr:row>96</xdr:row>
      <xdr:rowOff>151524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28351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75361</xdr:rowOff>
    </xdr:from>
    <xdr:to>
      <xdr:col>20</xdr:col>
      <xdr:colOff>38100</xdr:colOff>
      <xdr:row>99</xdr:row>
      <xdr:rowOff>5511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168088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7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111607</xdr:rowOff>
    </xdr:from>
    <xdr:to>
      <xdr:col>15</xdr:col>
      <xdr:colOff>101600</xdr:colOff>
      <xdr:row>99</xdr:row>
      <xdr:rowOff>41757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32884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131966</xdr:rowOff>
    </xdr:from>
    <xdr:to>
      <xdr:col>10</xdr:col>
      <xdr:colOff>165100</xdr:colOff>
      <xdr:row>99</xdr:row>
      <xdr:rowOff>62116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78643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90436</xdr:rowOff>
    </xdr:from>
    <xdr:to>
      <xdr:col>6</xdr:col>
      <xdr:colOff>38100</xdr:colOff>
      <xdr:row>99</xdr:row>
      <xdr:rowOff>20586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37113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43198</xdr:rowOff>
    </xdr:from>
    <xdr:to>
      <xdr:col>55</xdr:col>
      <xdr:colOff>0</xdr:colOff>
      <xdr:row>36</xdr:row>
      <xdr:rowOff>121553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86698"/>
          <a:ext cx="838200" cy="110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43198</xdr:rowOff>
    </xdr:from>
    <xdr:to>
      <xdr:col>50</xdr:col>
      <xdr:colOff>114300</xdr:colOff>
      <xdr:row>36</xdr:row>
      <xdr:rowOff>147864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86698"/>
          <a:ext cx="889000" cy="113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133376</xdr:rowOff>
    </xdr:from>
    <xdr:to>
      <xdr:col>45</xdr:col>
      <xdr:colOff>177800</xdr:colOff>
      <xdr:row>36</xdr:row>
      <xdr:rowOff>147864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5576"/>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133376</xdr:rowOff>
    </xdr:from>
    <xdr:to>
      <xdr:col>41</xdr:col>
      <xdr:colOff>50800</xdr:colOff>
      <xdr:row>37</xdr:row>
      <xdr:rowOff>163170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5576"/>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70753</xdr:rowOff>
    </xdr:from>
    <xdr:to>
      <xdr:col>55</xdr:col>
      <xdr:colOff>50800</xdr:colOff>
      <xdr:row>37</xdr:row>
      <xdr:rowOff>903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49180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163848</xdr:rowOff>
    </xdr:from>
    <xdr:to>
      <xdr:col>50</xdr:col>
      <xdr:colOff>165100</xdr:colOff>
      <xdr:row>30</xdr:row>
      <xdr:rowOff>93998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85125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97064</xdr:rowOff>
    </xdr:from>
    <xdr:to>
      <xdr:col>46</xdr:col>
      <xdr:colOff>38100</xdr:colOff>
      <xdr:row>37</xdr:row>
      <xdr:rowOff>27214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18341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82576</xdr:rowOff>
    </xdr:from>
    <xdr:to>
      <xdr:col>41</xdr:col>
      <xdr:colOff>101600</xdr:colOff>
      <xdr:row>37</xdr:row>
      <xdr:rowOff>12726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29253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112369</xdr:rowOff>
    </xdr:from>
    <xdr:to>
      <xdr:col>36</xdr:col>
      <xdr:colOff>165100</xdr:colOff>
      <xdr:row>38</xdr:row>
      <xdr:rowOff>42520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33647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106085</xdr:rowOff>
    </xdr:from>
    <xdr:to>
      <xdr:col>55</xdr:col>
      <xdr:colOff>0</xdr:colOff>
      <xdr:row>55</xdr:row>
      <xdr:rowOff>120759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364385"/>
          <a:ext cx="838200" cy="18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120759</xdr:rowOff>
    </xdr:from>
    <xdr:to>
      <xdr:col>50</xdr:col>
      <xdr:colOff>114300</xdr:colOff>
      <xdr:row>56</xdr:row>
      <xdr:rowOff>143630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50509"/>
          <a:ext cx="889000" cy="1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77869</xdr:rowOff>
    </xdr:from>
    <xdr:to>
      <xdr:col>45</xdr:col>
      <xdr:colOff>177800</xdr:colOff>
      <xdr:row>56</xdr:row>
      <xdr:rowOff>143630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79069"/>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77869</xdr:rowOff>
    </xdr:from>
    <xdr:to>
      <xdr:col>41</xdr:col>
      <xdr:colOff>50800</xdr:colOff>
      <xdr:row>56</xdr:row>
      <xdr:rowOff>86981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79069"/>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55285</xdr:rowOff>
    </xdr:from>
    <xdr:to>
      <xdr:col>55</xdr:col>
      <xdr:colOff>50800</xdr:colOff>
      <xdr:row>54</xdr:row>
      <xdr:rowOff>156885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78162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16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69959</xdr:rowOff>
    </xdr:from>
    <xdr:to>
      <xdr:col>50</xdr:col>
      <xdr:colOff>165100</xdr:colOff>
      <xdr:row>56</xdr:row>
      <xdr:rowOff>109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92830</xdr:rowOff>
    </xdr:from>
    <xdr:to>
      <xdr:col>46</xdr:col>
      <xdr:colOff>38100</xdr:colOff>
      <xdr:row>57</xdr:row>
      <xdr:rowOff>22980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27069</xdr:rowOff>
    </xdr:from>
    <xdr:to>
      <xdr:col>41</xdr:col>
      <xdr:colOff>101600</xdr:colOff>
      <xdr:row>56</xdr:row>
      <xdr:rowOff>128669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145196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36181</xdr:rowOff>
    </xdr:from>
    <xdr:to>
      <xdr:col>36</xdr:col>
      <xdr:colOff>165100</xdr:colOff>
      <xdr:row>56</xdr:row>
      <xdr:rowOff>137781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154308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23285</xdr:rowOff>
    </xdr:from>
    <xdr:to>
      <xdr:col>55</xdr:col>
      <xdr:colOff>0</xdr:colOff>
      <xdr:row>77</xdr:row>
      <xdr:rowOff>147016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24935"/>
          <a:ext cx="838200" cy="1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147016</xdr:rowOff>
    </xdr:from>
    <xdr:to>
      <xdr:col>50</xdr:col>
      <xdr:colOff>114300</xdr:colOff>
      <xdr:row>78</xdr:row>
      <xdr:rowOff>35116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48666"/>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35116</xdr:rowOff>
    </xdr:from>
    <xdr:to>
      <xdr:col>45</xdr:col>
      <xdr:colOff>177800</xdr:colOff>
      <xdr:row>79</xdr:row>
      <xdr:rowOff>10007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08216"/>
          <a:ext cx="889000" cy="1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99561</xdr:rowOff>
    </xdr:from>
    <xdr:to>
      <xdr:col>41</xdr:col>
      <xdr:colOff>50800</xdr:colOff>
      <xdr:row>79</xdr:row>
      <xdr:rowOff>10007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72661"/>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143935</xdr:rowOff>
    </xdr:from>
    <xdr:to>
      <xdr:col>55</xdr:col>
      <xdr:colOff>50800</xdr:colOff>
      <xdr:row>77</xdr:row>
      <xdr:rowOff>74085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166812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96216</xdr:rowOff>
    </xdr:from>
    <xdr:to>
      <xdr:col>50</xdr:col>
      <xdr:colOff>165100</xdr:colOff>
      <xdr:row>78</xdr:row>
      <xdr:rowOff>26366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42893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155766</xdr:rowOff>
    </xdr:from>
    <xdr:to>
      <xdr:col>46</xdr:col>
      <xdr:colOff>38100</xdr:colOff>
      <xdr:row>78</xdr:row>
      <xdr:rowOff>85916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77043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130657</xdr:rowOff>
    </xdr:from>
    <xdr:to>
      <xdr:col>41</xdr:col>
      <xdr:colOff>101600</xdr:colOff>
      <xdr:row>79</xdr:row>
      <xdr:rowOff>60807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51934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48761</xdr:rowOff>
    </xdr:from>
    <xdr:to>
      <xdr:col>36</xdr:col>
      <xdr:colOff>165100</xdr:colOff>
      <xdr:row>78</xdr:row>
      <xdr:rowOff>150361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141488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77684</xdr:rowOff>
    </xdr:from>
    <xdr:to>
      <xdr:col>55</xdr:col>
      <xdr:colOff>0</xdr:colOff>
      <xdr:row>96</xdr:row>
      <xdr:rowOff>45534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365434"/>
          <a:ext cx="838200" cy="1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45534</xdr:rowOff>
    </xdr:from>
    <xdr:to>
      <xdr:col>50</xdr:col>
      <xdr:colOff>114300</xdr:colOff>
      <xdr:row>97</xdr:row>
      <xdr:rowOff>79301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04734"/>
          <a:ext cx="8890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58367</xdr:rowOff>
    </xdr:from>
    <xdr:to>
      <xdr:col>45</xdr:col>
      <xdr:colOff>177800</xdr:colOff>
      <xdr:row>97</xdr:row>
      <xdr:rowOff>79301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89017"/>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45614</xdr:rowOff>
    </xdr:from>
    <xdr:to>
      <xdr:col>41</xdr:col>
      <xdr:colOff>50800</xdr:colOff>
      <xdr:row>97</xdr:row>
      <xdr:rowOff>58367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504814"/>
          <a:ext cx="889000" cy="18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26884</xdr:rowOff>
    </xdr:from>
    <xdr:to>
      <xdr:col>55</xdr:col>
      <xdr:colOff>50800</xdr:colOff>
      <xdr:row>95</xdr:row>
      <xdr:rowOff>128484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49761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6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166184</xdr:rowOff>
    </xdr:from>
    <xdr:to>
      <xdr:col>50</xdr:col>
      <xdr:colOff>165100</xdr:colOff>
      <xdr:row>96</xdr:row>
      <xdr:rowOff>96334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2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28501</xdr:rowOff>
    </xdr:from>
    <xdr:to>
      <xdr:col>46</xdr:col>
      <xdr:colOff>38100</xdr:colOff>
      <xdr:row>97</xdr:row>
      <xdr:rowOff>130101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121228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7567</xdr:rowOff>
    </xdr:from>
    <xdr:to>
      <xdr:col>41</xdr:col>
      <xdr:colOff>101600</xdr:colOff>
      <xdr:row>97</xdr:row>
      <xdr:rowOff>109167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125694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166264</xdr:rowOff>
    </xdr:from>
    <xdr:to>
      <xdr:col>36</xdr:col>
      <xdr:colOff>165100</xdr:colOff>
      <xdr:row>96</xdr:row>
      <xdr:rowOff>96414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112941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96756</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330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105998</xdr:rowOff>
    </xdr:from>
    <xdr:to>
      <xdr:col>81</xdr:col>
      <xdr:colOff>50800</xdr:colOff>
      <xdr:row>39</xdr:row>
      <xdr:rowOff>96756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21098"/>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32781</xdr:rowOff>
    </xdr:from>
    <xdr:to>
      <xdr:col>76</xdr:col>
      <xdr:colOff>114300</xdr:colOff>
      <xdr:row>38</xdr:row>
      <xdr:rowOff>105998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376431"/>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32781</xdr:rowOff>
    </xdr:from>
    <xdr:to>
      <xdr:col>71</xdr:col>
      <xdr:colOff>177800</xdr:colOff>
      <xdr:row>38</xdr:row>
      <xdr:rowOff>141202</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376431"/>
          <a:ext cx="889000" cy="2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45956</xdr:rowOff>
    </xdr:from>
    <xdr:to>
      <xdr:col>81</xdr:col>
      <xdr:colOff>101600</xdr:colOff>
      <xdr:row>39</xdr:row>
      <xdr:rowOff>147556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138683</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55198</xdr:rowOff>
    </xdr:from>
    <xdr:to>
      <xdr:col>76</xdr:col>
      <xdr:colOff>165100</xdr:colOff>
      <xdr:row>38</xdr:row>
      <xdr:rowOff>156798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1875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153431</xdr:rowOff>
    </xdr:from>
    <xdr:to>
      <xdr:col>72</xdr:col>
      <xdr:colOff>38100</xdr:colOff>
      <xdr:row>37</xdr:row>
      <xdr:rowOff>83581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3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100108</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61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90402</xdr:rowOff>
    </xdr:from>
    <xdr:to>
      <xdr:col>67</xdr:col>
      <xdr:colOff>101600</xdr:colOff>
      <xdr:row>39</xdr:row>
      <xdr:rowOff>20552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37079</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8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127876</xdr:rowOff>
    </xdr:from>
    <xdr:to>
      <xdr:col>85</xdr:col>
      <xdr:colOff>127000</xdr:colOff>
      <xdr:row>75</xdr:row>
      <xdr:rowOff>164618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986626"/>
          <a:ext cx="8382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164618</xdr:rowOff>
    </xdr:from>
    <xdr:to>
      <xdr:col>81</xdr:col>
      <xdr:colOff>50800</xdr:colOff>
      <xdr:row>76</xdr:row>
      <xdr:rowOff>15711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2336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15711</xdr:rowOff>
    </xdr:from>
    <xdr:to>
      <xdr:col>76</xdr:col>
      <xdr:colOff>114300</xdr:colOff>
      <xdr:row>76</xdr:row>
      <xdr:rowOff>25794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45911"/>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25794</xdr:rowOff>
    </xdr:from>
    <xdr:to>
      <xdr:col>71</xdr:col>
      <xdr:colOff>177800</xdr:colOff>
      <xdr:row>76</xdr:row>
      <xdr:rowOff>39345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55994"/>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77076</xdr:rowOff>
    </xdr:from>
    <xdr:to>
      <xdr:col>85</xdr:col>
      <xdr:colOff>177800</xdr:colOff>
      <xdr:row>76</xdr:row>
      <xdr:rowOff>7226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99953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7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113817</xdr:rowOff>
    </xdr:from>
    <xdr:to>
      <xdr:col>81</xdr:col>
      <xdr:colOff>101600</xdr:colOff>
      <xdr:row>76</xdr:row>
      <xdr:rowOff>43966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7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60494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7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136360</xdr:rowOff>
    </xdr:from>
    <xdr:to>
      <xdr:col>76</xdr:col>
      <xdr:colOff>165100</xdr:colOff>
      <xdr:row>76</xdr:row>
      <xdr:rowOff>66511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995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83037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7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146444</xdr:rowOff>
    </xdr:from>
    <xdr:to>
      <xdr:col>72</xdr:col>
      <xdr:colOff>38100</xdr:colOff>
      <xdr:row>76</xdr:row>
      <xdr:rowOff>76594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93121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7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159995</xdr:rowOff>
    </xdr:from>
    <xdr:to>
      <xdr:col>67</xdr:col>
      <xdr:colOff>101600</xdr:colOff>
      <xdr:row>76</xdr:row>
      <xdr:rowOff>90145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106672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17546</xdr:rowOff>
    </xdr:from>
    <xdr:to>
      <xdr:col>85</xdr:col>
      <xdr:colOff>127000</xdr:colOff>
      <xdr:row>98</xdr:row>
      <xdr:rowOff>169173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19646"/>
          <a:ext cx="838200" cy="1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169173</xdr:rowOff>
    </xdr:from>
    <xdr:to>
      <xdr:col>81</xdr:col>
      <xdr:colOff>50800</xdr:colOff>
      <xdr:row>99</xdr:row>
      <xdr:rowOff>71707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71273"/>
          <a:ext cx="889000" cy="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61176</xdr:rowOff>
    </xdr:from>
    <xdr:to>
      <xdr:col>76</xdr:col>
      <xdr:colOff>114300</xdr:colOff>
      <xdr:row>99</xdr:row>
      <xdr:rowOff>71707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703472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61176</xdr:rowOff>
    </xdr:from>
    <xdr:to>
      <xdr:col>71</xdr:col>
      <xdr:colOff>177800</xdr:colOff>
      <xdr:row>99</xdr:row>
      <xdr:rowOff>78271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7034726"/>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138196</xdr:rowOff>
    </xdr:from>
    <xdr:to>
      <xdr:col>85</xdr:col>
      <xdr:colOff>177800</xdr:colOff>
      <xdr:row>98</xdr:row>
      <xdr:rowOff>68346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116623</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118373</xdr:rowOff>
    </xdr:from>
    <xdr:to>
      <xdr:col>81</xdr:col>
      <xdr:colOff>101600</xdr:colOff>
      <xdr:row>99</xdr:row>
      <xdr:rowOff>48523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39650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1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20907</xdr:rowOff>
    </xdr:from>
    <xdr:to>
      <xdr:col>76</xdr:col>
      <xdr:colOff>165100</xdr:colOff>
      <xdr:row>99</xdr:row>
      <xdr:rowOff>122507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113634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8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10376</xdr:rowOff>
    </xdr:from>
    <xdr:to>
      <xdr:col>72</xdr:col>
      <xdr:colOff>38100</xdr:colOff>
      <xdr:row>99</xdr:row>
      <xdr:rowOff>111976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103103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27471</xdr:rowOff>
    </xdr:from>
    <xdr:to>
      <xdr:col>67</xdr:col>
      <xdr:colOff>101600</xdr:colOff>
      <xdr:row>99</xdr:row>
      <xdr:rowOff>129071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70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120198</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9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35535</xdr:rowOff>
    </xdr:from>
    <xdr:to>
      <xdr:col>116</xdr:col>
      <xdr:colOff>63500</xdr:colOff>
      <xdr:row>37</xdr:row>
      <xdr:rowOff>46355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379185"/>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46355</xdr:rowOff>
    </xdr:from>
    <xdr:to>
      <xdr:col>111</xdr:col>
      <xdr:colOff>177800</xdr:colOff>
      <xdr:row>37</xdr:row>
      <xdr:rowOff>61671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39000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61671</xdr:rowOff>
    </xdr:from>
    <xdr:to>
      <xdr:col>107</xdr:col>
      <xdr:colOff>50800</xdr:colOff>
      <xdr:row>38</xdr:row>
      <xdr:rowOff>6426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40532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6426</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521526"/>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156185</xdr:rowOff>
    </xdr:from>
    <xdr:to>
      <xdr:col>116</xdr:col>
      <xdr:colOff>114300</xdr:colOff>
      <xdr:row>37</xdr:row>
      <xdr:rowOff>86335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3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7612</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1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167005</xdr:rowOff>
    </xdr:from>
    <xdr:to>
      <xdr:col>112</xdr:col>
      <xdr:colOff>38100</xdr:colOff>
      <xdr:row>37</xdr:row>
      <xdr:rowOff>97155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113682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10871</xdr:rowOff>
    </xdr:from>
    <xdr:to>
      <xdr:col>107</xdr:col>
      <xdr:colOff>101600</xdr:colOff>
      <xdr:row>37</xdr:row>
      <xdr:rowOff>112471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128998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12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127076</xdr:rowOff>
    </xdr:from>
    <xdr:to>
      <xdr:col>102</xdr:col>
      <xdr:colOff>165100</xdr:colOff>
      <xdr:row>38</xdr:row>
      <xdr:rowOff>57226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4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73753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2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160503</xdr:rowOff>
    </xdr:from>
    <xdr:to>
      <xdr:col>116</xdr:col>
      <xdr:colOff>63500</xdr:colOff>
      <xdr:row>58</xdr:row>
      <xdr:rowOff>36106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933153"/>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107391</xdr:rowOff>
    </xdr:from>
    <xdr:to>
      <xdr:col>111</xdr:col>
      <xdr:colOff>177800</xdr:colOff>
      <xdr:row>57</xdr:row>
      <xdr:rowOff>160503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880041"/>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93675</xdr:rowOff>
    </xdr:from>
    <xdr:to>
      <xdr:col>107</xdr:col>
      <xdr:colOff>50800</xdr:colOff>
      <xdr:row>57</xdr:row>
      <xdr:rowOff>107391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8663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58318</xdr:rowOff>
    </xdr:from>
    <xdr:to>
      <xdr:col>102</xdr:col>
      <xdr:colOff>114300</xdr:colOff>
      <xdr:row>57</xdr:row>
      <xdr:rowOff>93675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830968"/>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156756</xdr:rowOff>
    </xdr:from>
    <xdr:to>
      <xdr:col>116</xdr:col>
      <xdr:colOff>114300</xdr:colOff>
      <xdr:row>58</xdr:row>
      <xdr:rowOff>86906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8183</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109703</xdr:rowOff>
    </xdr:from>
    <xdr:to>
      <xdr:col>112</xdr:col>
      <xdr:colOff>38100</xdr:colOff>
      <xdr:row>58</xdr:row>
      <xdr:rowOff>39853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56380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6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56591</xdr:rowOff>
    </xdr:from>
    <xdr:to>
      <xdr:col>107</xdr:col>
      <xdr:colOff>101600</xdr:colOff>
      <xdr:row>57</xdr:row>
      <xdr:rowOff>158191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8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3268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6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42875</xdr:rowOff>
    </xdr:from>
    <xdr:to>
      <xdr:col>102</xdr:col>
      <xdr:colOff>165100</xdr:colOff>
      <xdr:row>57</xdr:row>
      <xdr:rowOff>144475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161002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59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7518</xdr:rowOff>
    </xdr:from>
    <xdr:to>
      <xdr:col>98</xdr:col>
      <xdr:colOff>38100</xdr:colOff>
      <xdr:row>57</xdr:row>
      <xdr:rowOff>109118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7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125645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5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77619</xdr:rowOff>
    </xdr:from>
    <xdr:to>
      <xdr:col>116</xdr:col>
      <xdr:colOff>63500</xdr:colOff>
      <xdr:row>75</xdr:row>
      <xdr:rowOff>131634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36369"/>
          <a:ext cx="8382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131634</xdr:rowOff>
    </xdr:from>
    <xdr:to>
      <xdr:col>111</xdr:col>
      <xdr:colOff>177800</xdr:colOff>
      <xdr:row>76</xdr:row>
      <xdr:rowOff>9170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9903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9170</xdr:rowOff>
    </xdr:from>
    <xdr:to>
      <xdr:col>107</xdr:col>
      <xdr:colOff>50800</xdr:colOff>
      <xdr:row>76</xdr:row>
      <xdr:rowOff>45811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39370"/>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111811</xdr:rowOff>
    </xdr:from>
    <xdr:to>
      <xdr:col>102</xdr:col>
      <xdr:colOff>114300</xdr:colOff>
      <xdr:row>76</xdr:row>
      <xdr:rowOff>45811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456211"/>
          <a:ext cx="889000" cy="6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26819</xdr:rowOff>
    </xdr:from>
    <xdr:to>
      <xdr:col>116</xdr:col>
      <xdr:colOff>114300</xdr:colOff>
      <xdr:row>75</xdr:row>
      <xdr:rowOff>128419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49696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80834</xdr:rowOff>
    </xdr:from>
    <xdr:to>
      <xdr:col>112</xdr:col>
      <xdr:colOff>38100</xdr:colOff>
      <xdr:row>76</xdr:row>
      <xdr:rowOff>10984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27511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129819</xdr:rowOff>
    </xdr:from>
    <xdr:to>
      <xdr:col>107</xdr:col>
      <xdr:colOff>101600</xdr:colOff>
      <xdr:row>76</xdr:row>
      <xdr:rowOff>59968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76496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166461</xdr:rowOff>
    </xdr:from>
    <xdr:to>
      <xdr:col>102</xdr:col>
      <xdr:colOff>165100</xdr:colOff>
      <xdr:row>76</xdr:row>
      <xdr:rowOff>96611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0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87738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1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61011</xdr:rowOff>
    </xdr:from>
    <xdr:to>
      <xdr:col>98</xdr:col>
      <xdr:colOff>38100</xdr:colOff>
      <xdr:row>72</xdr:row>
      <xdr:rowOff>162611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4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7688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1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歳出決算総額は、住民一人当たり合計額</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千円で前年度比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千円減となっており、その主な要因は、補助費の特別定額給付金事業の影響によるものである。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85,805</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1,503</a:t>
          </a:r>
          <a:r>
            <a:rPr kumimoji="1" lang="ja-JP" altLang="en-US" sz="1300">
              <a:latin typeface="ＭＳ Ｐゴシック" panose="020B0600070205080204" pitchFamily="50" charset="-128"/>
              <a:ea typeface="ＭＳ Ｐゴシック" panose="020B0600070205080204" pitchFamily="50" charset="-128"/>
            </a:rPr>
            <a:t>円増加となっているが、これは主に人口が前年度比</a:t>
          </a:r>
          <a:r>
            <a:rPr kumimoji="1" lang="en-US" altLang="ja-JP" sz="1300">
              <a:latin typeface="ＭＳ Ｐゴシック" panose="020B0600070205080204" pitchFamily="50" charset="-128"/>
              <a:ea typeface="ＭＳ Ｐゴシック" panose="020B0600070205080204" pitchFamily="50" charset="-128"/>
            </a:rPr>
            <a:t>1,411</a:t>
          </a:r>
          <a:r>
            <a:rPr kumimoji="1" lang="ja-JP" altLang="en-US" sz="1300">
              <a:latin typeface="ＭＳ Ｐゴシック" panose="020B0600070205080204" pitchFamily="50" charset="-128"/>
              <a:ea typeface="ＭＳ Ｐゴシック" panose="020B0600070205080204" pitchFamily="50" charset="-128"/>
            </a:rPr>
            <a:t>人減少したことが要因と考えられる。また人件費については、類似団体平均を大きく上回っており、支所など出先職場の配置人員の見直しを進めるなど、引き続き適正な人員配置の検討に取り組む。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については新規整備、更新整備ともに前年度決算額を上回っており、このうち新規整備の増加要素は消防ポンプ自動車等購入事業費において救助工作車を購入したことによるもので、更新整備については複数年にまたがる大型事業である地方創生拠点整備事業や清掃事務所第一工場長寿命化事業等の事業費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79,499
78,534
342.13
42,512,332
40,938,914
1,478,284
20,557,669
37,084,181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68377</xdr:rowOff>
    </xdr:from>
    <xdr:to>
      <xdr:col>24</xdr:col>
      <xdr:colOff>63500</xdr:colOff>
      <xdr:row>33</xdr:row>
      <xdr:rowOff>131928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54777"/>
          <a:ext cx="8382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106781</xdr:rowOff>
    </xdr:from>
    <xdr:to>
      <xdr:col>19</xdr:col>
      <xdr:colOff>177800</xdr:colOff>
      <xdr:row>33</xdr:row>
      <xdr:rowOff>131928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6463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44602</xdr:rowOff>
    </xdr:from>
    <xdr:to>
      <xdr:col>15</xdr:col>
      <xdr:colOff>50800</xdr:colOff>
      <xdr:row>33</xdr:row>
      <xdr:rowOff>106781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0245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10313</xdr:rowOff>
    </xdr:from>
    <xdr:to>
      <xdr:col>10</xdr:col>
      <xdr:colOff>114300</xdr:colOff>
      <xdr:row>33</xdr:row>
      <xdr:rowOff>44602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681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17577</xdr:rowOff>
    </xdr:from>
    <xdr:to>
      <xdr:col>24</xdr:col>
      <xdr:colOff>114300</xdr:colOff>
      <xdr:row>32</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40454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81128</xdr:rowOff>
    </xdr:from>
    <xdr:to>
      <xdr:col>20</xdr:col>
      <xdr:colOff>38100</xdr:colOff>
      <xdr:row>34</xdr:row>
      <xdr:rowOff>11278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27805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55981</xdr:rowOff>
    </xdr:from>
    <xdr:to>
      <xdr:col>15</xdr:col>
      <xdr:colOff>101600</xdr:colOff>
      <xdr:row>33</xdr:row>
      <xdr:rowOff>157581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165252</xdr:rowOff>
    </xdr:from>
    <xdr:to>
      <xdr:col>10</xdr:col>
      <xdr:colOff>165100</xdr:colOff>
      <xdr:row>33</xdr:row>
      <xdr:rowOff>95402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111929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130963</xdr:rowOff>
    </xdr:from>
    <xdr:to>
      <xdr:col>6</xdr:col>
      <xdr:colOff>38100</xdr:colOff>
      <xdr:row>33</xdr:row>
      <xdr:rowOff>61113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77640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76423</xdr:rowOff>
    </xdr:from>
    <xdr:to>
      <xdr:col>24</xdr:col>
      <xdr:colOff>63500</xdr:colOff>
      <xdr:row>56</xdr:row>
      <xdr:rowOff>121435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4723"/>
          <a:ext cx="838200" cy="3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76423</xdr:rowOff>
    </xdr:from>
    <xdr:to>
      <xdr:col>19</xdr:col>
      <xdr:colOff>177800</xdr:colOff>
      <xdr:row>57</xdr:row>
      <xdr:rowOff>73634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4723"/>
          <a:ext cx="889000" cy="5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73634</xdr:rowOff>
    </xdr:from>
    <xdr:to>
      <xdr:col>15</xdr:col>
      <xdr:colOff>50800</xdr:colOff>
      <xdr:row>57</xdr:row>
      <xdr:rowOff>97244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628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68144</xdr:rowOff>
    </xdr:from>
    <xdr:to>
      <xdr:col>10</xdr:col>
      <xdr:colOff>114300</xdr:colOff>
      <xdr:row>57</xdr:row>
      <xdr:rowOff>97244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40794"/>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70635</xdr:rowOff>
    </xdr:from>
    <xdr:to>
      <xdr:col>24</xdr:col>
      <xdr:colOff>114300</xdr:colOff>
      <xdr:row>57</xdr:row>
      <xdr:rowOff>785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93512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25623</xdr:rowOff>
    </xdr:from>
    <xdr:to>
      <xdr:col>20</xdr:col>
      <xdr:colOff>38100</xdr:colOff>
      <xdr:row>54</xdr:row>
      <xdr:rowOff>127223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143750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22834</xdr:rowOff>
    </xdr:from>
    <xdr:to>
      <xdr:col>15</xdr:col>
      <xdr:colOff>101600</xdr:colOff>
      <xdr:row>57</xdr:row>
      <xdr:rowOff>124434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140961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46444</xdr:rowOff>
    </xdr:from>
    <xdr:to>
      <xdr:col>10</xdr:col>
      <xdr:colOff>165100</xdr:colOff>
      <xdr:row>57</xdr:row>
      <xdr:rowOff>148044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164571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17344</xdr:rowOff>
    </xdr:from>
    <xdr:to>
      <xdr:col>6</xdr:col>
      <xdr:colOff>38100</xdr:colOff>
      <xdr:row>57</xdr:row>
      <xdr:rowOff>118944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135471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24200</xdr:rowOff>
    </xdr:from>
    <xdr:to>
      <xdr:col>24</xdr:col>
      <xdr:colOff>63500</xdr:colOff>
      <xdr:row>77</xdr:row>
      <xdr:rowOff>141891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4400"/>
          <a:ext cx="838200" cy="28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141891</xdr:rowOff>
    </xdr:from>
    <xdr:to>
      <xdr:col>19</xdr:col>
      <xdr:colOff>177800</xdr:colOff>
      <xdr:row>78</xdr:row>
      <xdr:rowOff>19475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3541"/>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136728</xdr:rowOff>
    </xdr:from>
    <xdr:to>
      <xdr:col>15</xdr:col>
      <xdr:colOff>50800</xdr:colOff>
      <xdr:row>78</xdr:row>
      <xdr:rowOff>19475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8378"/>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136728</xdr:rowOff>
    </xdr:from>
    <xdr:to>
      <xdr:col>10</xdr:col>
      <xdr:colOff>114300</xdr:colOff>
      <xdr:row>77</xdr:row>
      <xdr:rowOff>165255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8378"/>
          <a:ext cx="889000" cy="2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144850</xdr:rowOff>
    </xdr:from>
    <xdr:to>
      <xdr:col>24</xdr:col>
      <xdr:colOff>114300</xdr:colOff>
      <xdr:row>76</xdr:row>
      <xdr:rowOff>75000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91091</xdr:rowOff>
    </xdr:from>
    <xdr:to>
      <xdr:col>20</xdr:col>
      <xdr:colOff>38100</xdr:colOff>
      <xdr:row>78</xdr:row>
      <xdr:rowOff>21241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12368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140125</xdr:rowOff>
    </xdr:from>
    <xdr:to>
      <xdr:col>15</xdr:col>
      <xdr:colOff>101600</xdr:colOff>
      <xdr:row>78</xdr:row>
      <xdr:rowOff>70275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61402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85928</xdr:rowOff>
    </xdr:from>
    <xdr:to>
      <xdr:col>10</xdr:col>
      <xdr:colOff>165100</xdr:colOff>
      <xdr:row>78</xdr:row>
      <xdr:rowOff>16078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32605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6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114455</xdr:rowOff>
    </xdr:from>
    <xdr:to>
      <xdr:col>6</xdr:col>
      <xdr:colOff>38100</xdr:colOff>
      <xdr:row>78</xdr:row>
      <xdr:rowOff>44605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61132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73647</xdr:rowOff>
    </xdr:from>
    <xdr:to>
      <xdr:col>24</xdr:col>
      <xdr:colOff>63500</xdr:colOff>
      <xdr:row>98</xdr:row>
      <xdr:rowOff>11494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32847"/>
          <a:ext cx="838200" cy="2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11494</xdr:rowOff>
    </xdr:from>
    <xdr:to>
      <xdr:col>19</xdr:col>
      <xdr:colOff>177800</xdr:colOff>
      <xdr:row>98</xdr:row>
      <xdr:rowOff>38722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3594"/>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38722</xdr:rowOff>
    </xdr:from>
    <xdr:to>
      <xdr:col>15</xdr:col>
      <xdr:colOff>50800</xdr:colOff>
      <xdr:row>98</xdr:row>
      <xdr:rowOff>114846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4082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114846</xdr:rowOff>
    </xdr:from>
    <xdr:to>
      <xdr:col>10</xdr:col>
      <xdr:colOff>114300</xdr:colOff>
      <xdr:row>98</xdr:row>
      <xdr:rowOff>133908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6946"/>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22847</xdr:rowOff>
    </xdr:from>
    <xdr:to>
      <xdr:col>24</xdr:col>
      <xdr:colOff>114300</xdr:colOff>
      <xdr:row>96</xdr:row>
      <xdr:rowOff>124447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45724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132144</xdr:rowOff>
    </xdr:from>
    <xdr:to>
      <xdr:col>20</xdr:col>
      <xdr:colOff>38100</xdr:colOff>
      <xdr:row>98</xdr:row>
      <xdr:rowOff>62294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78821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159372</xdr:rowOff>
    </xdr:from>
    <xdr:to>
      <xdr:col>15</xdr:col>
      <xdr:colOff>101600</xdr:colOff>
      <xdr:row>98</xdr:row>
      <xdr:rowOff>89522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106049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64046</xdr:rowOff>
    </xdr:from>
    <xdr:to>
      <xdr:col>10</xdr:col>
      <xdr:colOff>165100</xdr:colOff>
      <xdr:row>98</xdr:row>
      <xdr:rowOff>165646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83108</xdr:rowOff>
    </xdr:from>
    <xdr:to>
      <xdr:col>6</xdr:col>
      <xdr:colOff>38100</xdr:colOff>
      <xdr:row>99</xdr:row>
      <xdr:rowOff>13258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29785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127889</xdr:rowOff>
    </xdr:from>
    <xdr:to>
      <xdr:col>55</xdr:col>
      <xdr:colOff>0</xdr:colOff>
      <xdr:row>37</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7153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105791</xdr:rowOff>
    </xdr:from>
    <xdr:to>
      <xdr:col>50</xdr:col>
      <xdr:colOff>114300</xdr:colOff>
      <xdr:row>37</xdr:row>
      <xdr:rowOff>132461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4944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105791</xdr:rowOff>
    </xdr:from>
    <xdr:to>
      <xdr:col>45</xdr:col>
      <xdr:colOff>177800</xdr:colOff>
      <xdr:row>37</xdr:row>
      <xdr:rowOff>156083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4944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146939</xdr:rowOff>
    </xdr:from>
    <xdr:to>
      <xdr:col>41</xdr:col>
      <xdr:colOff>50800</xdr:colOff>
      <xdr:row>37</xdr:row>
      <xdr:rowOff>156083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905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99966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7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81661</xdr:rowOff>
    </xdr:from>
    <xdr:to>
      <xdr:col>50</xdr:col>
      <xdr:colOff>165100</xdr:colOff>
      <xdr:row>38</xdr:row>
      <xdr:rowOff>11811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28338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20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54991</xdr:rowOff>
    </xdr:from>
    <xdr:to>
      <xdr:col>46</xdr:col>
      <xdr:colOff>38100</xdr:colOff>
      <xdr:row>37</xdr:row>
      <xdr:rowOff>156591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7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105283</xdr:rowOff>
    </xdr:from>
    <xdr:to>
      <xdr:col>41</xdr:col>
      <xdr:colOff>101600</xdr:colOff>
      <xdr:row>38</xdr:row>
      <xdr:rowOff>35433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26560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96139</xdr:rowOff>
    </xdr:from>
    <xdr:to>
      <xdr:col>36</xdr:col>
      <xdr:colOff>165100</xdr:colOff>
      <xdr:row>38</xdr:row>
      <xdr:rowOff>26289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17416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3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8666</xdr:rowOff>
    </xdr:from>
    <xdr:to>
      <xdr:col>55</xdr:col>
      <xdr:colOff>0</xdr:colOff>
      <xdr:row>57</xdr:row>
      <xdr:rowOff>11547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1316"/>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11547</xdr:rowOff>
    </xdr:from>
    <xdr:to>
      <xdr:col>50</xdr:col>
      <xdr:colOff>114300</xdr:colOff>
      <xdr:row>57</xdr:row>
      <xdr:rowOff>43345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84197"/>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14427</xdr:rowOff>
    </xdr:from>
    <xdr:to>
      <xdr:col>45</xdr:col>
      <xdr:colOff>177800</xdr:colOff>
      <xdr:row>57</xdr:row>
      <xdr:rowOff>43345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8707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14427</xdr:rowOff>
    </xdr:from>
    <xdr:to>
      <xdr:col>41</xdr:col>
      <xdr:colOff>50800</xdr:colOff>
      <xdr:row>57</xdr:row>
      <xdr:rowOff>28463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87077"/>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129316</xdr:rowOff>
    </xdr:from>
    <xdr:to>
      <xdr:col>55</xdr:col>
      <xdr:colOff>50800</xdr:colOff>
      <xdr:row>57</xdr:row>
      <xdr:rowOff>59466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152193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132197</xdr:rowOff>
    </xdr:from>
    <xdr:to>
      <xdr:col>50</xdr:col>
      <xdr:colOff>165100</xdr:colOff>
      <xdr:row>57</xdr:row>
      <xdr:rowOff>62347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78874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163995</xdr:rowOff>
    </xdr:from>
    <xdr:to>
      <xdr:col>46</xdr:col>
      <xdr:colOff>38100</xdr:colOff>
      <xdr:row>57</xdr:row>
      <xdr:rowOff>94145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110672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135077</xdr:rowOff>
    </xdr:from>
    <xdr:to>
      <xdr:col>41</xdr:col>
      <xdr:colOff>101600</xdr:colOff>
      <xdr:row>57</xdr:row>
      <xdr:rowOff>65227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81754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149113</xdr:rowOff>
    </xdr:from>
    <xdr:to>
      <xdr:col>36</xdr:col>
      <xdr:colOff>165100</xdr:colOff>
      <xdr:row>57</xdr:row>
      <xdr:rowOff>79263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95790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122487</xdr:rowOff>
    </xdr:from>
    <xdr:to>
      <xdr:col>55</xdr:col>
      <xdr:colOff>0</xdr:colOff>
      <xdr:row>77</xdr:row>
      <xdr:rowOff>19182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52687"/>
          <a:ext cx="8382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122487</xdr:rowOff>
    </xdr:from>
    <xdr:to>
      <xdr:col>50</xdr:col>
      <xdr:colOff>114300</xdr:colOff>
      <xdr:row>76</xdr:row>
      <xdr:rowOff>139106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5268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56992</xdr:rowOff>
    </xdr:from>
    <xdr:to>
      <xdr:col>45</xdr:col>
      <xdr:colOff>177800</xdr:colOff>
      <xdr:row>76</xdr:row>
      <xdr:rowOff>139106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87192"/>
          <a:ext cx="8890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56992</xdr:rowOff>
    </xdr:from>
    <xdr:to>
      <xdr:col>41</xdr:col>
      <xdr:colOff>50800</xdr:colOff>
      <xdr:row>76</xdr:row>
      <xdr:rowOff>102988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87192"/>
          <a:ext cx="889000" cy="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139832</xdr:rowOff>
    </xdr:from>
    <xdr:to>
      <xdr:col>55</xdr:col>
      <xdr:colOff>50800</xdr:colOff>
      <xdr:row>77</xdr:row>
      <xdr:rowOff>69982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162709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71687</xdr:rowOff>
    </xdr:from>
    <xdr:to>
      <xdr:col>50</xdr:col>
      <xdr:colOff>165100</xdr:colOff>
      <xdr:row>77</xdr:row>
      <xdr:rowOff>1837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18363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88306</xdr:rowOff>
    </xdr:from>
    <xdr:to>
      <xdr:col>46</xdr:col>
      <xdr:colOff>38100</xdr:colOff>
      <xdr:row>77</xdr:row>
      <xdr:rowOff>18456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34982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6192</xdr:rowOff>
    </xdr:from>
    <xdr:to>
      <xdr:col>41</xdr:col>
      <xdr:colOff>101600</xdr:colOff>
      <xdr:row>76</xdr:row>
      <xdr:rowOff>107792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124320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1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52188</xdr:rowOff>
    </xdr:from>
    <xdr:to>
      <xdr:col>36</xdr:col>
      <xdr:colOff>165100</xdr:colOff>
      <xdr:row>76</xdr:row>
      <xdr:rowOff>153788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170314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119126</xdr:rowOff>
    </xdr:from>
    <xdr:to>
      <xdr:col>55</xdr:col>
      <xdr:colOff>0</xdr:colOff>
      <xdr:row>95</xdr:row>
      <xdr:rowOff>124473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06876"/>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124473</xdr:rowOff>
    </xdr:from>
    <xdr:to>
      <xdr:col>50</xdr:col>
      <xdr:colOff>114300</xdr:colOff>
      <xdr:row>96</xdr:row>
      <xdr:rowOff>43574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12223"/>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114097</xdr:rowOff>
    </xdr:from>
    <xdr:to>
      <xdr:col>45</xdr:col>
      <xdr:colOff>177800</xdr:colOff>
      <xdr:row>96</xdr:row>
      <xdr:rowOff>43574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01847"/>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114097</xdr:rowOff>
    </xdr:from>
    <xdr:to>
      <xdr:col>41</xdr:col>
      <xdr:colOff>50800</xdr:colOff>
      <xdr:row>95</xdr:row>
      <xdr:rowOff>128282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01847"/>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68326</xdr:rowOff>
    </xdr:from>
    <xdr:to>
      <xdr:col>55</xdr:col>
      <xdr:colOff>50800</xdr:colOff>
      <xdr:row>95</xdr:row>
      <xdr:rowOff>169926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91203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73673</xdr:rowOff>
    </xdr:from>
    <xdr:to>
      <xdr:col>50</xdr:col>
      <xdr:colOff>165100</xdr:colOff>
      <xdr:row>96</xdr:row>
      <xdr:rowOff>3823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20350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164224</xdr:rowOff>
    </xdr:from>
    <xdr:to>
      <xdr:col>46</xdr:col>
      <xdr:colOff>38100</xdr:colOff>
      <xdr:row>96</xdr:row>
      <xdr:rowOff>94374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110901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63297</xdr:rowOff>
    </xdr:from>
    <xdr:to>
      <xdr:col>41</xdr:col>
      <xdr:colOff>101600</xdr:colOff>
      <xdr:row>95</xdr:row>
      <xdr:rowOff>164897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77482</xdr:rowOff>
    </xdr:from>
    <xdr:to>
      <xdr:col>36</xdr:col>
      <xdr:colOff>165100</xdr:colOff>
      <xdr:row>96</xdr:row>
      <xdr:rowOff>7632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24159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24028</xdr:rowOff>
    </xdr:from>
    <xdr:to>
      <xdr:col>85</xdr:col>
      <xdr:colOff>127000</xdr:colOff>
      <xdr:row>37</xdr:row>
      <xdr:rowOff>60559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67678"/>
          <a:ext cx="8382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60559</xdr:rowOff>
    </xdr:from>
    <xdr:to>
      <xdr:col>81</xdr:col>
      <xdr:colOff>50800</xdr:colOff>
      <xdr:row>37</xdr:row>
      <xdr:rowOff>67645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0420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67645</xdr:rowOff>
    </xdr:from>
    <xdr:to>
      <xdr:col>76</xdr:col>
      <xdr:colOff>114300</xdr:colOff>
      <xdr:row>37</xdr:row>
      <xdr:rowOff>110348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1295"/>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88859</xdr:rowOff>
    </xdr:from>
    <xdr:to>
      <xdr:col>71</xdr:col>
      <xdr:colOff>177800</xdr:colOff>
      <xdr:row>37</xdr:row>
      <xdr:rowOff>110348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3250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167555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9759</xdr:rowOff>
    </xdr:from>
    <xdr:to>
      <xdr:col>81</xdr:col>
      <xdr:colOff>101600</xdr:colOff>
      <xdr:row>37</xdr:row>
      <xdr:rowOff>111359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127886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16845</xdr:rowOff>
    </xdr:from>
    <xdr:to>
      <xdr:col>76</xdr:col>
      <xdr:colOff>165100</xdr:colOff>
      <xdr:row>37</xdr:row>
      <xdr:rowOff>118445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134972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59548</xdr:rowOff>
    </xdr:from>
    <xdr:to>
      <xdr:col>72</xdr:col>
      <xdr:colOff>38100</xdr:colOff>
      <xdr:row>37</xdr:row>
      <xdr:rowOff>161148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38059</xdr:rowOff>
    </xdr:from>
    <xdr:to>
      <xdr:col>67</xdr:col>
      <xdr:colOff>101600</xdr:colOff>
      <xdr:row>37</xdr:row>
      <xdr:rowOff>139659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156186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23440</xdr:rowOff>
    </xdr:from>
    <xdr:to>
      <xdr:col>85</xdr:col>
      <xdr:colOff>127000</xdr:colOff>
      <xdr:row>57</xdr:row>
      <xdr:rowOff>136157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96090"/>
          <a:ext cx="838200" cy="1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23440</xdr:rowOff>
    </xdr:from>
    <xdr:to>
      <xdr:col>81</xdr:col>
      <xdr:colOff>50800</xdr:colOff>
      <xdr:row>58</xdr:row>
      <xdr:rowOff>54857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6090"/>
          <a:ext cx="889000" cy="20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54857</xdr:rowOff>
    </xdr:from>
    <xdr:to>
      <xdr:col>76</xdr:col>
      <xdr:colOff>114300</xdr:colOff>
      <xdr:row>58</xdr:row>
      <xdr:rowOff>113623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8957"/>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37467</xdr:rowOff>
    </xdr:from>
    <xdr:to>
      <xdr:col>71</xdr:col>
      <xdr:colOff>177800</xdr:colOff>
      <xdr:row>58</xdr:row>
      <xdr:rowOff>113623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81567"/>
          <a:ext cx="889000" cy="7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85357</xdr:rowOff>
    </xdr:from>
    <xdr:to>
      <xdr:col>85</xdr:col>
      <xdr:colOff>177800</xdr:colOff>
      <xdr:row>58</xdr:row>
      <xdr:rowOff>15507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63784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144090</xdr:rowOff>
    </xdr:from>
    <xdr:to>
      <xdr:col>81</xdr:col>
      <xdr:colOff>101600</xdr:colOff>
      <xdr:row>57</xdr:row>
      <xdr:rowOff>74240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4057</xdr:rowOff>
    </xdr:from>
    <xdr:to>
      <xdr:col>76</xdr:col>
      <xdr:colOff>165100</xdr:colOff>
      <xdr:row>58</xdr:row>
      <xdr:rowOff>105657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96784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62823</xdr:rowOff>
    </xdr:from>
    <xdr:to>
      <xdr:col>72</xdr:col>
      <xdr:colOff>38100</xdr:colOff>
      <xdr:row>58</xdr:row>
      <xdr:rowOff>164423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155550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158117</xdr:rowOff>
    </xdr:from>
    <xdr:to>
      <xdr:col>67</xdr:col>
      <xdr:colOff>101600</xdr:colOff>
      <xdr:row>58</xdr:row>
      <xdr:rowOff>88267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79394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96755</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1305"/>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105998</xdr:rowOff>
    </xdr:from>
    <xdr:to>
      <xdr:col>81</xdr:col>
      <xdr:colOff>50800</xdr:colOff>
      <xdr:row>79</xdr:row>
      <xdr:rowOff>96755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79098"/>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32781</xdr:rowOff>
    </xdr:from>
    <xdr:to>
      <xdr:col>76</xdr:col>
      <xdr:colOff>114300</xdr:colOff>
      <xdr:row>78</xdr:row>
      <xdr:rowOff>105998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34431"/>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32781</xdr:rowOff>
    </xdr:from>
    <xdr:to>
      <xdr:col>71</xdr:col>
      <xdr:colOff>177800</xdr:colOff>
      <xdr:row>78</xdr:row>
      <xdr:rowOff>141202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34431"/>
          <a:ext cx="889000" cy="2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45955</xdr:rowOff>
    </xdr:from>
    <xdr:to>
      <xdr:col>81</xdr:col>
      <xdr:colOff>101600</xdr:colOff>
      <xdr:row>79</xdr:row>
      <xdr:rowOff>147555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138682</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55198</xdr:rowOff>
    </xdr:from>
    <xdr:to>
      <xdr:col>76</xdr:col>
      <xdr:colOff>165100</xdr:colOff>
      <xdr:row>78</xdr:row>
      <xdr:rowOff>156798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1875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0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153431</xdr:rowOff>
    </xdr:from>
    <xdr:to>
      <xdr:col>72</xdr:col>
      <xdr:colOff>38100</xdr:colOff>
      <xdr:row>77</xdr:row>
      <xdr:rowOff>83581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100107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90402</xdr:rowOff>
    </xdr:from>
    <xdr:to>
      <xdr:col>67</xdr:col>
      <xdr:colOff>101600</xdr:colOff>
      <xdr:row>79</xdr:row>
      <xdr:rowOff>20552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37079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127876</xdr:rowOff>
    </xdr:from>
    <xdr:to>
      <xdr:col>85</xdr:col>
      <xdr:colOff>127000</xdr:colOff>
      <xdr:row>95</xdr:row>
      <xdr:rowOff>164618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15626"/>
          <a:ext cx="8382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164618</xdr:rowOff>
    </xdr:from>
    <xdr:to>
      <xdr:col>81</xdr:col>
      <xdr:colOff>50800</xdr:colOff>
      <xdr:row>96</xdr:row>
      <xdr:rowOff>15711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5236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15711</xdr:rowOff>
    </xdr:from>
    <xdr:to>
      <xdr:col>76</xdr:col>
      <xdr:colOff>114300</xdr:colOff>
      <xdr:row>96</xdr:row>
      <xdr:rowOff>25794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74911"/>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25794</xdr:rowOff>
    </xdr:from>
    <xdr:to>
      <xdr:col>71</xdr:col>
      <xdr:colOff>177800</xdr:colOff>
      <xdr:row>96</xdr:row>
      <xdr:rowOff>39345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84994"/>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77076</xdr:rowOff>
    </xdr:from>
    <xdr:to>
      <xdr:col>85</xdr:col>
      <xdr:colOff>177800</xdr:colOff>
      <xdr:row>96</xdr:row>
      <xdr:rowOff>7226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99953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113818</xdr:rowOff>
    </xdr:from>
    <xdr:to>
      <xdr:col>81</xdr:col>
      <xdr:colOff>101600</xdr:colOff>
      <xdr:row>96</xdr:row>
      <xdr:rowOff>43968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136361</xdr:rowOff>
    </xdr:from>
    <xdr:to>
      <xdr:col>76</xdr:col>
      <xdr:colOff>165100</xdr:colOff>
      <xdr:row>96</xdr:row>
      <xdr:rowOff>66511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83038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146444</xdr:rowOff>
    </xdr:from>
    <xdr:to>
      <xdr:col>72</xdr:col>
      <xdr:colOff>38100</xdr:colOff>
      <xdr:row>96</xdr:row>
      <xdr:rowOff>76594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93121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159995</xdr:rowOff>
    </xdr:from>
    <xdr:to>
      <xdr:col>67</xdr:col>
      <xdr:colOff>101600</xdr:colOff>
      <xdr:row>96</xdr:row>
      <xdr:rowOff>90145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106672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過去の数値と比較しても類似団体平均を上回っており、これはペーパーレス化のための環境整備が実施されたことから増加しているが、議員定数の見直しが予定されており将来的には類似団体平均に近づくことが予想される。総務費については、特別定額給付金の給付終了で前年度より大きく減少している。衛生費については過去の数字と比較しても類似団体平均を上回っているが、今後も大型施設の整備改修が続くため、類似団体平均を上回ることが予想される。商工費については、コロナ禍の影響により本市中小融資制度に係る貸付金等の減少に加え、事業者支援の実施等も昨年度のピークと比較すると縮小となったことで前年度から減少となった。教育費ではＧＩＧＡスクール構想に係る整備が完了したことにより前年度比で減少しており、小中学校の耐震改修工事や文化施設、保健体育施設等の大型建設事業が一定終了していることで、類似団体平均からも下回る推移と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年度の市内発電所の稼働による固定資産税の増を境に税収の減少に合わせて減少していたが、令和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昨年度の固定資産税の徴収猶予分が当年度に納税されたこともあり市税は増加、普通交付税も追加配分があり増加、また昨年度から引き続き交付された新型コロナウイルス感染症対応地方創生臨時交付金を主な要因として対前年度比で大幅な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実質単年度収支は、上記のとおり市税や普通交付税の増加や、国府支出金やふるさと納税等の新たな財源確保にも努め、基金からの繰入金が減少したことにより、対前年度比で大幅な増加となった。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近年、各会計において赤字は発生しておらず、今後も健全経営に努める。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80</v>
      </c>
      <c r="C2" s="173"/>
      <c r="D2" s="174"/>
    </row>
    <row r="3" spans="1:119" ht="18.75" customHeight="1" thickBot="1" x14ac:dyDescent="0.25">
      <c r="A3" s="172"/>
      <c r="B3" s="582" t="s">
        <v>81</v>
      </c>
      <c r="C3" s="583"/>
      <c r="D3" s="583"/>
      <c r="E3" s="584"/>
      <c r="F3" s="584"/>
      <c r="G3" s="584"/>
      <c r="H3" s="584"/>
      <c r="I3" s="584"/>
      <c r="J3" s="584"/>
      <c r="K3" s="584"/>
      <c r="L3" s="584" t="s">
        <v>82</v>
      </c>
      <c r="M3" s="584"/>
      <c r="N3" s="584"/>
      <c r="O3" s="584"/>
      <c r="P3" s="584"/>
      <c r="Q3" s="584"/>
      <c r="R3" s="587"/>
      <c r="S3" s="587"/>
      <c r="T3" s="587"/>
      <c r="U3" s="587"/>
      <c r="V3" s="588"/>
      <c r="W3" s="478" t="s">
        <v>83</v>
      </c>
      <c r="X3" s="479"/>
      <c r="Y3" s="479"/>
      <c r="Z3" s="479"/>
      <c r="AA3" s="479"/>
      <c r="AB3" s="583"/>
      <c r="AC3" s="587" t="s">
        <v>84</v>
      </c>
      <c r="AD3" s="479"/>
      <c r="AE3" s="479"/>
      <c r="AF3" s="479"/>
      <c r="AG3" s="479"/>
      <c r="AH3" s="479"/>
      <c r="AI3" s="479"/>
      <c r="AJ3" s="479"/>
      <c r="AK3" s="479"/>
      <c r="AL3" s="549"/>
      <c r="AM3" s="478" t="s">
        <v>85</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86</v>
      </c>
      <c r="BO3" s="479"/>
      <c r="BP3" s="479"/>
      <c r="BQ3" s="479"/>
      <c r="BR3" s="479"/>
      <c r="BS3" s="479"/>
      <c r="BT3" s="479"/>
      <c r="BU3" s="549"/>
      <c r="BV3" s="478" t="s">
        <v>87</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88</v>
      </c>
      <c r="CU3" s="479"/>
      <c r="CV3" s="479"/>
      <c r="CW3" s="479"/>
      <c r="CX3" s="479"/>
      <c r="CY3" s="479"/>
      <c r="CZ3" s="479"/>
      <c r="DA3" s="549"/>
      <c r="DB3" s="478" t="s">
        <v>89</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90</v>
      </c>
      <c r="AZ4" s="436"/>
      <c r="BA4" s="436"/>
      <c r="BB4" s="436"/>
      <c r="BC4" s="436"/>
      <c r="BD4" s="436"/>
      <c r="BE4" s="436"/>
      <c r="BF4" s="436"/>
      <c r="BG4" s="436"/>
      <c r="BH4" s="436"/>
      <c r="BI4" s="436"/>
      <c r="BJ4" s="436"/>
      <c r="BK4" s="436"/>
      <c r="BL4" s="436"/>
      <c r="BM4" s="437"/>
      <c r="BN4" s="438">
        <v>42512332</v>
      </c>
      <c r="BO4" s="439"/>
      <c r="BP4" s="439"/>
      <c r="BQ4" s="439"/>
      <c r="BR4" s="439"/>
      <c r="BS4" s="439"/>
      <c r="BT4" s="439"/>
      <c r="BU4" s="440"/>
      <c r="BV4" s="438">
        <v>45358634</v>
      </c>
      <c r="BW4" s="439"/>
      <c r="BX4" s="439"/>
      <c r="BY4" s="439"/>
      <c r="BZ4" s="439"/>
      <c r="CA4" s="439"/>
      <c r="CB4" s="439"/>
      <c r="CC4" s="440"/>
      <c r="CD4" s="575" t="s">
        <v>91</v>
      </c>
      <c r="CE4" s="576"/>
      <c r="CF4" s="576"/>
      <c r="CG4" s="576"/>
      <c r="CH4" s="576"/>
      <c r="CI4" s="576"/>
      <c r="CJ4" s="576"/>
      <c r="CK4" s="576"/>
      <c r="CL4" s="576"/>
      <c r="CM4" s="576"/>
      <c r="CN4" s="576"/>
      <c r="CO4" s="576"/>
      <c r="CP4" s="576"/>
      <c r="CQ4" s="576"/>
      <c r="CR4" s="576"/>
      <c r="CS4" s="577"/>
      <c r="CT4" s="578">
        <v>7.2</v>
      </c>
      <c r="CU4" s="579"/>
      <c r="CV4" s="579"/>
      <c r="CW4" s="579"/>
      <c r="CX4" s="579"/>
      <c r="CY4" s="579"/>
      <c r="CZ4" s="579"/>
      <c r="DA4" s="580"/>
      <c r="DB4" s="578">
        <v>1.5</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92</v>
      </c>
      <c r="AN5" s="366"/>
      <c r="AO5" s="366"/>
      <c r="AP5" s="366"/>
      <c r="AQ5" s="366"/>
      <c r="AR5" s="366"/>
      <c r="AS5" s="366"/>
      <c r="AT5" s="367"/>
      <c r="AU5" s="467" t="s">
        <v>93</v>
      </c>
      <c r="AV5" s="468"/>
      <c r="AW5" s="468"/>
      <c r="AX5" s="468"/>
      <c r="AY5" s="423" t="s">
        <v>94</v>
      </c>
      <c r="AZ5" s="424"/>
      <c r="BA5" s="424"/>
      <c r="BB5" s="424"/>
      <c r="BC5" s="424"/>
      <c r="BD5" s="424"/>
      <c r="BE5" s="424"/>
      <c r="BF5" s="424"/>
      <c r="BG5" s="424"/>
      <c r="BH5" s="424"/>
      <c r="BI5" s="424"/>
      <c r="BJ5" s="424"/>
      <c r="BK5" s="424"/>
      <c r="BL5" s="424"/>
      <c r="BM5" s="425"/>
      <c r="BN5" s="409">
        <v>40938914</v>
      </c>
      <c r="BO5" s="410"/>
      <c r="BP5" s="410"/>
      <c r="BQ5" s="410"/>
      <c r="BR5" s="410"/>
      <c r="BS5" s="410"/>
      <c r="BT5" s="410"/>
      <c r="BU5" s="411"/>
      <c r="BV5" s="409">
        <v>44705082</v>
      </c>
      <c r="BW5" s="410"/>
      <c r="BX5" s="410"/>
      <c r="BY5" s="410"/>
      <c r="BZ5" s="410"/>
      <c r="CA5" s="410"/>
      <c r="CB5" s="410"/>
      <c r="CC5" s="411"/>
      <c r="CD5" s="449" t="s">
        <v>95</v>
      </c>
      <c r="CE5" s="369"/>
      <c r="CF5" s="369"/>
      <c r="CG5" s="369"/>
      <c r="CH5" s="369"/>
      <c r="CI5" s="369"/>
      <c r="CJ5" s="369"/>
      <c r="CK5" s="369"/>
      <c r="CL5" s="369"/>
      <c r="CM5" s="369"/>
      <c r="CN5" s="369"/>
      <c r="CO5" s="369"/>
      <c r="CP5" s="369"/>
      <c r="CQ5" s="369"/>
      <c r="CR5" s="369"/>
      <c r="CS5" s="450"/>
      <c r="CT5" s="406">
        <v>89.6</v>
      </c>
      <c r="CU5" s="407"/>
      <c r="CV5" s="407"/>
      <c r="CW5" s="407"/>
      <c r="CX5" s="407"/>
      <c r="CY5" s="407"/>
      <c r="CZ5" s="407"/>
      <c r="DA5" s="408"/>
      <c r="DB5" s="406">
        <v>95.1</v>
      </c>
      <c r="DC5" s="407"/>
      <c r="DD5" s="407"/>
      <c r="DE5" s="407"/>
      <c r="DF5" s="407"/>
      <c r="DG5" s="407"/>
      <c r="DH5" s="407"/>
      <c r="DI5" s="408"/>
    </row>
    <row r="6" spans="1:119" ht="18.75" customHeight="1" x14ac:dyDescent="0.2">
      <c r="A6" s="172"/>
      <c r="B6" s="555" t="s">
        <v>96</v>
      </c>
      <c r="C6" s="396"/>
      <c r="D6" s="396"/>
      <c r="E6" s="556"/>
      <c r="F6" s="556"/>
      <c r="G6" s="556"/>
      <c r="H6" s="556"/>
      <c r="I6" s="556"/>
      <c r="J6" s="556"/>
      <c r="K6" s="556"/>
      <c r="L6" s="556" t="s">
        <v>97</v>
      </c>
      <c r="M6" s="556"/>
      <c r="N6" s="556"/>
      <c r="O6" s="556"/>
      <c r="P6" s="556"/>
      <c r="Q6" s="556"/>
      <c r="R6" s="394"/>
      <c r="S6" s="394"/>
      <c r="T6" s="394"/>
      <c r="U6" s="394"/>
      <c r="V6" s="562"/>
      <c r="W6" s="499" t="s">
        <v>98</v>
      </c>
      <c r="X6" s="395"/>
      <c r="Y6" s="395"/>
      <c r="Z6" s="395"/>
      <c r="AA6" s="395"/>
      <c r="AB6" s="396"/>
      <c r="AC6" s="567" t="s">
        <v>99</v>
      </c>
      <c r="AD6" s="568"/>
      <c r="AE6" s="568"/>
      <c r="AF6" s="568"/>
      <c r="AG6" s="568"/>
      <c r="AH6" s="568"/>
      <c r="AI6" s="568"/>
      <c r="AJ6" s="568"/>
      <c r="AK6" s="568"/>
      <c r="AL6" s="569"/>
      <c r="AM6" s="466" t="s">
        <v>100</v>
      </c>
      <c r="AN6" s="366"/>
      <c r="AO6" s="366"/>
      <c r="AP6" s="366"/>
      <c r="AQ6" s="366"/>
      <c r="AR6" s="366"/>
      <c r="AS6" s="366"/>
      <c r="AT6" s="367"/>
      <c r="AU6" s="467" t="s">
        <v>93</v>
      </c>
      <c r="AV6" s="468"/>
      <c r="AW6" s="468"/>
      <c r="AX6" s="468"/>
      <c r="AY6" s="423" t="s">
        <v>101</v>
      </c>
      <c r="AZ6" s="424"/>
      <c r="BA6" s="424"/>
      <c r="BB6" s="424"/>
      <c r="BC6" s="424"/>
      <c r="BD6" s="424"/>
      <c r="BE6" s="424"/>
      <c r="BF6" s="424"/>
      <c r="BG6" s="424"/>
      <c r="BH6" s="424"/>
      <c r="BI6" s="424"/>
      <c r="BJ6" s="424"/>
      <c r="BK6" s="424"/>
      <c r="BL6" s="424"/>
      <c r="BM6" s="425"/>
      <c r="BN6" s="409">
        <v>1573418</v>
      </c>
      <c r="BO6" s="410"/>
      <c r="BP6" s="410"/>
      <c r="BQ6" s="410"/>
      <c r="BR6" s="410"/>
      <c r="BS6" s="410"/>
      <c r="BT6" s="410"/>
      <c r="BU6" s="411"/>
      <c r="BV6" s="409">
        <v>653552</v>
      </c>
      <c r="BW6" s="410"/>
      <c r="BX6" s="410"/>
      <c r="BY6" s="410"/>
      <c r="BZ6" s="410"/>
      <c r="CA6" s="410"/>
      <c r="CB6" s="410"/>
      <c r="CC6" s="411"/>
      <c r="CD6" s="449" t="s">
        <v>102</v>
      </c>
      <c r="CE6" s="369"/>
      <c r="CF6" s="369"/>
      <c r="CG6" s="369"/>
      <c r="CH6" s="369"/>
      <c r="CI6" s="369"/>
      <c r="CJ6" s="369"/>
      <c r="CK6" s="369"/>
      <c r="CL6" s="369"/>
      <c r="CM6" s="369"/>
      <c r="CN6" s="369"/>
      <c r="CO6" s="369"/>
      <c r="CP6" s="369"/>
      <c r="CQ6" s="369"/>
      <c r="CR6" s="369"/>
      <c r="CS6" s="450"/>
      <c r="CT6" s="552">
        <v>94.4</v>
      </c>
      <c r="CU6" s="553"/>
      <c r="CV6" s="553"/>
      <c r="CW6" s="553"/>
      <c r="CX6" s="553"/>
      <c r="CY6" s="553"/>
      <c r="CZ6" s="553"/>
      <c r="DA6" s="554"/>
      <c r="DB6" s="552">
        <v>100.8</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103</v>
      </c>
      <c r="AN7" s="366"/>
      <c r="AO7" s="366"/>
      <c r="AP7" s="366"/>
      <c r="AQ7" s="366"/>
      <c r="AR7" s="366"/>
      <c r="AS7" s="366"/>
      <c r="AT7" s="367"/>
      <c r="AU7" s="467" t="s">
        <v>93</v>
      </c>
      <c r="AV7" s="468"/>
      <c r="AW7" s="468"/>
      <c r="AX7" s="468"/>
      <c r="AY7" s="423" t="s">
        <v>104</v>
      </c>
      <c r="AZ7" s="424"/>
      <c r="BA7" s="424"/>
      <c r="BB7" s="424"/>
      <c r="BC7" s="424"/>
      <c r="BD7" s="424"/>
      <c r="BE7" s="424"/>
      <c r="BF7" s="424"/>
      <c r="BG7" s="424"/>
      <c r="BH7" s="424"/>
      <c r="BI7" s="424"/>
      <c r="BJ7" s="424"/>
      <c r="BK7" s="424"/>
      <c r="BL7" s="424"/>
      <c r="BM7" s="425"/>
      <c r="BN7" s="409">
        <v>95134</v>
      </c>
      <c r="BO7" s="410"/>
      <c r="BP7" s="410"/>
      <c r="BQ7" s="410"/>
      <c r="BR7" s="410"/>
      <c r="BS7" s="410"/>
      <c r="BT7" s="410"/>
      <c r="BU7" s="411"/>
      <c r="BV7" s="409">
        <v>351253</v>
      </c>
      <c r="BW7" s="410"/>
      <c r="BX7" s="410"/>
      <c r="BY7" s="410"/>
      <c r="BZ7" s="410"/>
      <c r="CA7" s="410"/>
      <c r="CB7" s="410"/>
      <c r="CC7" s="411"/>
      <c r="CD7" s="449" t="s">
        <v>105</v>
      </c>
      <c r="CE7" s="369"/>
      <c r="CF7" s="369"/>
      <c r="CG7" s="369"/>
      <c r="CH7" s="369"/>
      <c r="CI7" s="369"/>
      <c r="CJ7" s="369"/>
      <c r="CK7" s="369"/>
      <c r="CL7" s="369"/>
      <c r="CM7" s="369"/>
      <c r="CN7" s="369"/>
      <c r="CO7" s="369"/>
      <c r="CP7" s="369"/>
      <c r="CQ7" s="369"/>
      <c r="CR7" s="369"/>
      <c r="CS7" s="450"/>
      <c r="CT7" s="409">
        <v>20557669</v>
      </c>
      <c r="CU7" s="410"/>
      <c r="CV7" s="410"/>
      <c r="CW7" s="410"/>
      <c r="CX7" s="410"/>
      <c r="CY7" s="410"/>
      <c r="CZ7" s="410"/>
      <c r="DA7" s="411"/>
      <c r="DB7" s="409">
        <v>19563542</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106</v>
      </c>
      <c r="AN8" s="366"/>
      <c r="AO8" s="366"/>
      <c r="AP8" s="366"/>
      <c r="AQ8" s="366"/>
      <c r="AR8" s="366"/>
      <c r="AS8" s="366"/>
      <c r="AT8" s="367"/>
      <c r="AU8" s="467" t="s">
        <v>107</v>
      </c>
      <c r="AV8" s="468"/>
      <c r="AW8" s="468"/>
      <c r="AX8" s="468"/>
      <c r="AY8" s="423" t="s">
        <v>108</v>
      </c>
      <c r="AZ8" s="424"/>
      <c r="BA8" s="424"/>
      <c r="BB8" s="424"/>
      <c r="BC8" s="424"/>
      <c r="BD8" s="424"/>
      <c r="BE8" s="424"/>
      <c r="BF8" s="424"/>
      <c r="BG8" s="424"/>
      <c r="BH8" s="424"/>
      <c r="BI8" s="424"/>
      <c r="BJ8" s="424"/>
      <c r="BK8" s="424"/>
      <c r="BL8" s="424"/>
      <c r="BM8" s="425"/>
      <c r="BN8" s="409">
        <v>1478284</v>
      </c>
      <c r="BO8" s="410"/>
      <c r="BP8" s="410"/>
      <c r="BQ8" s="410"/>
      <c r="BR8" s="410"/>
      <c r="BS8" s="410"/>
      <c r="BT8" s="410"/>
      <c r="BU8" s="411"/>
      <c r="BV8" s="409">
        <v>302299</v>
      </c>
      <c r="BW8" s="410"/>
      <c r="BX8" s="410"/>
      <c r="BY8" s="410"/>
      <c r="BZ8" s="410"/>
      <c r="CA8" s="410"/>
      <c r="CB8" s="410"/>
      <c r="CC8" s="411"/>
      <c r="CD8" s="449" t="s">
        <v>109</v>
      </c>
      <c r="CE8" s="369"/>
      <c r="CF8" s="369"/>
      <c r="CG8" s="369"/>
      <c r="CH8" s="369"/>
      <c r="CI8" s="369"/>
      <c r="CJ8" s="369"/>
      <c r="CK8" s="369"/>
      <c r="CL8" s="369"/>
      <c r="CM8" s="369"/>
      <c r="CN8" s="369"/>
      <c r="CO8" s="369"/>
      <c r="CP8" s="369"/>
      <c r="CQ8" s="369"/>
      <c r="CR8" s="369"/>
      <c r="CS8" s="450"/>
      <c r="CT8" s="512">
        <v>0.66</v>
      </c>
      <c r="CU8" s="513"/>
      <c r="CV8" s="513"/>
      <c r="CW8" s="513"/>
      <c r="CX8" s="513"/>
      <c r="CY8" s="513"/>
      <c r="CZ8" s="513"/>
      <c r="DA8" s="514"/>
      <c r="DB8" s="512">
        <v>0.67</v>
      </c>
      <c r="DC8" s="513"/>
      <c r="DD8" s="513"/>
      <c r="DE8" s="513"/>
      <c r="DF8" s="513"/>
      <c r="DG8" s="513"/>
      <c r="DH8" s="513"/>
      <c r="DI8" s="514"/>
    </row>
    <row r="9" spans="1:119" ht="18.75" customHeight="1" thickBot="1" x14ac:dyDescent="0.25">
      <c r="A9" s="172"/>
      <c r="B9" s="541" t="s">
        <v>110</v>
      </c>
      <c r="C9" s="542"/>
      <c r="D9" s="542"/>
      <c r="E9" s="542"/>
      <c r="F9" s="542"/>
      <c r="G9" s="542"/>
      <c r="H9" s="542"/>
      <c r="I9" s="542"/>
      <c r="J9" s="542"/>
      <c r="K9" s="460"/>
      <c r="L9" s="543" t="s">
        <v>111</v>
      </c>
      <c r="M9" s="544"/>
      <c r="N9" s="544"/>
      <c r="O9" s="544"/>
      <c r="P9" s="544"/>
      <c r="Q9" s="545"/>
      <c r="R9" s="546">
        <v>80336</v>
      </c>
      <c r="S9" s="547"/>
      <c r="T9" s="547"/>
      <c r="U9" s="547"/>
      <c r="V9" s="548"/>
      <c r="W9" s="478" t="s">
        <v>112</v>
      </c>
      <c r="X9" s="479"/>
      <c r="Y9" s="479"/>
      <c r="Z9" s="479"/>
      <c r="AA9" s="479"/>
      <c r="AB9" s="479"/>
      <c r="AC9" s="479"/>
      <c r="AD9" s="479"/>
      <c r="AE9" s="479"/>
      <c r="AF9" s="479"/>
      <c r="AG9" s="479"/>
      <c r="AH9" s="479"/>
      <c r="AI9" s="479"/>
      <c r="AJ9" s="479"/>
      <c r="AK9" s="479"/>
      <c r="AL9" s="549"/>
      <c r="AM9" s="466" t="s">
        <v>113</v>
      </c>
      <c r="AN9" s="366"/>
      <c r="AO9" s="366"/>
      <c r="AP9" s="366"/>
      <c r="AQ9" s="366"/>
      <c r="AR9" s="366"/>
      <c r="AS9" s="366"/>
      <c r="AT9" s="367"/>
      <c r="AU9" s="467" t="s">
        <v>114</v>
      </c>
      <c r="AV9" s="468"/>
      <c r="AW9" s="468"/>
      <c r="AX9" s="468"/>
      <c r="AY9" s="423" t="s">
        <v>115</v>
      </c>
      <c r="AZ9" s="424"/>
      <c r="BA9" s="424"/>
      <c r="BB9" s="424"/>
      <c r="BC9" s="424"/>
      <c r="BD9" s="424"/>
      <c r="BE9" s="424"/>
      <c r="BF9" s="424"/>
      <c r="BG9" s="424"/>
      <c r="BH9" s="424"/>
      <c r="BI9" s="424"/>
      <c r="BJ9" s="424"/>
      <c r="BK9" s="424"/>
      <c r="BL9" s="424"/>
      <c r="BM9" s="425"/>
      <c r="BN9" s="409">
        <v>1175985</v>
      </c>
      <c r="BO9" s="410"/>
      <c r="BP9" s="410"/>
      <c r="BQ9" s="410"/>
      <c r="BR9" s="410"/>
      <c r="BS9" s="410"/>
      <c r="BT9" s="410"/>
      <c r="BU9" s="411"/>
      <c r="BV9" s="409">
        <v>227449</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14.6</v>
      </c>
      <c r="CU9" s="407"/>
      <c r="CV9" s="407"/>
      <c r="CW9" s="407"/>
      <c r="CX9" s="407"/>
      <c r="CY9" s="407"/>
      <c r="CZ9" s="407"/>
      <c r="DA9" s="408"/>
      <c r="DB9" s="406">
        <v>15.1</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83990</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119</v>
      </c>
      <c r="AV10" s="468"/>
      <c r="AW10" s="468"/>
      <c r="AX10" s="468"/>
      <c r="AY10" s="423" t="s">
        <v>120</v>
      </c>
      <c r="AZ10" s="424"/>
      <c r="BA10" s="424"/>
      <c r="BB10" s="424"/>
      <c r="BC10" s="424"/>
      <c r="BD10" s="424"/>
      <c r="BE10" s="424"/>
      <c r="BF10" s="424"/>
      <c r="BG10" s="424"/>
      <c r="BH10" s="424"/>
      <c r="BI10" s="424"/>
      <c r="BJ10" s="424"/>
      <c r="BK10" s="424"/>
      <c r="BL10" s="424"/>
      <c r="BM10" s="425"/>
      <c r="BN10" s="409">
        <v>475180</v>
      </c>
      <c r="BO10" s="410"/>
      <c r="BP10" s="410"/>
      <c r="BQ10" s="410"/>
      <c r="BR10" s="410"/>
      <c r="BS10" s="410"/>
      <c r="BT10" s="410"/>
      <c r="BU10" s="411"/>
      <c r="BV10" s="409">
        <v>44250</v>
      </c>
      <c r="BW10" s="410"/>
      <c r="BX10" s="410"/>
      <c r="BY10" s="410"/>
      <c r="BZ10" s="410"/>
      <c r="CA10" s="410"/>
      <c r="CB10" s="410"/>
      <c r="CC10" s="41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41"/>
      <c r="C11" s="542"/>
      <c r="D11" s="542"/>
      <c r="E11" s="542"/>
      <c r="F11" s="542"/>
      <c r="G11" s="542"/>
      <c r="H11" s="542"/>
      <c r="I11" s="542"/>
      <c r="J11" s="542"/>
      <c r="K11" s="460"/>
      <c r="L11" s="370" t="s">
        <v>122</v>
      </c>
      <c r="M11" s="371"/>
      <c r="N11" s="371"/>
      <c r="O11" s="371"/>
      <c r="P11" s="371"/>
      <c r="Q11" s="372"/>
      <c r="R11" s="538" t="s">
        <v>123</v>
      </c>
      <c r="S11" s="539"/>
      <c r="T11" s="539"/>
      <c r="U11" s="539"/>
      <c r="V11" s="540"/>
      <c r="W11" s="550"/>
      <c r="X11" s="360"/>
      <c r="Y11" s="360"/>
      <c r="Z11" s="360"/>
      <c r="AA11" s="360"/>
      <c r="AB11" s="360"/>
      <c r="AC11" s="360"/>
      <c r="AD11" s="360"/>
      <c r="AE11" s="360"/>
      <c r="AF11" s="360"/>
      <c r="AG11" s="360"/>
      <c r="AH11" s="360"/>
      <c r="AI11" s="360"/>
      <c r="AJ11" s="360"/>
      <c r="AK11" s="360"/>
      <c r="AL11" s="551"/>
      <c r="AM11" s="466" t="s">
        <v>124</v>
      </c>
      <c r="AN11" s="366"/>
      <c r="AO11" s="366"/>
      <c r="AP11" s="366"/>
      <c r="AQ11" s="366"/>
      <c r="AR11" s="366"/>
      <c r="AS11" s="366"/>
      <c r="AT11" s="367"/>
      <c r="AU11" s="467" t="s">
        <v>125</v>
      </c>
      <c r="AV11" s="468"/>
      <c r="AW11" s="468"/>
      <c r="AX11" s="468"/>
      <c r="AY11" s="423" t="s">
        <v>126</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127</v>
      </c>
      <c r="CE11" s="369"/>
      <c r="CF11" s="369"/>
      <c r="CG11" s="369"/>
      <c r="CH11" s="369"/>
      <c r="CI11" s="369"/>
      <c r="CJ11" s="369"/>
      <c r="CK11" s="369"/>
      <c r="CL11" s="369"/>
      <c r="CM11" s="369"/>
      <c r="CN11" s="369"/>
      <c r="CO11" s="369"/>
      <c r="CP11" s="369"/>
      <c r="CQ11" s="369"/>
      <c r="CR11" s="369"/>
      <c r="CS11" s="450"/>
      <c r="CT11" s="512" t="s">
        <v>128</v>
      </c>
      <c r="CU11" s="513"/>
      <c r="CV11" s="513"/>
      <c r="CW11" s="513"/>
      <c r="CX11" s="513"/>
      <c r="CY11" s="513"/>
      <c r="CZ11" s="513"/>
      <c r="DA11" s="514"/>
      <c r="DB11" s="512" t="s">
        <v>129</v>
      </c>
      <c r="DC11" s="513"/>
      <c r="DD11" s="513"/>
      <c r="DE11" s="513"/>
      <c r="DF11" s="513"/>
      <c r="DG11" s="513"/>
      <c r="DH11" s="513"/>
      <c r="DI11" s="514"/>
    </row>
    <row r="12" spans="1:119" ht="18.75" customHeight="1" x14ac:dyDescent="0.2">
      <c r="A12" s="172"/>
      <c r="B12" s="515" t="s">
        <v>130</v>
      </c>
      <c r="C12" s="516"/>
      <c r="D12" s="516"/>
      <c r="E12" s="516"/>
      <c r="F12" s="516"/>
      <c r="G12" s="516"/>
      <c r="H12" s="516"/>
      <c r="I12" s="516"/>
      <c r="J12" s="516"/>
      <c r="K12" s="517"/>
      <c r="L12" s="524" t="s">
        <v>131</v>
      </c>
      <c r="M12" s="525"/>
      <c r="N12" s="525"/>
      <c r="O12" s="525"/>
      <c r="P12" s="525"/>
      <c r="Q12" s="526"/>
      <c r="R12" s="527">
        <v>79499</v>
      </c>
      <c r="S12" s="528"/>
      <c r="T12" s="528"/>
      <c r="U12" s="528"/>
      <c r="V12" s="529"/>
      <c r="W12" s="530" t="s">
        <v>1</v>
      </c>
      <c r="X12" s="468"/>
      <c r="Y12" s="468"/>
      <c r="Z12" s="468"/>
      <c r="AA12" s="468"/>
      <c r="AB12" s="531"/>
      <c r="AC12" s="532" t="s">
        <v>132</v>
      </c>
      <c r="AD12" s="533"/>
      <c r="AE12" s="533"/>
      <c r="AF12" s="533"/>
      <c r="AG12" s="534"/>
      <c r="AH12" s="532" t="s">
        <v>133</v>
      </c>
      <c r="AI12" s="533"/>
      <c r="AJ12" s="533"/>
      <c r="AK12" s="533"/>
      <c r="AL12" s="535"/>
      <c r="AM12" s="466" t="s">
        <v>134</v>
      </c>
      <c r="AN12" s="366"/>
      <c r="AO12" s="366"/>
      <c r="AP12" s="366"/>
      <c r="AQ12" s="366"/>
      <c r="AR12" s="366"/>
      <c r="AS12" s="366"/>
      <c r="AT12" s="367"/>
      <c r="AU12" s="467" t="s">
        <v>93</v>
      </c>
      <c r="AV12" s="468"/>
      <c r="AW12" s="468"/>
      <c r="AX12" s="468"/>
      <c r="AY12" s="423" t="s">
        <v>135</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136</v>
      </c>
      <c r="CE12" s="369"/>
      <c r="CF12" s="369"/>
      <c r="CG12" s="369"/>
      <c r="CH12" s="369"/>
      <c r="CI12" s="369"/>
      <c r="CJ12" s="369"/>
      <c r="CK12" s="369"/>
      <c r="CL12" s="369"/>
      <c r="CM12" s="369"/>
      <c r="CN12" s="369"/>
      <c r="CO12" s="369"/>
      <c r="CP12" s="369"/>
      <c r="CQ12" s="369"/>
      <c r="CR12" s="369"/>
      <c r="CS12" s="450"/>
      <c r="CT12" s="512" t="s">
        <v>137</v>
      </c>
      <c r="CU12" s="513"/>
      <c r="CV12" s="513"/>
      <c r="CW12" s="513"/>
      <c r="CX12" s="513"/>
      <c r="CY12" s="513"/>
      <c r="CZ12" s="513"/>
      <c r="DA12" s="514"/>
      <c r="DB12" s="512" t="s">
        <v>138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1"/>
      <c r="M13" s="493" t="s">
        <v>139</v>
      </c>
      <c r="N13" s="494"/>
      <c r="O13" s="494"/>
      <c r="P13" s="494"/>
      <c r="Q13" s="495"/>
      <c r="R13" s="496">
        <v>78534</v>
      </c>
      <c r="S13" s="497"/>
      <c r="T13" s="497"/>
      <c r="U13" s="497"/>
      <c r="V13" s="498"/>
      <c r="W13" s="499" t="s">
        <v>140</v>
      </c>
      <c r="X13" s="395"/>
      <c r="Y13" s="395"/>
      <c r="Z13" s="395"/>
      <c r="AA13" s="395"/>
      <c r="AB13" s="396"/>
      <c r="AC13" s="362">
        <v>1310</v>
      </c>
      <c r="AD13" s="363"/>
      <c r="AE13" s="363"/>
      <c r="AF13" s="363"/>
      <c r="AG13" s="364"/>
      <c r="AH13" s="362">
        <v>1471</v>
      </c>
      <c r="AI13" s="363"/>
      <c r="AJ13" s="363"/>
      <c r="AK13" s="363"/>
      <c r="AL13" s="422"/>
      <c r="AM13" s="466" t="s">
        <v>141</v>
      </c>
      <c r="AN13" s="366"/>
      <c r="AO13" s="366"/>
      <c r="AP13" s="366"/>
      <c r="AQ13" s="366"/>
      <c r="AR13" s="366"/>
      <c r="AS13" s="366"/>
      <c r="AT13" s="367"/>
      <c r="AU13" s="467" t="s">
        <v>142</v>
      </c>
      <c r="AV13" s="468"/>
      <c r="AW13" s="468"/>
      <c r="AX13" s="468"/>
      <c r="AY13" s="423" t="s">
        <v>143</v>
      </c>
      <c r="AZ13" s="424"/>
      <c r="BA13" s="424"/>
      <c r="BB13" s="424"/>
      <c r="BC13" s="424"/>
      <c r="BD13" s="424"/>
      <c r="BE13" s="424"/>
      <c r="BF13" s="424"/>
      <c r="BG13" s="424"/>
      <c r="BH13" s="424"/>
      <c r="BI13" s="424"/>
      <c r="BJ13" s="424"/>
      <c r="BK13" s="424"/>
      <c r="BL13" s="424"/>
      <c r="BM13" s="425"/>
      <c r="BN13" s="409">
        <v>1651165</v>
      </c>
      <c r="BO13" s="410"/>
      <c r="BP13" s="410"/>
      <c r="BQ13" s="410"/>
      <c r="BR13" s="410"/>
      <c r="BS13" s="410"/>
      <c r="BT13" s="410"/>
      <c r="BU13" s="411"/>
      <c r="BV13" s="409">
        <v>271699</v>
      </c>
      <c r="BW13" s="410"/>
      <c r="BX13" s="410"/>
      <c r="BY13" s="410"/>
      <c r="BZ13" s="410"/>
      <c r="CA13" s="410"/>
      <c r="CB13" s="410"/>
      <c r="CC13" s="411"/>
      <c r="CD13" s="449" t="s">
        <v>144</v>
      </c>
      <c r="CE13" s="369"/>
      <c r="CF13" s="369"/>
      <c r="CG13" s="369"/>
      <c r="CH13" s="369"/>
      <c r="CI13" s="369"/>
      <c r="CJ13" s="369"/>
      <c r="CK13" s="369"/>
      <c r="CL13" s="369"/>
      <c r="CM13" s="369"/>
      <c r="CN13" s="369"/>
      <c r="CO13" s="369"/>
      <c r="CP13" s="369"/>
      <c r="CQ13" s="369"/>
      <c r="CR13" s="369"/>
      <c r="CS13" s="450"/>
      <c r="CT13" s="406">
        <v>12.8</v>
      </c>
      <c r="CU13" s="407"/>
      <c r="CV13" s="407"/>
      <c r="CW13" s="407"/>
      <c r="CX13" s="407"/>
      <c r="CY13" s="407"/>
      <c r="CZ13" s="407"/>
      <c r="DA13" s="408"/>
      <c r="DB13" s="406">
        <v>12.4</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145</v>
      </c>
      <c r="M14" s="536"/>
      <c r="N14" s="536"/>
      <c r="O14" s="536"/>
      <c r="P14" s="536"/>
      <c r="Q14" s="537"/>
      <c r="R14" s="496">
        <v>80910</v>
      </c>
      <c r="S14" s="497"/>
      <c r="T14" s="497"/>
      <c r="U14" s="497"/>
      <c r="V14" s="498"/>
      <c r="W14" s="500"/>
      <c r="X14" s="398"/>
      <c r="Y14" s="398"/>
      <c r="Z14" s="398"/>
      <c r="AA14" s="398"/>
      <c r="AB14" s="399"/>
      <c r="AC14" s="489">
        <v>3.6</v>
      </c>
      <c r="AD14" s="490"/>
      <c r="AE14" s="490"/>
      <c r="AF14" s="490"/>
      <c r="AG14" s="491"/>
      <c r="AH14" s="489">
        <v>3.9</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146</v>
      </c>
      <c r="CE14" s="447"/>
      <c r="CF14" s="447"/>
      <c r="CG14" s="447"/>
      <c r="CH14" s="447"/>
      <c r="CI14" s="447"/>
      <c r="CJ14" s="447"/>
      <c r="CK14" s="447"/>
      <c r="CL14" s="447"/>
      <c r="CM14" s="447"/>
      <c r="CN14" s="447"/>
      <c r="CO14" s="447"/>
      <c r="CP14" s="447"/>
      <c r="CQ14" s="447"/>
      <c r="CR14" s="447"/>
      <c r="CS14" s="448"/>
      <c r="CT14" s="506">
        <v>92.8</v>
      </c>
      <c r="CU14" s="507"/>
      <c r="CV14" s="507"/>
      <c r="CW14" s="507"/>
      <c r="CX14" s="507"/>
      <c r="CY14" s="507"/>
      <c r="CZ14" s="507"/>
      <c r="DA14" s="508"/>
      <c r="DB14" s="506">
        <v>108.6</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1"/>
      <c r="M15" s="493" t="s">
        <v>139</v>
      </c>
      <c r="N15" s="494"/>
      <c r="O15" s="494"/>
      <c r="P15" s="494"/>
      <c r="Q15" s="495"/>
      <c r="R15" s="496">
        <v>79854</v>
      </c>
      <c r="S15" s="497"/>
      <c r="T15" s="497"/>
      <c r="U15" s="497"/>
      <c r="V15" s="498"/>
      <c r="W15" s="499" t="s">
        <v>147</v>
      </c>
      <c r="X15" s="395"/>
      <c r="Y15" s="395"/>
      <c r="Z15" s="395"/>
      <c r="AA15" s="395"/>
      <c r="AB15" s="396"/>
      <c r="AC15" s="362">
        <v>8363</v>
      </c>
      <c r="AD15" s="363"/>
      <c r="AE15" s="363"/>
      <c r="AF15" s="363"/>
      <c r="AG15" s="364"/>
      <c r="AH15" s="362">
        <v>8600</v>
      </c>
      <c r="AI15" s="363"/>
      <c r="AJ15" s="363"/>
      <c r="AK15" s="363"/>
      <c r="AL15" s="422"/>
      <c r="AM15" s="466"/>
      <c r="AN15" s="366"/>
      <c r="AO15" s="366"/>
      <c r="AP15" s="366"/>
      <c r="AQ15" s="366"/>
      <c r="AR15" s="366"/>
      <c r="AS15" s="366"/>
      <c r="AT15" s="367"/>
      <c r="AU15" s="467"/>
      <c r="AV15" s="468"/>
      <c r="AW15" s="468"/>
      <c r="AX15" s="468"/>
      <c r="AY15" s="435" t="s">
        <v>148</v>
      </c>
      <c r="AZ15" s="436"/>
      <c r="BA15" s="436"/>
      <c r="BB15" s="436"/>
      <c r="BC15" s="436"/>
      <c r="BD15" s="436"/>
      <c r="BE15" s="436"/>
      <c r="BF15" s="436"/>
      <c r="BG15" s="436"/>
      <c r="BH15" s="436"/>
      <c r="BI15" s="436"/>
      <c r="BJ15" s="436"/>
      <c r="BK15" s="436"/>
      <c r="BL15" s="436"/>
      <c r="BM15" s="437"/>
      <c r="BN15" s="438">
        <v>10241772</v>
      </c>
      <c r="BO15" s="439"/>
      <c r="BP15" s="439"/>
      <c r="BQ15" s="439"/>
      <c r="BR15" s="439"/>
      <c r="BS15" s="439"/>
      <c r="BT15" s="439"/>
      <c r="BU15" s="440"/>
      <c r="BV15" s="438">
        <v>10440040</v>
      </c>
      <c r="BW15" s="439"/>
      <c r="BX15" s="439"/>
      <c r="BY15" s="439"/>
      <c r="BZ15" s="439"/>
      <c r="CA15" s="439"/>
      <c r="CB15" s="439"/>
      <c r="CC15" s="440"/>
      <c r="CD15" s="509" t="s">
        <v>149</v>
      </c>
      <c r="CE15" s="510"/>
      <c r="CF15" s="510"/>
      <c r="CG15" s="510"/>
      <c r="CH15" s="510"/>
      <c r="CI15" s="510"/>
      <c r="CJ15" s="510"/>
      <c r="CK15" s="510"/>
      <c r="CL15" s="510"/>
      <c r="CM15" s="510"/>
      <c r="CN15" s="510"/>
      <c r="CO15" s="510"/>
      <c r="CP15" s="510"/>
      <c r="CQ15" s="510"/>
      <c r="CR15" s="510"/>
      <c r="CS15" s="51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8"/>
      <c r="C16" s="519"/>
      <c r="D16" s="519"/>
      <c r="E16" s="519"/>
      <c r="F16" s="519"/>
      <c r="G16" s="519"/>
      <c r="H16" s="519"/>
      <c r="I16" s="519"/>
      <c r="J16" s="519"/>
      <c r="K16" s="520"/>
      <c r="L16" s="483" t="s">
        <v>150</v>
      </c>
      <c r="M16" s="484"/>
      <c r="N16" s="484"/>
      <c r="O16" s="484"/>
      <c r="P16" s="484"/>
      <c r="Q16" s="485"/>
      <c r="R16" s="486" t="s">
        <v>151</v>
      </c>
      <c r="S16" s="487"/>
      <c r="T16" s="487"/>
      <c r="U16" s="487"/>
      <c r="V16" s="488"/>
      <c r="W16" s="500"/>
      <c r="X16" s="398"/>
      <c r="Y16" s="398"/>
      <c r="Z16" s="398"/>
      <c r="AA16" s="398"/>
      <c r="AB16" s="399"/>
      <c r="AC16" s="489">
        <v>22.8</v>
      </c>
      <c r="AD16" s="490"/>
      <c r="AE16" s="490"/>
      <c r="AF16" s="490"/>
      <c r="AG16" s="491"/>
      <c r="AH16" s="489">
        <v>22.8</v>
      </c>
      <c r="AI16" s="490"/>
      <c r="AJ16" s="490"/>
      <c r="AK16" s="490"/>
      <c r="AL16" s="492"/>
      <c r="AM16" s="466"/>
      <c r="AN16" s="366"/>
      <c r="AO16" s="366"/>
      <c r="AP16" s="366"/>
      <c r="AQ16" s="366"/>
      <c r="AR16" s="366"/>
      <c r="AS16" s="366"/>
      <c r="AT16" s="367"/>
      <c r="AU16" s="467"/>
      <c r="AV16" s="468"/>
      <c r="AW16" s="468"/>
      <c r="AX16" s="468"/>
      <c r="AY16" s="423" t="s">
        <v>152</v>
      </c>
      <c r="AZ16" s="424"/>
      <c r="BA16" s="424"/>
      <c r="BB16" s="424"/>
      <c r="BC16" s="424"/>
      <c r="BD16" s="424"/>
      <c r="BE16" s="424"/>
      <c r="BF16" s="424"/>
      <c r="BG16" s="424"/>
      <c r="BH16" s="424"/>
      <c r="BI16" s="424"/>
      <c r="BJ16" s="424"/>
      <c r="BK16" s="424"/>
      <c r="BL16" s="424"/>
      <c r="BM16" s="425"/>
      <c r="BN16" s="409">
        <v>16312799</v>
      </c>
      <c r="BO16" s="410"/>
      <c r="BP16" s="410"/>
      <c r="BQ16" s="410"/>
      <c r="BR16" s="410"/>
      <c r="BS16" s="410"/>
      <c r="BT16" s="410"/>
      <c r="BU16" s="411"/>
      <c r="BV16" s="409">
        <v>15629440</v>
      </c>
      <c r="BW16" s="410"/>
      <c r="BX16" s="410"/>
      <c r="BY16" s="410"/>
      <c r="BZ16" s="410"/>
      <c r="CA16" s="410"/>
      <c r="CB16" s="410"/>
      <c r="CC16" s="411"/>
      <c r="CD16" s="185"/>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86"/>
      <c r="M17" s="502" t="s">
        <v>153</v>
      </c>
      <c r="N17" s="503"/>
      <c r="O17" s="503"/>
      <c r="P17" s="503"/>
      <c r="Q17" s="504"/>
      <c r="R17" s="486" t="s">
        <v>154</v>
      </c>
      <c r="S17" s="487"/>
      <c r="T17" s="487"/>
      <c r="U17" s="487"/>
      <c r="V17" s="488"/>
      <c r="W17" s="499" t="s">
        <v>155</v>
      </c>
      <c r="X17" s="395"/>
      <c r="Y17" s="395"/>
      <c r="Z17" s="395"/>
      <c r="AA17" s="395"/>
      <c r="AB17" s="396"/>
      <c r="AC17" s="362">
        <v>26964</v>
      </c>
      <c r="AD17" s="363"/>
      <c r="AE17" s="363"/>
      <c r="AF17" s="363"/>
      <c r="AG17" s="364"/>
      <c r="AH17" s="362">
        <v>27601</v>
      </c>
      <c r="AI17" s="363"/>
      <c r="AJ17" s="363"/>
      <c r="AK17" s="363"/>
      <c r="AL17" s="422"/>
      <c r="AM17" s="466"/>
      <c r="AN17" s="366"/>
      <c r="AO17" s="366"/>
      <c r="AP17" s="366"/>
      <c r="AQ17" s="366"/>
      <c r="AR17" s="366"/>
      <c r="AS17" s="366"/>
      <c r="AT17" s="367"/>
      <c r="AU17" s="467"/>
      <c r="AV17" s="468"/>
      <c r="AW17" s="468"/>
      <c r="AX17" s="468"/>
      <c r="AY17" s="423" t="s">
        <v>156</v>
      </c>
      <c r="AZ17" s="424"/>
      <c r="BA17" s="424"/>
      <c r="BB17" s="424"/>
      <c r="BC17" s="424"/>
      <c r="BD17" s="424"/>
      <c r="BE17" s="424"/>
      <c r="BF17" s="424"/>
      <c r="BG17" s="424"/>
      <c r="BH17" s="424"/>
      <c r="BI17" s="424"/>
      <c r="BJ17" s="424"/>
      <c r="BK17" s="424"/>
      <c r="BL17" s="424"/>
      <c r="BM17" s="425"/>
      <c r="BN17" s="409">
        <v>12964571</v>
      </c>
      <c r="BO17" s="410"/>
      <c r="BP17" s="410"/>
      <c r="BQ17" s="410"/>
      <c r="BR17" s="410"/>
      <c r="BS17" s="410"/>
      <c r="BT17" s="410"/>
      <c r="BU17" s="411"/>
      <c r="BV17" s="409">
        <v>13215910</v>
      </c>
      <c r="BW17" s="410"/>
      <c r="BX17" s="410"/>
      <c r="BY17" s="410"/>
      <c r="BZ17" s="410"/>
      <c r="CA17" s="410"/>
      <c r="CB17" s="410"/>
      <c r="CC17" s="411"/>
      <c r="CD17" s="185"/>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157</v>
      </c>
      <c r="C18" s="460"/>
      <c r="D18" s="460"/>
      <c r="E18" s="461"/>
      <c r="F18" s="461"/>
      <c r="G18" s="461"/>
      <c r="H18" s="461"/>
      <c r="I18" s="461"/>
      <c r="J18" s="461"/>
      <c r="K18" s="461"/>
      <c r="L18" s="462">
        <v>342.13</v>
      </c>
      <c r="M18" s="462"/>
      <c r="N18" s="462"/>
      <c r="O18" s="462"/>
      <c r="P18" s="462"/>
      <c r="Q18" s="462"/>
      <c r="R18" s="463"/>
      <c r="S18" s="463"/>
      <c r="T18" s="463"/>
      <c r="U18" s="463"/>
      <c r="V18" s="464"/>
      <c r="W18" s="480"/>
      <c r="X18" s="481"/>
      <c r="Y18" s="481"/>
      <c r="Z18" s="481"/>
      <c r="AA18" s="481"/>
      <c r="AB18" s="505"/>
      <c r="AC18" s="379">
        <v>73.599999999999994</v>
      </c>
      <c r="AD18" s="380"/>
      <c r="AE18" s="380"/>
      <c r="AF18" s="380"/>
      <c r="AG18" s="465"/>
      <c r="AH18" s="379">
        <v>73.3</v>
      </c>
      <c r="AI18" s="380"/>
      <c r="AJ18" s="380"/>
      <c r="AK18" s="380"/>
      <c r="AL18" s="381"/>
      <c r="AM18" s="466"/>
      <c r="AN18" s="366"/>
      <c r="AO18" s="366"/>
      <c r="AP18" s="366"/>
      <c r="AQ18" s="366"/>
      <c r="AR18" s="366"/>
      <c r="AS18" s="366"/>
      <c r="AT18" s="367"/>
      <c r="AU18" s="467"/>
      <c r="AV18" s="468"/>
      <c r="AW18" s="468"/>
      <c r="AX18" s="468"/>
      <c r="AY18" s="423" t="s">
        <v>158</v>
      </c>
      <c r="AZ18" s="424"/>
      <c r="BA18" s="424"/>
      <c r="BB18" s="424"/>
      <c r="BC18" s="424"/>
      <c r="BD18" s="424"/>
      <c r="BE18" s="424"/>
      <c r="BF18" s="424"/>
      <c r="BG18" s="424"/>
      <c r="BH18" s="424"/>
      <c r="BI18" s="424"/>
      <c r="BJ18" s="424"/>
      <c r="BK18" s="424"/>
      <c r="BL18" s="424"/>
      <c r="BM18" s="425"/>
      <c r="BN18" s="409">
        <v>19732484</v>
      </c>
      <c r="BO18" s="410"/>
      <c r="BP18" s="410"/>
      <c r="BQ18" s="410"/>
      <c r="BR18" s="410"/>
      <c r="BS18" s="410"/>
      <c r="BT18" s="410"/>
      <c r="BU18" s="411"/>
      <c r="BV18" s="409">
        <v>19644473</v>
      </c>
      <c r="BW18" s="410"/>
      <c r="BX18" s="410"/>
      <c r="BY18" s="410"/>
      <c r="BZ18" s="410"/>
      <c r="CA18" s="410"/>
      <c r="CB18" s="410"/>
      <c r="CC18" s="411"/>
      <c r="CD18" s="185"/>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159</v>
      </c>
      <c r="C19" s="460"/>
      <c r="D19" s="460"/>
      <c r="E19" s="461"/>
      <c r="F19" s="461"/>
      <c r="G19" s="461"/>
      <c r="H19" s="461"/>
      <c r="I19" s="461"/>
      <c r="J19" s="461"/>
      <c r="K19" s="461"/>
      <c r="L19" s="469">
        <v>235</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160</v>
      </c>
      <c r="AZ19" s="424"/>
      <c r="BA19" s="424"/>
      <c r="BB19" s="424"/>
      <c r="BC19" s="424"/>
      <c r="BD19" s="424"/>
      <c r="BE19" s="424"/>
      <c r="BF19" s="424"/>
      <c r="BG19" s="424"/>
      <c r="BH19" s="424"/>
      <c r="BI19" s="424"/>
      <c r="BJ19" s="424"/>
      <c r="BK19" s="424"/>
      <c r="BL19" s="424"/>
      <c r="BM19" s="425"/>
      <c r="BN19" s="409">
        <v>25420267</v>
      </c>
      <c r="BO19" s="410"/>
      <c r="BP19" s="410"/>
      <c r="BQ19" s="410"/>
      <c r="BR19" s="410"/>
      <c r="BS19" s="410"/>
      <c r="BT19" s="410"/>
      <c r="BU19" s="411"/>
      <c r="BV19" s="409">
        <v>23615278</v>
      </c>
      <c r="BW19" s="410"/>
      <c r="BX19" s="410"/>
      <c r="BY19" s="410"/>
      <c r="BZ19" s="410"/>
      <c r="CA19" s="410"/>
      <c r="CB19" s="410"/>
      <c r="CC19" s="411"/>
      <c r="CD19" s="185"/>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161</v>
      </c>
      <c r="C20" s="460"/>
      <c r="D20" s="460"/>
      <c r="E20" s="461"/>
      <c r="F20" s="461"/>
      <c r="G20" s="461"/>
      <c r="H20" s="461"/>
      <c r="I20" s="461"/>
      <c r="J20" s="461"/>
      <c r="K20" s="461"/>
      <c r="L20" s="469">
        <v>35188</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5"/>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162</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5"/>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163</v>
      </c>
      <c r="C22" s="386"/>
      <c r="D22" s="387"/>
      <c r="E22" s="394" t="s">
        <v>1</v>
      </c>
      <c r="F22" s="395"/>
      <c r="G22" s="395"/>
      <c r="H22" s="395"/>
      <c r="I22" s="395"/>
      <c r="J22" s="395"/>
      <c r="K22" s="396"/>
      <c r="L22" s="394" t="s">
        <v>164</v>
      </c>
      <c r="M22" s="395"/>
      <c r="N22" s="395"/>
      <c r="O22" s="395"/>
      <c r="P22" s="396"/>
      <c r="Q22" s="400" t="s">
        <v>165</v>
      </c>
      <c r="R22" s="401"/>
      <c r="S22" s="401"/>
      <c r="T22" s="401"/>
      <c r="U22" s="401"/>
      <c r="V22" s="402"/>
      <c r="W22" s="451" t="s">
        <v>166</v>
      </c>
      <c r="X22" s="386"/>
      <c r="Y22" s="387"/>
      <c r="Z22" s="394" t="s">
        <v>1</v>
      </c>
      <c r="AA22" s="395"/>
      <c r="AB22" s="395"/>
      <c r="AC22" s="395"/>
      <c r="AD22" s="395"/>
      <c r="AE22" s="395"/>
      <c r="AF22" s="395"/>
      <c r="AG22" s="396"/>
      <c r="AH22" s="412" t="s">
        <v>167</v>
      </c>
      <c r="AI22" s="395"/>
      <c r="AJ22" s="395"/>
      <c r="AK22" s="395"/>
      <c r="AL22" s="396"/>
      <c r="AM22" s="412" t="s">
        <v>168</v>
      </c>
      <c r="AN22" s="413"/>
      <c r="AO22" s="413"/>
      <c r="AP22" s="413"/>
      <c r="AQ22" s="413"/>
      <c r="AR22" s="414"/>
      <c r="AS22" s="400" t="s">
        <v>165</v>
      </c>
      <c r="AT22" s="401"/>
      <c r="AU22" s="401"/>
      <c r="AV22" s="401"/>
      <c r="AW22" s="401"/>
      <c r="AX22" s="418"/>
      <c r="AY22" s="435" t="s">
        <v>169</v>
      </c>
      <c r="AZ22" s="436"/>
      <c r="BA22" s="436"/>
      <c r="BB22" s="436"/>
      <c r="BC22" s="436"/>
      <c r="BD22" s="436"/>
      <c r="BE22" s="436"/>
      <c r="BF22" s="436"/>
      <c r="BG22" s="436"/>
      <c r="BH22" s="436"/>
      <c r="BI22" s="436"/>
      <c r="BJ22" s="436"/>
      <c r="BK22" s="436"/>
      <c r="BL22" s="436"/>
      <c r="BM22" s="437"/>
      <c r="BN22" s="438">
        <v>37084181</v>
      </c>
      <c r="BO22" s="439"/>
      <c r="BP22" s="439"/>
      <c r="BQ22" s="439"/>
      <c r="BR22" s="439"/>
      <c r="BS22" s="439"/>
      <c r="BT22" s="439"/>
      <c r="BU22" s="440"/>
      <c r="BV22" s="438">
        <v>37132921</v>
      </c>
      <c r="BW22" s="439"/>
      <c r="BX22" s="439"/>
      <c r="BY22" s="439"/>
      <c r="BZ22" s="439"/>
      <c r="CA22" s="439"/>
      <c r="CB22" s="439"/>
      <c r="CC22" s="440"/>
      <c r="CD22" s="185"/>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170</v>
      </c>
      <c r="AZ23" s="424"/>
      <c r="BA23" s="424"/>
      <c r="BB23" s="424"/>
      <c r="BC23" s="424"/>
      <c r="BD23" s="424"/>
      <c r="BE23" s="424"/>
      <c r="BF23" s="424"/>
      <c r="BG23" s="424"/>
      <c r="BH23" s="424"/>
      <c r="BI23" s="424"/>
      <c r="BJ23" s="424"/>
      <c r="BK23" s="424"/>
      <c r="BL23" s="424"/>
      <c r="BM23" s="425"/>
      <c r="BN23" s="409">
        <v>26920092</v>
      </c>
      <c r="BO23" s="410"/>
      <c r="BP23" s="410"/>
      <c r="BQ23" s="410"/>
      <c r="BR23" s="410"/>
      <c r="BS23" s="410"/>
      <c r="BT23" s="410"/>
      <c r="BU23" s="411"/>
      <c r="BV23" s="409">
        <v>27737321</v>
      </c>
      <c r="BW23" s="410"/>
      <c r="BX23" s="410"/>
      <c r="BY23" s="410"/>
      <c r="BZ23" s="410"/>
      <c r="CA23" s="410"/>
      <c r="CB23" s="410"/>
      <c r="CC23" s="411"/>
      <c r="CD23" s="185"/>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171</v>
      </c>
      <c r="F24" s="366"/>
      <c r="G24" s="366"/>
      <c r="H24" s="366"/>
      <c r="I24" s="366"/>
      <c r="J24" s="366"/>
      <c r="K24" s="367"/>
      <c r="L24" s="362">
        <v>1</v>
      </c>
      <c r="M24" s="363"/>
      <c r="N24" s="363"/>
      <c r="O24" s="363"/>
      <c r="P24" s="364"/>
      <c r="Q24" s="362">
        <v>9490</v>
      </c>
      <c r="R24" s="363"/>
      <c r="S24" s="363"/>
      <c r="T24" s="363"/>
      <c r="U24" s="363"/>
      <c r="V24" s="364"/>
      <c r="W24" s="452"/>
      <c r="X24" s="389"/>
      <c r="Y24" s="390"/>
      <c r="Z24" s="365" t="s">
        <v>172</v>
      </c>
      <c r="AA24" s="366"/>
      <c r="AB24" s="366"/>
      <c r="AC24" s="366"/>
      <c r="AD24" s="366"/>
      <c r="AE24" s="366"/>
      <c r="AF24" s="366"/>
      <c r="AG24" s="367"/>
      <c r="AH24" s="362">
        <v>640</v>
      </c>
      <c r="AI24" s="363"/>
      <c r="AJ24" s="363"/>
      <c r="AK24" s="363"/>
      <c r="AL24" s="364"/>
      <c r="AM24" s="362">
        <v>2097280</v>
      </c>
      <c r="AN24" s="363"/>
      <c r="AO24" s="363"/>
      <c r="AP24" s="363"/>
      <c r="AQ24" s="363"/>
      <c r="AR24" s="364"/>
      <c r="AS24" s="362">
        <v>3277</v>
      </c>
      <c r="AT24" s="363"/>
      <c r="AU24" s="363"/>
      <c r="AV24" s="363"/>
      <c r="AW24" s="363"/>
      <c r="AX24" s="422"/>
      <c r="AY24" s="382" t="s">
        <v>173</v>
      </c>
      <c r="AZ24" s="383"/>
      <c r="BA24" s="383"/>
      <c r="BB24" s="383"/>
      <c r="BC24" s="383"/>
      <c r="BD24" s="383"/>
      <c r="BE24" s="383"/>
      <c r="BF24" s="383"/>
      <c r="BG24" s="383"/>
      <c r="BH24" s="383"/>
      <c r="BI24" s="383"/>
      <c r="BJ24" s="383"/>
      <c r="BK24" s="383"/>
      <c r="BL24" s="383"/>
      <c r="BM24" s="384"/>
      <c r="BN24" s="409">
        <v>20428274</v>
      </c>
      <c r="BO24" s="410"/>
      <c r="BP24" s="410"/>
      <c r="BQ24" s="410"/>
      <c r="BR24" s="410"/>
      <c r="BS24" s="410"/>
      <c r="BT24" s="410"/>
      <c r="BU24" s="411"/>
      <c r="BV24" s="409">
        <v>20214871</v>
      </c>
      <c r="BW24" s="410"/>
      <c r="BX24" s="410"/>
      <c r="BY24" s="410"/>
      <c r="BZ24" s="410"/>
      <c r="CA24" s="410"/>
      <c r="CB24" s="410"/>
      <c r="CC24" s="411"/>
      <c r="CD24" s="185"/>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174</v>
      </c>
      <c r="F25" s="366"/>
      <c r="G25" s="366"/>
      <c r="H25" s="366"/>
      <c r="I25" s="366"/>
      <c r="J25" s="366"/>
      <c r="K25" s="367"/>
      <c r="L25" s="362">
        <v>2</v>
      </c>
      <c r="M25" s="363"/>
      <c r="N25" s="363"/>
      <c r="O25" s="363"/>
      <c r="P25" s="364"/>
      <c r="Q25" s="362">
        <v>7810</v>
      </c>
      <c r="R25" s="363"/>
      <c r="S25" s="363"/>
      <c r="T25" s="363"/>
      <c r="U25" s="363"/>
      <c r="V25" s="364"/>
      <c r="W25" s="452"/>
      <c r="X25" s="389"/>
      <c r="Y25" s="390"/>
      <c r="Z25" s="365" t="s">
        <v>175</v>
      </c>
      <c r="AA25" s="366"/>
      <c r="AB25" s="366"/>
      <c r="AC25" s="366"/>
      <c r="AD25" s="366"/>
      <c r="AE25" s="366"/>
      <c r="AF25" s="366"/>
      <c r="AG25" s="367"/>
      <c r="AH25" s="362">
        <v>124</v>
      </c>
      <c r="AI25" s="363"/>
      <c r="AJ25" s="363"/>
      <c r="AK25" s="363"/>
      <c r="AL25" s="364"/>
      <c r="AM25" s="362">
        <v>377456</v>
      </c>
      <c r="AN25" s="363"/>
      <c r="AO25" s="363"/>
      <c r="AP25" s="363"/>
      <c r="AQ25" s="363"/>
      <c r="AR25" s="364"/>
      <c r="AS25" s="362">
        <v>3044</v>
      </c>
      <c r="AT25" s="363"/>
      <c r="AU25" s="363"/>
      <c r="AV25" s="363"/>
      <c r="AW25" s="363"/>
      <c r="AX25" s="422"/>
      <c r="AY25" s="435" t="s">
        <v>176</v>
      </c>
      <c r="AZ25" s="436"/>
      <c r="BA25" s="436"/>
      <c r="BB25" s="436"/>
      <c r="BC25" s="436"/>
      <c r="BD25" s="436"/>
      <c r="BE25" s="436"/>
      <c r="BF25" s="436"/>
      <c r="BG25" s="436"/>
      <c r="BH25" s="436"/>
      <c r="BI25" s="436"/>
      <c r="BJ25" s="436"/>
      <c r="BK25" s="436"/>
      <c r="BL25" s="436"/>
      <c r="BM25" s="437"/>
      <c r="BN25" s="438">
        <v>4442135</v>
      </c>
      <c r="BO25" s="439"/>
      <c r="BP25" s="439"/>
      <c r="BQ25" s="439"/>
      <c r="BR25" s="439"/>
      <c r="BS25" s="439"/>
      <c r="BT25" s="439"/>
      <c r="BU25" s="440"/>
      <c r="BV25" s="438">
        <v>6263347</v>
      </c>
      <c r="BW25" s="439"/>
      <c r="BX25" s="439"/>
      <c r="BY25" s="439"/>
      <c r="BZ25" s="439"/>
      <c r="CA25" s="439"/>
      <c r="CB25" s="439"/>
      <c r="CC25" s="440"/>
      <c r="CD25" s="185"/>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177</v>
      </c>
      <c r="F26" s="366"/>
      <c r="G26" s="366"/>
      <c r="H26" s="366"/>
      <c r="I26" s="366"/>
      <c r="J26" s="366"/>
      <c r="K26" s="367"/>
      <c r="L26" s="362">
        <v>1</v>
      </c>
      <c r="M26" s="363"/>
      <c r="N26" s="363"/>
      <c r="O26" s="363"/>
      <c r="P26" s="364"/>
      <c r="Q26" s="362">
        <v>6880</v>
      </c>
      <c r="R26" s="363"/>
      <c r="S26" s="363"/>
      <c r="T26" s="363"/>
      <c r="U26" s="363"/>
      <c r="V26" s="364"/>
      <c r="W26" s="452"/>
      <c r="X26" s="389"/>
      <c r="Y26" s="390"/>
      <c r="Z26" s="365" t="s">
        <v>178</v>
      </c>
      <c r="AA26" s="420"/>
      <c r="AB26" s="420"/>
      <c r="AC26" s="420"/>
      <c r="AD26" s="420"/>
      <c r="AE26" s="420"/>
      <c r="AF26" s="420"/>
      <c r="AG26" s="421"/>
      <c r="AH26" s="362">
        <v>4</v>
      </c>
      <c r="AI26" s="363"/>
      <c r="AJ26" s="363"/>
      <c r="AK26" s="363"/>
      <c r="AL26" s="364"/>
      <c r="AM26" s="362">
        <v>14108</v>
      </c>
      <c r="AN26" s="363"/>
      <c r="AO26" s="363"/>
      <c r="AP26" s="363"/>
      <c r="AQ26" s="363"/>
      <c r="AR26" s="364"/>
      <c r="AS26" s="362">
        <v>3527</v>
      </c>
      <c r="AT26" s="363"/>
      <c r="AU26" s="363"/>
      <c r="AV26" s="363"/>
      <c r="AW26" s="363"/>
      <c r="AX26" s="422"/>
      <c r="AY26" s="449" t="s">
        <v>179</v>
      </c>
      <c r="AZ26" s="369"/>
      <c r="BA26" s="369"/>
      <c r="BB26" s="369"/>
      <c r="BC26" s="369"/>
      <c r="BD26" s="369"/>
      <c r="BE26" s="369"/>
      <c r="BF26" s="369"/>
      <c r="BG26" s="369"/>
      <c r="BH26" s="369"/>
      <c r="BI26" s="369"/>
      <c r="BJ26" s="369"/>
      <c r="BK26" s="369"/>
      <c r="BL26" s="369"/>
      <c r="BM26" s="450"/>
      <c r="BN26" s="409" t="s">
        <v>137</v>
      </c>
      <c r="BO26" s="410"/>
      <c r="BP26" s="410"/>
      <c r="BQ26" s="410"/>
      <c r="BR26" s="410"/>
      <c r="BS26" s="410"/>
      <c r="BT26" s="410"/>
      <c r="BU26" s="411"/>
      <c r="BV26" s="409" t="s">
        <v>138</v>
      </c>
      <c r="BW26" s="410"/>
      <c r="BX26" s="410"/>
      <c r="BY26" s="410"/>
      <c r="BZ26" s="410"/>
      <c r="CA26" s="410"/>
      <c r="CB26" s="410"/>
      <c r="CC26" s="411"/>
      <c r="CD26" s="185"/>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180</v>
      </c>
      <c r="F27" s="366"/>
      <c r="G27" s="366"/>
      <c r="H27" s="366"/>
      <c r="I27" s="366"/>
      <c r="J27" s="366"/>
      <c r="K27" s="367"/>
      <c r="L27" s="362">
        <v>1</v>
      </c>
      <c r="M27" s="363"/>
      <c r="N27" s="363"/>
      <c r="O27" s="363"/>
      <c r="P27" s="364"/>
      <c r="Q27" s="362">
        <v>5700</v>
      </c>
      <c r="R27" s="363"/>
      <c r="S27" s="363"/>
      <c r="T27" s="363"/>
      <c r="U27" s="363"/>
      <c r="V27" s="364"/>
      <c r="W27" s="452"/>
      <c r="X27" s="389"/>
      <c r="Y27" s="390"/>
      <c r="Z27" s="365" t="s">
        <v>181</v>
      </c>
      <c r="AA27" s="366"/>
      <c r="AB27" s="366"/>
      <c r="AC27" s="366"/>
      <c r="AD27" s="366"/>
      <c r="AE27" s="366"/>
      <c r="AF27" s="366"/>
      <c r="AG27" s="367"/>
      <c r="AH27" s="362">
        <v>1</v>
      </c>
      <c r="AI27" s="363"/>
      <c r="AJ27" s="363"/>
      <c r="AK27" s="363"/>
      <c r="AL27" s="364"/>
      <c r="AM27" s="362" t="s">
        <v>182</v>
      </c>
      <c r="AN27" s="363"/>
      <c r="AO27" s="363"/>
      <c r="AP27" s="363"/>
      <c r="AQ27" s="363"/>
      <c r="AR27" s="364"/>
      <c r="AS27" s="362" t="s">
        <v>182</v>
      </c>
      <c r="AT27" s="363"/>
      <c r="AU27" s="363"/>
      <c r="AV27" s="363"/>
      <c r="AW27" s="363"/>
      <c r="AX27" s="422"/>
      <c r="AY27" s="446" t="s">
        <v>183</v>
      </c>
      <c r="AZ27" s="447"/>
      <c r="BA27" s="447"/>
      <c r="BB27" s="447"/>
      <c r="BC27" s="447"/>
      <c r="BD27" s="447"/>
      <c r="BE27" s="447"/>
      <c r="BF27" s="447"/>
      <c r="BG27" s="447"/>
      <c r="BH27" s="447"/>
      <c r="BI27" s="447"/>
      <c r="BJ27" s="447"/>
      <c r="BK27" s="447"/>
      <c r="BL27" s="447"/>
      <c r="BM27" s="448"/>
      <c r="BN27" s="443">
        <v>2617906</v>
      </c>
      <c r="BO27" s="444"/>
      <c r="BP27" s="444"/>
      <c r="BQ27" s="444"/>
      <c r="BR27" s="444"/>
      <c r="BS27" s="444"/>
      <c r="BT27" s="444"/>
      <c r="BU27" s="445"/>
      <c r="BV27" s="443">
        <v>2616880</v>
      </c>
      <c r="BW27" s="444"/>
      <c r="BX27" s="444"/>
      <c r="BY27" s="444"/>
      <c r="BZ27" s="444"/>
      <c r="CA27" s="444"/>
      <c r="CB27" s="444"/>
      <c r="CC27" s="445"/>
      <c r="CD27" s="187"/>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184</v>
      </c>
      <c r="F28" s="366"/>
      <c r="G28" s="366"/>
      <c r="H28" s="366"/>
      <c r="I28" s="366"/>
      <c r="J28" s="366"/>
      <c r="K28" s="367"/>
      <c r="L28" s="362">
        <v>1</v>
      </c>
      <c r="M28" s="363"/>
      <c r="N28" s="363"/>
      <c r="O28" s="363"/>
      <c r="P28" s="364"/>
      <c r="Q28" s="362">
        <v>4800</v>
      </c>
      <c r="R28" s="363"/>
      <c r="S28" s="363"/>
      <c r="T28" s="363"/>
      <c r="U28" s="363"/>
      <c r="V28" s="364"/>
      <c r="W28" s="452"/>
      <c r="X28" s="389"/>
      <c r="Y28" s="390"/>
      <c r="Z28" s="365" t="s">
        <v>185</v>
      </c>
      <c r="AA28" s="366"/>
      <c r="AB28" s="366"/>
      <c r="AC28" s="366"/>
      <c r="AD28" s="366"/>
      <c r="AE28" s="366"/>
      <c r="AF28" s="366"/>
      <c r="AG28" s="367"/>
      <c r="AH28" s="362" t="s">
        <v>138</v>
      </c>
      <c r="AI28" s="363"/>
      <c r="AJ28" s="363"/>
      <c r="AK28" s="363"/>
      <c r="AL28" s="364"/>
      <c r="AM28" s="362" t="s">
        <v>138</v>
      </c>
      <c r="AN28" s="363"/>
      <c r="AO28" s="363"/>
      <c r="AP28" s="363"/>
      <c r="AQ28" s="363"/>
      <c r="AR28" s="364"/>
      <c r="AS28" s="362" t="s">
        <v>138</v>
      </c>
      <c r="AT28" s="363"/>
      <c r="AU28" s="363"/>
      <c r="AV28" s="363"/>
      <c r="AW28" s="363"/>
      <c r="AX28" s="422"/>
      <c r="AY28" s="426" t="s">
        <v>186</v>
      </c>
      <c r="AZ28" s="427"/>
      <c r="BA28" s="427"/>
      <c r="BB28" s="428"/>
      <c r="BC28" s="435" t="s">
        <v>48</v>
      </c>
      <c r="BD28" s="436"/>
      <c r="BE28" s="436"/>
      <c r="BF28" s="436"/>
      <c r="BG28" s="436"/>
      <c r="BH28" s="436"/>
      <c r="BI28" s="436"/>
      <c r="BJ28" s="436"/>
      <c r="BK28" s="436"/>
      <c r="BL28" s="436"/>
      <c r="BM28" s="437"/>
      <c r="BN28" s="438">
        <v>3416998</v>
      </c>
      <c r="BO28" s="439"/>
      <c r="BP28" s="439"/>
      <c r="BQ28" s="439"/>
      <c r="BR28" s="439"/>
      <c r="BS28" s="439"/>
      <c r="BT28" s="439"/>
      <c r="BU28" s="440"/>
      <c r="BV28" s="438">
        <v>2941818</v>
      </c>
      <c r="BW28" s="439"/>
      <c r="BX28" s="439"/>
      <c r="BY28" s="439"/>
      <c r="BZ28" s="439"/>
      <c r="CA28" s="439"/>
      <c r="CB28" s="439"/>
      <c r="CC28" s="440"/>
      <c r="CD28" s="185"/>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187</v>
      </c>
      <c r="F29" s="366"/>
      <c r="G29" s="366"/>
      <c r="H29" s="366"/>
      <c r="I29" s="366"/>
      <c r="J29" s="366"/>
      <c r="K29" s="367"/>
      <c r="L29" s="362">
        <v>24</v>
      </c>
      <c r="M29" s="363"/>
      <c r="N29" s="363"/>
      <c r="O29" s="363"/>
      <c r="P29" s="364"/>
      <c r="Q29" s="362">
        <v>4400</v>
      </c>
      <c r="R29" s="363"/>
      <c r="S29" s="363"/>
      <c r="T29" s="363"/>
      <c r="U29" s="363"/>
      <c r="V29" s="364"/>
      <c r="W29" s="453"/>
      <c r="X29" s="454"/>
      <c r="Y29" s="455"/>
      <c r="Z29" s="365" t="s">
        <v>188</v>
      </c>
      <c r="AA29" s="366"/>
      <c r="AB29" s="366"/>
      <c r="AC29" s="366"/>
      <c r="AD29" s="366"/>
      <c r="AE29" s="366"/>
      <c r="AF29" s="366"/>
      <c r="AG29" s="367"/>
      <c r="AH29" s="362">
        <v>641</v>
      </c>
      <c r="AI29" s="363"/>
      <c r="AJ29" s="363"/>
      <c r="AK29" s="363"/>
      <c r="AL29" s="364"/>
      <c r="AM29" s="362">
        <v>2100614</v>
      </c>
      <c r="AN29" s="363"/>
      <c r="AO29" s="363"/>
      <c r="AP29" s="363"/>
      <c r="AQ29" s="363"/>
      <c r="AR29" s="364"/>
      <c r="AS29" s="362">
        <v>3277</v>
      </c>
      <c r="AT29" s="363"/>
      <c r="AU29" s="363"/>
      <c r="AV29" s="363"/>
      <c r="AW29" s="363"/>
      <c r="AX29" s="422"/>
      <c r="AY29" s="429"/>
      <c r="AZ29" s="430"/>
      <c r="BA29" s="430"/>
      <c r="BB29" s="431"/>
      <c r="BC29" s="423" t="s">
        <v>189</v>
      </c>
      <c r="BD29" s="424"/>
      <c r="BE29" s="424"/>
      <c r="BF29" s="424"/>
      <c r="BG29" s="424"/>
      <c r="BH29" s="424"/>
      <c r="BI29" s="424"/>
      <c r="BJ29" s="424"/>
      <c r="BK29" s="424"/>
      <c r="BL29" s="424"/>
      <c r="BM29" s="425"/>
      <c r="BN29" s="409">
        <v>907807</v>
      </c>
      <c r="BO29" s="410"/>
      <c r="BP29" s="410"/>
      <c r="BQ29" s="410"/>
      <c r="BR29" s="410"/>
      <c r="BS29" s="410"/>
      <c r="BT29" s="410"/>
      <c r="BU29" s="411"/>
      <c r="BV29" s="409">
        <v>488057</v>
      </c>
      <c r="BW29" s="410"/>
      <c r="BX29" s="410"/>
      <c r="BY29" s="410"/>
      <c r="BZ29" s="410"/>
      <c r="CA29" s="410"/>
      <c r="CB29" s="410"/>
      <c r="CC29" s="411"/>
      <c r="CD29" s="187"/>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190</v>
      </c>
      <c r="X30" s="377"/>
      <c r="Y30" s="377"/>
      <c r="Z30" s="377"/>
      <c r="AA30" s="377"/>
      <c r="AB30" s="377"/>
      <c r="AC30" s="377"/>
      <c r="AD30" s="377"/>
      <c r="AE30" s="377"/>
      <c r="AF30" s="377"/>
      <c r="AG30" s="378"/>
      <c r="AH30" s="379">
        <v>100.8</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4367547</v>
      </c>
      <c r="BO30" s="444"/>
      <c r="BP30" s="444"/>
      <c r="BQ30" s="444"/>
      <c r="BR30" s="444"/>
      <c r="BS30" s="444"/>
      <c r="BT30" s="444"/>
      <c r="BU30" s="445"/>
      <c r="BV30" s="443">
        <v>4223414</v>
      </c>
      <c r="BW30" s="444"/>
      <c r="BX30" s="444"/>
      <c r="BY30" s="444"/>
      <c r="BZ30" s="444"/>
      <c r="CA30" s="444"/>
      <c r="CB30" s="444"/>
      <c r="CC30" s="4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8" t="s">
        <v>191</v>
      </c>
      <c r="D32" s="368"/>
      <c r="E32" s="368"/>
      <c r="F32" s="368"/>
      <c r="G32" s="368"/>
      <c r="H32" s="368"/>
      <c r="I32" s="368"/>
      <c r="J32" s="368"/>
      <c r="K32" s="368"/>
      <c r="L32" s="368"/>
      <c r="M32" s="368"/>
      <c r="N32" s="368"/>
      <c r="O32" s="368"/>
      <c r="P32" s="368"/>
      <c r="Q32" s="368"/>
      <c r="R32" s="368"/>
      <c r="S32" s="368"/>
      <c r="U32" s="369" t="s">
        <v>192</v>
      </c>
      <c r="V32" s="369"/>
      <c r="W32" s="369"/>
      <c r="X32" s="369"/>
      <c r="Y32" s="369"/>
      <c r="Z32" s="369"/>
      <c r="AA32" s="369"/>
      <c r="AB32" s="369"/>
      <c r="AC32" s="369"/>
      <c r="AD32" s="369"/>
      <c r="AE32" s="369"/>
      <c r="AF32" s="369"/>
      <c r="AG32" s="369"/>
      <c r="AH32" s="369"/>
      <c r="AI32" s="369"/>
      <c r="AJ32" s="369"/>
      <c r="AK32" s="369"/>
      <c r="AM32" s="369" t="s">
        <v>193</v>
      </c>
      <c r="AN32" s="369"/>
      <c r="AO32" s="369"/>
      <c r="AP32" s="369"/>
      <c r="AQ32" s="369"/>
      <c r="AR32" s="369"/>
      <c r="AS32" s="369"/>
      <c r="AT32" s="369"/>
      <c r="AU32" s="369"/>
      <c r="AV32" s="369"/>
      <c r="AW32" s="369"/>
      <c r="AX32" s="369"/>
      <c r="AY32" s="369"/>
      <c r="AZ32" s="369"/>
      <c r="BA32" s="369"/>
      <c r="BB32" s="369"/>
      <c r="BC32" s="369"/>
      <c r="BE32" s="369" t="s">
        <v>194</v>
      </c>
      <c r="BF32" s="369"/>
      <c r="BG32" s="369"/>
      <c r="BH32" s="369"/>
      <c r="BI32" s="369"/>
      <c r="BJ32" s="369"/>
      <c r="BK32" s="369"/>
      <c r="BL32" s="369"/>
      <c r="BM32" s="369"/>
      <c r="BN32" s="369"/>
      <c r="BO32" s="369"/>
      <c r="BP32" s="369"/>
      <c r="BQ32" s="369"/>
      <c r="BR32" s="369"/>
      <c r="BS32" s="369"/>
      <c r="BT32" s="369"/>
      <c r="BU32" s="369"/>
      <c r="BW32" s="369" t="s">
        <v>195</v>
      </c>
      <c r="BX32" s="369"/>
      <c r="BY32" s="369"/>
      <c r="BZ32" s="369"/>
      <c r="CA32" s="369"/>
      <c r="CB32" s="369"/>
      <c r="CC32" s="369"/>
      <c r="CD32" s="369"/>
      <c r="CE32" s="369"/>
      <c r="CF32" s="369"/>
      <c r="CG32" s="369"/>
      <c r="CH32" s="369"/>
      <c r="CI32" s="369"/>
      <c r="CJ32" s="369"/>
      <c r="CK32" s="369"/>
      <c r="CL32" s="369"/>
      <c r="CM32" s="369"/>
      <c r="CO32" s="369" t="s">
        <v>196</v>
      </c>
      <c r="CP32" s="369"/>
      <c r="CQ32" s="369"/>
      <c r="CR32" s="369"/>
      <c r="CS32" s="369"/>
      <c r="CT32" s="369"/>
      <c r="CU32" s="369"/>
      <c r="CV32" s="369"/>
      <c r="CW32" s="369"/>
      <c r="CX32" s="369"/>
      <c r="CY32" s="369"/>
      <c r="CZ32" s="369"/>
      <c r="DA32" s="369"/>
      <c r="DB32" s="369"/>
      <c r="DC32" s="369"/>
      <c r="DD32" s="369"/>
      <c r="DE32" s="369"/>
      <c r="DI32" s="195"/>
    </row>
    <row r="33" spans="1:113" ht="13.5" customHeight="1" x14ac:dyDescent="0.2">
      <c r="A33" s="172"/>
      <c r="B33" s="196"/>
      <c r="C33" s="361" t="s">
        <v>197</v>
      </c>
      <c r="D33" s="361"/>
      <c r="E33" s="360" t="s">
        <v>198</v>
      </c>
      <c r="F33" s="360"/>
      <c r="G33" s="360"/>
      <c r="H33" s="360"/>
      <c r="I33" s="360"/>
      <c r="J33" s="360"/>
      <c r="K33" s="360"/>
      <c r="L33" s="360"/>
      <c r="M33" s="360"/>
      <c r="N33" s="360"/>
      <c r="O33" s="360"/>
      <c r="P33" s="360"/>
      <c r="Q33" s="360"/>
      <c r="R33" s="360"/>
      <c r="S33" s="360"/>
      <c r="T33" s="197"/>
      <c r="U33" s="361" t="s">
        <v>197</v>
      </c>
      <c r="V33" s="361"/>
      <c r="W33" s="360" t="s">
        <v>198</v>
      </c>
      <c r="X33" s="360"/>
      <c r="Y33" s="360"/>
      <c r="Z33" s="360"/>
      <c r="AA33" s="360"/>
      <c r="AB33" s="360"/>
      <c r="AC33" s="360"/>
      <c r="AD33" s="360"/>
      <c r="AE33" s="360"/>
      <c r="AF33" s="360"/>
      <c r="AG33" s="360"/>
      <c r="AH33" s="360"/>
      <c r="AI33" s="360"/>
      <c r="AJ33" s="360"/>
      <c r="AK33" s="360"/>
      <c r="AL33" s="197"/>
      <c r="AM33" s="361" t="s">
        <v>197</v>
      </c>
      <c r="AN33" s="361"/>
      <c r="AO33" s="360" t="s">
        <v>199</v>
      </c>
      <c r="AP33" s="360"/>
      <c r="AQ33" s="360"/>
      <c r="AR33" s="360"/>
      <c r="AS33" s="360"/>
      <c r="AT33" s="360"/>
      <c r="AU33" s="360"/>
      <c r="AV33" s="360"/>
      <c r="AW33" s="360"/>
      <c r="AX33" s="360"/>
      <c r="AY33" s="360"/>
      <c r="AZ33" s="360"/>
      <c r="BA33" s="360"/>
      <c r="BB33" s="360"/>
      <c r="BC33" s="360"/>
      <c r="BD33" s="198"/>
      <c r="BE33" s="360" t="s">
        <v>200</v>
      </c>
      <c r="BF33" s="360"/>
      <c r="BG33" s="360" t="s">
        <v>201</v>
      </c>
      <c r="BH33" s="360"/>
      <c r="BI33" s="360"/>
      <c r="BJ33" s="360"/>
      <c r="BK33" s="360"/>
      <c r="BL33" s="360"/>
      <c r="BM33" s="360"/>
      <c r="BN33" s="360"/>
      <c r="BO33" s="360"/>
      <c r="BP33" s="360"/>
      <c r="BQ33" s="360"/>
      <c r="BR33" s="360"/>
      <c r="BS33" s="360"/>
      <c r="BT33" s="360"/>
      <c r="BU33" s="360"/>
      <c r="BV33" s="198"/>
      <c r="BW33" s="361" t="s">
        <v>200</v>
      </c>
      <c r="BX33" s="361"/>
      <c r="BY33" s="360" t="s">
        <v>202</v>
      </c>
      <c r="BZ33" s="360"/>
      <c r="CA33" s="360"/>
      <c r="CB33" s="360"/>
      <c r="CC33" s="360"/>
      <c r="CD33" s="360"/>
      <c r="CE33" s="360"/>
      <c r="CF33" s="360"/>
      <c r="CG33" s="360"/>
      <c r="CH33" s="360"/>
      <c r="CI33" s="360"/>
      <c r="CJ33" s="360"/>
      <c r="CK33" s="360"/>
      <c r="CL33" s="360"/>
      <c r="CM33" s="360"/>
      <c r="CN33" s="197"/>
      <c r="CO33" s="361" t="s">
        <v>197</v>
      </c>
      <c r="CP33" s="361"/>
      <c r="CQ33" s="360" t="s">
        <v>203</v>
      </c>
      <c r="CR33" s="360"/>
      <c r="CS33" s="360"/>
      <c r="CT33" s="360"/>
      <c r="CU33" s="360"/>
      <c r="CV33" s="360"/>
      <c r="CW33" s="360"/>
      <c r="CX33" s="360"/>
      <c r="CY33" s="360"/>
      <c r="CZ33" s="360"/>
      <c r="DA33" s="360"/>
      <c r="DB33" s="360"/>
      <c r="DC33" s="360"/>
      <c r="DD33" s="360"/>
      <c r="DE33" s="360"/>
      <c r="DF33" s="197"/>
      <c r="DG33" s="359" t="s">
        <v>204</v>
      </c>
      <c r="DH33" s="359"/>
      <c r="DI33" s="199"/>
    </row>
    <row r="34" spans="1:113" ht="32.25" customHeight="1" x14ac:dyDescent="0.2">
      <c r="A34" s="172"/>
      <c r="B34" s="196"/>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2</v>
      </c>
      <c r="V34" s="357"/>
      <c r="W34" s="358" t="str">
        <f>IF('各会計、関係団体の財政状況及び健全化判断比率'!B28="","",'各会計、関係団体の財政状況及び健全化判断比率'!B28)</f>
        <v>国民健康保険事業会計</v>
      </c>
      <c r="X34" s="358"/>
      <c r="Y34" s="358"/>
      <c r="Z34" s="358"/>
      <c r="AA34" s="358"/>
      <c r="AB34" s="358"/>
      <c r="AC34" s="358"/>
      <c r="AD34" s="358"/>
      <c r="AE34" s="358"/>
      <c r="AF34" s="358"/>
      <c r="AG34" s="358"/>
      <c r="AH34" s="358"/>
      <c r="AI34" s="358"/>
      <c r="AJ34" s="358"/>
      <c r="AK34" s="358"/>
      <c r="AL34" s="172"/>
      <c r="AM34" s="357">
        <f>IF(AO34="","",MAX(C34:D43,U34:V43)+1)</f>
        <v>7</v>
      </c>
      <c r="AN34" s="357"/>
      <c r="AO34" s="358" t="str">
        <f>IF('各会計、関係団体の財政状況及び健全化判断比率'!B33="","",'各会計、関係団体の財政状況及び健全化判断比率'!B33)</f>
        <v>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10</v>
      </c>
      <c r="BX34" s="357"/>
      <c r="BY34" s="358" t="str">
        <f>IF('各会計、関係団体の財政状況及び健全化判断比率'!B68="","",'各会計、関係団体の財政状況及び健全化判断比率'!B68)</f>
        <v>京都府住宅新築資金等貸付事業管理組合（一般会計）</v>
      </c>
      <c r="BZ34" s="358"/>
      <c r="CA34" s="358"/>
      <c r="CB34" s="358"/>
      <c r="CC34" s="358"/>
      <c r="CD34" s="358"/>
      <c r="CE34" s="358"/>
      <c r="CF34" s="358"/>
      <c r="CG34" s="358"/>
      <c r="CH34" s="358"/>
      <c r="CI34" s="358"/>
      <c r="CJ34" s="358"/>
      <c r="CK34" s="358"/>
      <c r="CL34" s="358"/>
      <c r="CM34" s="358"/>
      <c r="CN34" s="172"/>
      <c r="CO34" s="357">
        <f>IF(CQ34="","",MAX(C34:D43,U34:V43,AM34:AN43,BE34:BF43,BW34:BX43)+1)</f>
        <v>16</v>
      </c>
      <c r="CP34" s="357"/>
      <c r="CQ34" s="358" t="str">
        <f>IF('各会計、関係団体の財政状況及び健全化判断比率'!BS7="","",'各会計、関係団体の財政状況及び健全化判断比率'!BS7)</f>
        <v>舞鶴勤労者福祉協議会</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99"/>
    </row>
    <row r="35" spans="1:113" ht="32.25" customHeight="1" x14ac:dyDescent="0.2">
      <c r="A35" s="172"/>
      <c r="B35" s="196"/>
      <c r="C35" s="357" t="str">
        <f>IF(E35="","",C34+1)</f>
        <v/>
      </c>
      <c r="D35" s="357"/>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72"/>
      <c r="U35" s="357">
        <f>IF(W35="","",U34+1)</f>
        <v>3</v>
      </c>
      <c r="V35" s="357"/>
      <c r="W35" s="358" t="str">
        <f>IF('各会計、関係団体の財政状況及び健全化判断比率'!B29="","",'各会計、関係団体の財政状況及び健全化判断比率'!B29)</f>
        <v>駐車場事業会計</v>
      </c>
      <c r="X35" s="358"/>
      <c r="Y35" s="358"/>
      <c r="Z35" s="358"/>
      <c r="AA35" s="358"/>
      <c r="AB35" s="358"/>
      <c r="AC35" s="358"/>
      <c r="AD35" s="358"/>
      <c r="AE35" s="358"/>
      <c r="AF35" s="358"/>
      <c r="AG35" s="358"/>
      <c r="AH35" s="358"/>
      <c r="AI35" s="358"/>
      <c r="AJ35" s="358"/>
      <c r="AK35" s="358"/>
      <c r="AL35" s="172"/>
      <c r="AM35" s="357">
        <f t="shared" ref="AM35:AM43" si="0">IF(AO35="","",AM34+1)</f>
        <v>8</v>
      </c>
      <c r="AN35" s="357"/>
      <c r="AO35" s="358" t="str">
        <f>IF('各会計、関係団体の財政状況及び健全化判断比率'!B34="","",'各会計、関係団体の財政状況及び健全化判断比率'!B34)</f>
        <v>病院事業会計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11</v>
      </c>
      <c r="BX35" s="357"/>
      <c r="BY35" s="358" t="str">
        <f>IF('各会計、関係団体の財政状況及び健全化判断比率'!B69="","",'各会計、関係団体の財政状況及び健全化判断比率'!B69)</f>
        <v>京都府住宅新築資金等貸付事業管理組合（特別会計）</v>
      </c>
      <c r="BZ35" s="358"/>
      <c r="CA35" s="358"/>
      <c r="CB35" s="358"/>
      <c r="CC35" s="358"/>
      <c r="CD35" s="358"/>
      <c r="CE35" s="358"/>
      <c r="CF35" s="358"/>
      <c r="CG35" s="358"/>
      <c r="CH35" s="358"/>
      <c r="CI35" s="358"/>
      <c r="CJ35" s="358"/>
      <c r="CK35" s="358"/>
      <c r="CL35" s="358"/>
      <c r="CM35" s="358"/>
      <c r="CN35" s="172"/>
      <c r="CO35" s="357">
        <f t="shared" ref="CO35:CO43" si="3">IF(CQ35="","",CO34+1)</f>
        <v>17</v>
      </c>
      <c r="CP35" s="357"/>
      <c r="CQ35" s="358" t="str">
        <f>IF('各会計、関係団体の財政状況及び健全化判断比率'!BS8="","",'各会計、関係団体の財政状況及び健全化判断比率'!BS8)</f>
        <v>舞鶴市文化事業団</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99"/>
    </row>
    <row r="36" spans="1:113" ht="32.25" customHeight="1" x14ac:dyDescent="0.2">
      <c r="A36" s="172"/>
      <c r="B36" s="196"/>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4</v>
      </c>
      <c r="V36" s="357"/>
      <c r="W36" s="358" t="str">
        <f>IF('各会計、関係団体の財政状況及び健全化判断比率'!B30="","",'各会計、関係団体の財政状況及び健全化判断比率'!B30)</f>
        <v>介護保険事業会計（保険事業勘定）</v>
      </c>
      <c r="X36" s="358"/>
      <c r="Y36" s="358"/>
      <c r="Z36" s="358"/>
      <c r="AA36" s="358"/>
      <c r="AB36" s="358"/>
      <c r="AC36" s="358"/>
      <c r="AD36" s="358"/>
      <c r="AE36" s="358"/>
      <c r="AF36" s="358"/>
      <c r="AG36" s="358"/>
      <c r="AH36" s="358"/>
      <c r="AI36" s="358"/>
      <c r="AJ36" s="358"/>
      <c r="AK36" s="358"/>
      <c r="AL36" s="172"/>
      <c r="AM36" s="357">
        <f t="shared" si="0"/>
        <v>9</v>
      </c>
      <c r="AN36" s="357"/>
      <c r="AO36" s="358" t="str">
        <f>IF('各会計、関係団体の財政状況及び健全化判断比率'!B35="","",'各会計、関係団体の財政状況及び健全化判断比率'!B35)</f>
        <v>下水道事業会計</v>
      </c>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12</v>
      </c>
      <c r="BX36" s="357"/>
      <c r="BY36" s="358" t="str">
        <f>IF('各会計、関係団体の財政状況及び健全化判断比率'!B70="","",'各会計、関係団体の財政状況及び健全化判断比率'!B70)</f>
        <v>京都地方税機構</v>
      </c>
      <c r="BZ36" s="358"/>
      <c r="CA36" s="358"/>
      <c r="CB36" s="358"/>
      <c r="CC36" s="358"/>
      <c r="CD36" s="358"/>
      <c r="CE36" s="358"/>
      <c r="CF36" s="358"/>
      <c r="CG36" s="358"/>
      <c r="CH36" s="358"/>
      <c r="CI36" s="358"/>
      <c r="CJ36" s="358"/>
      <c r="CK36" s="358"/>
      <c r="CL36" s="358"/>
      <c r="CM36" s="358"/>
      <c r="CN36" s="172"/>
      <c r="CO36" s="357">
        <f t="shared" si="3"/>
        <v>18</v>
      </c>
      <c r="CP36" s="357"/>
      <c r="CQ36" s="358" t="str">
        <f>IF('各会計、関係団体の財政状況及び健全化判断比率'!BS9="","",'各会計、関係団体の財政状況及び健全化判断比率'!BS9)</f>
        <v>舞鶴市土地開発公社</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99"/>
    </row>
    <row r="37" spans="1:113" ht="32.25" customHeight="1" x14ac:dyDescent="0.2">
      <c r="A37" s="172"/>
      <c r="B37" s="196"/>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5</v>
      </c>
      <c r="V37" s="357"/>
      <c r="W37" s="358" t="str">
        <f>IF('各会計、関係団体の財政状況及び健全化判断比率'!B31="","",'各会計、関係団体の財政状況及び健全化判断比率'!B31)</f>
        <v>介護保険事業会計（サービス事業勘定）</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13</v>
      </c>
      <c r="BX37" s="357"/>
      <c r="BY37" s="358" t="str">
        <f>IF('各会計、関係団体の財政状況及び健全化判断比率'!B71="","",'各会計、関係団体の財政状況及び健全化判断比率'!B71)</f>
        <v>京都府後期高齢者医療広域連合（一般会計）</v>
      </c>
      <c r="BZ37" s="358"/>
      <c r="CA37" s="358"/>
      <c r="CB37" s="358"/>
      <c r="CC37" s="358"/>
      <c r="CD37" s="358"/>
      <c r="CE37" s="358"/>
      <c r="CF37" s="358"/>
      <c r="CG37" s="358"/>
      <c r="CH37" s="358"/>
      <c r="CI37" s="358"/>
      <c r="CJ37" s="358"/>
      <c r="CK37" s="358"/>
      <c r="CL37" s="358"/>
      <c r="CM37" s="358"/>
      <c r="CN37" s="172"/>
      <c r="CO37" s="357">
        <f t="shared" si="3"/>
        <v>19</v>
      </c>
      <c r="CP37" s="357"/>
      <c r="CQ37" s="358" t="str">
        <f>IF('各会計、関係団体の財政状況及び健全化判断比率'!BS10="","",'各会計、関係団体の財政状況及び健全化判断比率'!BS10)</f>
        <v>舞鶴市花と緑の公社</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99"/>
    </row>
    <row r="38" spans="1:113" ht="32.25" customHeight="1" x14ac:dyDescent="0.2">
      <c r="A38" s="172"/>
      <c r="B38" s="196"/>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f t="shared" si="4"/>
        <v>6</v>
      </c>
      <c r="V38" s="357"/>
      <c r="W38" s="358" t="str">
        <f>IF('各会計、関係団体の財政状況及び健全化判断比率'!B32="","",'各会計、関係団体の財政状況及び健全化判断比率'!B32)</f>
        <v>後期高齢者医療事業会計</v>
      </c>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14</v>
      </c>
      <c r="BX38" s="357"/>
      <c r="BY38" s="358" t="str">
        <f>IF('各会計、関係団体の財政状況及び健全化判断比率'!B72="","",'各会計、関係団体の財政状況及び健全化判断比率'!B72)</f>
        <v>京都府後期高齢者医療広域連合（後期高齢者医療特別会計）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99"/>
    </row>
    <row r="39" spans="1:113" ht="32.25" customHeight="1" x14ac:dyDescent="0.2">
      <c r="A39" s="172"/>
      <c r="B39" s="196"/>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15</v>
      </c>
      <c r="BX39" s="357"/>
      <c r="BY39" s="358" t="str">
        <f>IF('各会計、関係団体の財政状況及び健全化判断比率'!B73="","",'各会計、関係団体の財政状況及び健全化判断比率'!B73)</f>
        <v>京都府自治会館管理組合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99"/>
    </row>
    <row r="40" spans="1:113" ht="32.25" customHeight="1" x14ac:dyDescent="0.2">
      <c r="A40" s="172"/>
      <c r="B40" s="196"/>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t="str">
        <f t="shared" si="2"/>
        <v/>
      </c>
      <c r="BX40" s="357"/>
      <c r="BY40" s="358" t="str">
        <f>IF('各会計、関係団体の財政状況及び健全化判断比率'!B74="","",'各会計、関係団体の財政状況及び健全化判断比率'!B74)</f>
        <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99"/>
    </row>
    <row r="41" spans="1:113" ht="32.25" customHeight="1" x14ac:dyDescent="0.2">
      <c r="A41" s="172"/>
      <c r="B41" s="196"/>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t="str">
        <f t="shared" si="2"/>
        <v/>
      </c>
      <c r="BX41" s="357"/>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99"/>
    </row>
    <row r="42" spans="1:113" ht="32.25" customHeight="1" x14ac:dyDescent="0.2">
      <c r="B42" s="196"/>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99"/>
    </row>
    <row r="43" spans="1:113" ht="32.25" customHeight="1" x14ac:dyDescent="0.2">
      <c r="B43" s="196"/>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354" t="s">
        <v>206</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207</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208</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209</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210</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211</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212</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64" t="s">
        <v>568</v>
      </c>
      <c r="D34" s="1164"/>
      <c r="E34" s="1165"/>
      <c r="F34" s="32">
        <v>0.43</v>
      </c>
      <c r="G34" s="33">
        <v>0.19</v>
      </c>
      <c r="H34" s="33">
        <v>0.39</v>
      </c>
      <c r="I34" s="33">
        <v>1.54</v>
      </c>
      <c r="J34" s="34">
        <v>7.19</v>
      </c>
      <c r="K34" s="22"/>
      <c r="L34" s="22"/>
      <c r="M34" s="22"/>
      <c r="N34" s="22"/>
      <c r="O34" s="22"/>
      <c r="P34" s="22"/>
    </row>
    <row r="35" spans="1:16" ht="39" customHeight="1" x14ac:dyDescent="0.2">
      <c r="A35" s="22"/>
      <c r="B35" s="35"/>
      <c r="C35" s="1160" t="s">
        <v>569</v>
      </c>
      <c r="D35" s="1160"/>
      <c r="E35" s="1161"/>
      <c r="F35" s="36">
        <v>4.24</v>
      </c>
      <c r="G35" s="37">
        <v>3.46</v>
      </c>
      <c r="H35" s="37">
        <v>4.3899999999999997</v>
      </c>
      <c r="I35" s="37">
        <v>4.62</v>
      </c>
      <c r="J35" s="38">
        <v>5.76</v>
      </c>
      <c r="K35" s="22"/>
      <c r="L35" s="22"/>
      <c r="M35" s="22"/>
      <c r="N35" s="22"/>
      <c r="O35" s="22"/>
      <c r="P35" s="22"/>
    </row>
    <row r="36" spans="1:16" ht="39" customHeight="1" x14ac:dyDescent="0.2">
      <c r="A36" s="22"/>
      <c r="B36" s="35"/>
      <c r="C36" s="1160" t="s">
        <v>570</v>
      </c>
      <c r="D36" s="1160"/>
      <c r="E36" s="1161"/>
      <c r="F36" s="36">
        <v>2.4</v>
      </c>
      <c r="G36" s="37">
        <v>2.6</v>
      </c>
      <c r="H36" s="37">
        <v>3.12</v>
      </c>
      <c r="I36" s="37">
        <v>3.35</v>
      </c>
      <c r="J36" s="38">
        <v>3.23</v>
      </c>
      <c r="K36" s="22"/>
      <c r="L36" s="22"/>
      <c r="M36" s="22"/>
      <c r="N36" s="22"/>
      <c r="O36" s="22"/>
      <c r="P36" s="22"/>
    </row>
    <row r="37" spans="1:16" ht="39" customHeight="1" x14ac:dyDescent="0.2">
      <c r="A37" s="22"/>
      <c r="B37" s="35"/>
      <c r="C37" s="1160" t="s">
        <v>571</v>
      </c>
      <c r="D37" s="1160"/>
      <c r="E37" s="1161"/>
      <c r="F37" s="36">
        <v>0.24</v>
      </c>
      <c r="G37" s="37">
        <v>0.95</v>
      </c>
      <c r="H37" s="37">
        <v>1.3</v>
      </c>
      <c r="I37" s="37">
        <v>1.86</v>
      </c>
      <c r="J37" s="38">
        <v>2.52</v>
      </c>
      <c r="K37" s="22"/>
      <c r="L37" s="22"/>
      <c r="M37" s="22"/>
      <c r="N37" s="22"/>
      <c r="O37" s="22"/>
      <c r="P37" s="22"/>
    </row>
    <row r="38" spans="1:16" ht="39" customHeight="1" x14ac:dyDescent="0.2">
      <c r="A38" s="22"/>
      <c r="B38" s="35"/>
      <c r="C38" s="1160" t="s">
        <v>572</v>
      </c>
      <c r="D38" s="1160"/>
      <c r="E38" s="1161"/>
      <c r="F38" s="36">
        <v>1.37</v>
      </c>
      <c r="G38" s="37">
        <v>0.48</v>
      </c>
      <c r="H38" s="37">
        <v>0.19</v>
      </c>
      <c r="I38" s="37">
        <v>0.36</v>
      </c>
      <c r="J38" s="38">
        <v>1.41</v>
      </c>
      <c r="K38" s="22"/>
      <c r="L38" s="22"/>
      <c r="M38" s="22"/>
      <c r="N38" s="22"/>
      <c r="O38" s="22"/>
      <c r="P38" s="22"/>
    </row>
    <row r="39" spans="1:16" ht="39" customHeight="1" x14ac:dyDescent="0.2">
      <c r="A39" s="22"/>
      <c r="B39" s="35"/>
      <c r="C39" s="1160" t="s">
        <v>573</v>
      </c>
      <c r="D39" s="1160"/>
      <c r="E39" s="1161"/>
      <c r="F39" s="36">
        <v>1.69</v>
      </c>
      <c r="G39" s="37">
        <v>0.56000000000000005</v>
      </c>
      <c r="H39" s="37">
        <v>0.4</v>
      </c>
      <c r="I39" s="37">
        <v>0.79</v>
      </c>
      <c r="J39" s="38">
        <v>1.26</v>
      </c>
      <c r="K39" s="22"/>
      <c r="L39" s="22"/>
      <c r="M39" s="22"/>
      <c r="N39" s="22"/>
      <c r="O39" s="22"/>
      <c r="P39" s="22"/>
    </row>
    <row r="40" spans="1:16" ht="39" customHeight="1" x14ac:dyDescent="0.2">
      <c r="A40" s="22"/>
      <c r="B40" s="35"/>
      <c r="C40" s="1160" t="s">
        <v>574</v>
      </c>
      <c r="D40" s="1160"/>
      <c r="E40" s="1161"/>
      <c r="F40" s="36">
        <v>0.09</v>
      </c>
      <c r="G40" s="37">
        <v>0.09</v>
      </c>
      <c r="H40" s="37">
        <v>0.1</v>
      </c>
      <c r="I40" s="37">
        <v>7.0000000000000007E-2</v>
      </c>
      <c r="J40" s="38">
        <v>0.04</v>
      </c>
      <c r="K40" s="22"/>
      <c r="L40" s="22"/>
      <c r="M40" s="22"/>
      <c r="N40" s="22"/>
      <c r="O40" s="22"/>
      <c r="P40" s="22"/>
    </row>
    <row r="41" spans="1:16" ht="39" customHeight="1" x14ac:dyDescent="0.2">
      <c r="A41" s="22"/>
      <c r="B41" s="35"/>
      <c r="C41" s="1160" t="s">
        <v>575</v>
      </c>
      <c r="D41" s="1160"/>
      <c r="E41" s="1161"/>
      <c r="F41" s="36">
        <v>0.01</v>
      </c>
      <c r="G41" s="37">
        <v>0.03</v>
      </c>
      <c r="H41" s="37">
        <v>0.02</v>
      </c>
      <c r="I41" s="37">
        <v>0.02</v>
      </c>
      <c r="J41" s="38">
        <v>0.03</v>
      </c>
      <c r="K41" s="22"/>
      <c r="L41" s="22"/>
      <c r="M41" s="22"/>
      <c r="N41" s="22"/>
      <c r="O41" s="22"/>
      <c r="P41" s="22"/>
    </row>
    <row r="42" spans="1:16" ht="39" customHeight="1" x14ac:dyDescent="0.2">
      <c r="A42" s="22"/>
      <c r="B42" s="39"/>
      <c r="C42" s="1160" t="s">
        <v>576</v>
      </c>
      <c r="D42" s="1160"/>
      <c r="E42" s="1161"/>
      <c r="F42" s="36" t="s">
        <v>520</v>
      </c>
      <c r="G42" s="37" t="s">
        <v>520</v>
      </c>
      <c r="H42" s="37" t="s">
        <v>520</v>
      </c>
      <c r="I42" s="37" t="s">
        <v>520</v>
      </c>
      <c r="J42" s="38" t="s">
        <v>520</v>
      </c>
      <c r="K42" s="22"/>
      <c r="L42" s="22"/>
      <c r="M42" s="22"/>
      <c r="N42" s="22"/>
      <c r="O42" s="22"/>
      <c r="P42" s="22"/>
    </row>
    <row r="43" spans="1:16" ht="39" customHeight="1" thickBot="1" x14ac:dyDescent="0.25">
      <c r="A43" s="22"/>
      <c r="B43" s="40"/>
      <c r="C43" s="1162" t="s">
        <v>577</v>
      </c>
      <c r="D43" s="1162"/>
      <c r="E43" s="1163"/>
      <c r="F43" s="41">
        <v>0.06</v>
      </c>
      <c r="G43" s="42">
        <v>0.01</v>
      </c>
      <c r="H43" s="42">
        <v>0.01</v>
      </c>
      <c r="I43" s="42">
        <v>0.01</v>
      </c>
      <c r="J43" s="43">
        <v>0.02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AJAc2YMWvAXsBlfEtgNGEVNuElv47N5dt2ChXn3Q8rtrhBexiIQAXwU6J9C8ynAh2+u9RMEVy/sTJAexBPUVw==" saltValue="n7Y2MHqwjWS2OAkjH0uQ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84" t="s">
        <v>11</v>
      </c>
      <c r="C45" s="1185"/>
      <c r="D45" s="56"/>
      <c r="E45" s="1190" t="s">
        <v>12</v>
      </c>
      <c r="F45" s="1190"/>
      <c r="G45" s="1190"/>
      <c r="H45" s="1190"/>
      <c r="I45" s="1190"/>
      <c r="J45" s="1191"/>
      <c r="K45" s="57">
        <v>3434</v>
      </c>
      <c r="L45" s="58">
        <v>3476</v>
      </c>
      <c r="M45" s="58">
        <v>3505</v>
      </c>
      <c r="N45" s="58">
        <v>3604</v>
      </c>
      <c r="O45" s="59">
        <v>3771</v>
      </c>
      <c r="P45" s="46"/>
      <c r="Q45" s="46"/>
      <c r="R45" s="46"/>
      <c r="S45" s="46"/>
      <c r="T45" s="46"/>
      <c r="U45" s="46"/>
    </row>
    <row r="46" spans="1:21" ht="30.75" customHeight="1" x14ac:dyDescent="0.2">
      <c r="A46" s="46"/>
      <c r="B46" s="1186"/>
      <c r="C46" s="1187"/>
      <c r="D46" s="60"/>
      <c r="E46" s="1168" t="s">
        <v>13</v>
      </c>
      <c r="F46" s="1168"/>
      <c r="G46" s="1168"/>
      <c r="H46" s="1168"/>
      <c r="I46" s="1168"/>
      <c r="J46" s="1169"/>
      <c r="K46" s="61" t="s">
        <v>520</v>
      </c>
      <c r="L46" s="62" t="s">
        <v>520</v>
      </c>
      <c r="M46" s="62" t="s">
        <v>520</v>
      </c>
      <c r="N46" s="62" t="s">
        <v>520</v>
      </c>
      <c r="O46" s="63" t="s">
        <v>520</v>
      </c>
      <c r="P46" s="46"/>
      <c r="Q46" s="46"/>
      <c r="R46" s="46"/>
      <c r="S46" s="46"/>
      <c r="T46" s="46"/>
      <c r="U46" s="46"/>
    </row>
    <row r="47" spans="1:21" ht="30.75" customHeight="1" x14ac:dyDescent="0.2">
      <c r="A47" s="46"/>
      <c r="B47" s="1186"/>
      <c r="C47" s="1187"/>
      <c r="D47" s="60"/>
      <c r="E47" s="1168" t="s">
        <v>14</v>
      </c>
      <c r="F47" s="1168"/>
      <c r="G47" s="1168"/>
      <c r="H47" s="1168"/>
      <c r="I47" s="1168"/>
      <c r="J47" s="1169"/>
      <c r="K47" s="61" t="s">
        <v>520</v>
      </c>
      <c r="L47" s="62" t="s">
        <v>520</v>
      </c>
      <c r="M47" s="62" t="s">
        <v>520</v>
      </c>
      <c r="N47" s="62" t="s">
        <v>520</v>
      </c>
      <c r="O47" s="63" t="s">
        <v>520</v>
      </c>
      <c r="P47" s="46"/>
      <c r="Q47" s="46"/>
      <c r="R47" s="46"/>
      <c r="S47" s="46"/>
      <c r="T47" s="46"/>
      <c r="U47" s="46"/>
    </row>
    <row r="48" spans="1:21" ht="30.75" customHeight="1" x14ac:dyDescent="0.2">
      <c r="A48" s="46"/>
      <c r="B48" s="1186"/>
      <c r="C48" s="1187"/>
      <c r="D48" s="60"/>
      <c r="E48" s="1168" t="s">
        <v>15</v>
      </c>
      <c r="F48" s="1168"/>
      <c r="G48" s="1168"/>
      <c r="H48" s="1168"/>
      <c r="I48" s="1168"/>
      <c r="J48" s="1169"/>
      <c r="K48" s="61">
        <v>1480</v>
      </c>
      <c r="L48" s="62">
        <v>1553</v>
      </c>
      <c r="M48" s="62">
        <v>1547</v>
      </c>
      <c r="N48" s="62">
        <v>1524</v>
      </c>
      <c r="O48" s="63">
        <v>1532</v>
      </c>
      <c r="P48" s="46"/>
      <c r="Q48" s="46"/>
      <c r="R48" s="46"/>
      <c r="S48" s="46"/>
      <c r="T48" s="46"/>
      <c r="U48" s="46"/>
    </row>
    <row r="49" spans="1:21" ht="30.75" customHeight="1" x14ac:dyDescent="0.2">
      <c r="A49" s="46"/>
      <c r="B49" s="1186"/>
      <c r="C49" s="1187"/>
      <c r="D49" s="60"/>
      <c r="E49" s="1168" t="s">
        <v>16</v>
      </c>
      <c r="F49" s="1168"/>
      <c r="G49" s="1168"/>
      <c r="H49" s="1168"/>
      <c r="I49" s="1168"/>
      <c r="J49" s="1169"/>
      <c r="K49" s="61" t="s">
        <v>520</v>
      </c>
      <c r="L49" s="62" t="s">
        <v>520</v>
      </c>
      <c r="M49" s="62" t="s">
        <v>520</v>
      </c>
      <c r="N49" s="62" t="s">
        <v>520</v>
      </c>
      <c r="O49" s="63" t="s">
        <v>520</v>
      </c>
      <c r="P49" s="46"/>
      <c r="Q49" s="46"/>
      <c r="R49" s="46"/>
      <c r="S49" s="46"/>
      <c r="T49" s="46"/>
      <c r="U49" s="46"/>
    </row>
    <row r="50" spans="1:21" ht="30.75" customHeight="1" x14ac:dyDescent="0.2">
      <c r="A50" s="46"/>
      <c r="B50" s="1186"/>
      <c r="C50" s="1187"/>
      <c r="D50" s="60"/>
      <c r="E50" s="1168" t="s">
        <v>17</v>
      </c>
      <c r="F50" s="1168"/>
      <c r="G50" s="1168"/>
      <c r="H50" s="1168"/>
      <c r="I50" s="1168"/>
      <c r="J50" s="1169"/>
      <c r="K50" s="61" t="s">
        <v>520</v>
      </c>
      <c r="L50" s="62">
        <v>2</v>
      </c>
      <c r="M50" s="62">
        <v>9</v>
      </c>
      <c r="N50" s="62">
        <v>1</v>
      </c>
      <c r="O50" s="63">
        <v>2</v>
      </c>
      <c r="P50" s="46"/>
      <c r="Q50" s="46"/>
      <c r="R50" s="46"/>
      <c r="S50" s="46"/>
      <c r="T50" s="46"/>
      <c r="U50" s="46"/>
    </row>
    <row r="51" spans="1:21" ht="30.75" customHeight="1" x14ac:dyDescent="0.2">
      <c r="A51" s="46"/>
      <c r="B51" s="1188"/>
      <c r="C51" s="1189"/>
      <c r="D51" s="64"/>
      <c r="E51" s="1168" t="s">
        <v>18</v>
      </c>
      <c r="F51" s="1168"/>
      <c r="G51" s="1168"/>
      <c r="H51" s="1168"/>
      <c r="I51" s="1168"/>
      <c r="J51" s="1169"/>
      <c r="K51" s="61" t="s">
        <v>520</v>
      </c>
      <c r="L51" s="62" t="s">
        <v>520</v>
      </c>
      <c r="M51" s="62" t="s">
        <v>520</v>
      </c>
      <c r="N51" s="62" t="s">
        <v>520</v>
      </c>
      <c r="O51" s="63" t="s">
        <v>520</v>
      </c>
      <c r="P51" s="46"/>
      <c r="Q51" s="46"/>
      <c r="R51" s="46"/>
      <c r="S51" s="46"/>
      <c r="T51" s="46"/>
      <c r="U51" s="46"/>
    </row>
    <row r="52" spans="1:21" ht="30.75" customHeight="1" x14ac:dyDescent="0.2">
      <c r="A52" s="46"/>
      <c r="B52" s="1166" t="s">
        <v>19</v>
      </c>
      <c r="C52" s="1167"/>
      <c r="D52" s="64"/>
      <c r="E52" s="1168" t="s">
        <v>20</v>
      </c>
      <c r="F52" s="1168"/>
      <c r="G52" s="1168"/>
      <c r="H52" s="1168"/>
      <c r="I52" s="1168"/>
      <c r="J52" s="1169"/>
      <c r="K52" s="61">
        <v>3051</v>
      </c>
      <c r="L52" s="62">
        <v>3113</v>
      </c>
      <c r="M52" s="62">
        <v>3008</v>
      </c>
      <c r="N52" s="62">
        <v>2999</v>
      </c>
      <c r="O52" s="63">
        <v>3001</v>
      </c>
      <c r="P52" s="46"/>
      <c r="Q52" s="46"/>
      <c r="R52" s="46"/>
      <c r="S52" s="46"/>
      <c r="T52" s="46"/>
      <c r="U52" s="46"/>
    </row>
    <row r="53" spans="1:21" ht="30.75" customHeight="1" thickBot="1" x14ac:dyDescent="0.25">
      <c r="A53" s="46"/>
      <c r="B53" s="1170" t="s">
        <v>21</v>
      </c>
      <c r="C53" s="1171"/>
      <c r="D53" s="65"/>
      <c r="E53" s="1172" t="s">
        <v>22</v>
      </c>
      <c r="F53" s="1172"/>
      <c r="G53" s="1172"/>
      <c r="H53" s="1172"/>
      <c r="I53" s="1172"/>
      <c r="J53" s="1173"/>
      <c r="K53" s="66">
        <v>1863</v>
      </c>
      <c r="L53" s="67">
        <v>1918</v>
      </c>
      <c r="M53" s="67">
        <v>2053</v>
      </c>
      <c r="N53" s="67">
        <v>2130</v>
      </c>
      <c r="O53" s="68">
        <v>2304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5">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74" t="s">
        <v>25</v>
      </c>
      <c r="C57" s="1175"/>
      <c r="D57" s="1178" t="s">
        <v>26</v>
      </c>
      <c r="E57" s="1179"/>
      <c r="F57" s="1179"/>
      <c r="G57" s="1179"/>
      <c r="H57" s="1179"/>
      <c r="I57" s="1179"/>
      <c r="J57" s="1180"/>
      <c r="K57" s="81"/>
      <c r="L57" s="82"/>
      <c r="M57" s="82"/>
      <c r="N57" s="82"/>
      <c r="O57" s="83"/>
    </row>
    <row r="58" spans="1:21" ht="31.5" customHeight="1" thickBot="1" x14ac:dyDescent="0.25">
      <c r="B58" s="1176"/>
      <c r="C58" s="1177"/>
      <c r="D58" s="1181" t="s">
        <v>27</v>
      </c>
      <c r="E58" s="1182"/>
      <c r="F58" s="1182"/>
      <c r="G58" s="1182"/>
      <c r="H58" s="1182"/>
      <c r="I58" s="1182"/>
      <c r="J58" s="1183"/>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8Sp1GRL6NUdRC0VLCb/717V9M6NgQGfKqJAoow1XIkQQhtfoDG1JUMPEeDy/CckIk1GfiwY1O3ic0WKqxlISQ==" saltValue="Ii0sDm2qo7gerzs41zh+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561</v>
      </c>
      <c r="J40" s="98" t="s">
        <v>562</v>
      </c>
      <c r="K40" s="98" t="s">
        <v>563</v>
      </c>
      <c r="L40" s="98" t="s">
        <v>564</v>
      </c>
      <c r="M40" s="99" t="s">
        <v>565</v>
      </c>
    </row>
    <row r="41" spans="2:13" ht="27.75" customHeight="1" x14ac:dyDescent="0.2">
      <c r="B41" s="1204" t="s">
        <v>30</v>
      </c>
      <c r="C41" s="1205"/>
      <c r="D41" s="100"/>
      <c r="E41" s="1206" t="s">
        <v>31</v>
      </c>
      <c r="F41" s="1206"/>
      <c r="G41" s="1206"/>
      <c r="H41" s="1207"/>
      <c r="I41" s="332">
        <v>36602</v>
      </c>
      <c r="J41" s="333">
        <v>37238</v>
      </c>
      <c r="K41" s="333">
        <v>36904</v>
      </c>
      <c r="L41" s="333">
        <v>37133</v>
      </c>
      <c r="M41" s="334">
        <v>37084</v>
      </c>
    </row>
    <row r="42" spans="2:13" ht="27.75" customHeight="1" x14ac:dyDescent="0.2">
      <c r="B42" s="1194"/>
      <c r="C42" s="1195"/>
      <c r="D42" s="101"/>
      <c r="E42" s="1198" t="s">
        <v>32</v>
      </c>
      <c r="F42" s="1198"/>
      <c r="G42" s="1198"/>
      <c r="H42" s="1199"/>
      <c r="I42" s="335">
        <v>428</v>
      </c>
      <c r="J42" s="336">
        <v>477</v>
      </c>
      <c r="K42" s="336">
        <v>564</v>
      </c>
      <c r="L42" s="336">
        <v>958</v>
      </c>
      <c r="M42" s="337">
        <v>1451</v>
      </c>
    </row>
    <row r="43" spans="2:13" ht="27.75" customHeight="1" x14ac:dyDescent="0.2">
      <c r="B43" s="1194"/>
      <c r="C43" s="1195"/>
      <c r="D43" s="101"/>
      <c r="E43" s="1198" t="s">
        <v>33</v>
      </c>
      <c r="F43" s="1198"/>
      <c r="G43" s="1198"/>
      <c r="H43" s="1199"/>
      <c r="I43" s="335">
        <v>23517</v>
      </c>
      <c r="J43" s="336">
        <v>22172</v>
      </c>
      <c r="K43" s="336">
        <v>22280</v>
      </c>
      <c r="L43" s="336">
        <v>21864</v>
      </c>
      <c r="M43" s="337">
        <v>21322</v>
      </c>
    </row>
    <row r="44" spans="2:13" ht="27.75" customHeight="1" x14ac:dyDescent="0.2">
      <c r="B44" s="1194"/>
      <c r="C44" s="1195"/>
      <c r="D44" s="101"/>
      <c r="E44" s="1198" t="s">
        <v>34</v>
      </c>
      <c r="F44" s="1198"/>
      <c r="G44" s="1198"/>
      <c r="H44" s="1199"/>
      <c r="I44" s="335">
        <v>2</v>
      </c>
      <c r="J44" s="336">
        <v>1</v>
      </c>
      <c r="K44" s="336">
        <v>0</v>
      </c>
      <c r="L44" s="336" t="s">
        <v>520</v>
      </c>
      <c r="M44" s="337" t="s">
        <v>520</v>
      </c>
    </row>
    <row r="45" spans="2:13" ht="27.75" customHeight="1" x14ac:dyDescent="0.2">
      <c r="B45" s="1194"/>
      <c r="C45" s="1195"/>
      <c r="D45" s="101"/>
      <c r="E45" s="1198" t="s">
        <v>35</v>
      </c>
      <c r="F45" s="1198"/>
      <c r="G45" s="1198"/>
      <c r="H45" s="1199"/>
      <c r="I45" s="335">
        <v>6238</v>
      </c>
      <c r="J45" s="336">
        <v>5923</v>
      </c>
      <c r="K45" s="336">
        <v>5718</v>
      </c>
      <c r="L45" s="336">
        <v>5591</v>
      </c>
      <c r="M45" s="337">
        <v>5460</v>
      </c>
    </row>
    <row r="46" spans="2:13" ht="27.75" customHeight="1" x14ac:dyDescent="0.2">
      <c r="B46" s="1194"/>
      <c r="C46" s="1195"/>
      <c r="D46" s="102"/>
      <c r="E46" s="1198" t="s">
        <v>36</v>
      </c>
      <c r="F46" s="1198"/>
      <c r="G46" s="1198"/>
      <c r="H46" s="1199"/>
      <c r="I46" s="335" t="s">
        <v>520</v>
      </c>
      <c r="J46" s="336">
        <v>10</v>
      </c>
      <c r="K46" s="336">
        <v>49</v>
      </c>
      <c r="L46" s="336">
        <v>4</v>
      </c>
      <c r="M46" s="337">
        <v>9</v>
      </c>
    </row>
    <row r="47" spans="2:13" ht="27.75" customHeight="1" x14ac:dyDescent="0.2">
      <c r="B47" s="1194"/>
      <c r="C47" s="1195"/>
      <c r="D47" s="103"/>
      <c r="E47" s="1208" t="s">
        <v>37</v>
      </c>
      <c r="F47" s="1209"/>
      <c r="G47" s="1209"/>
      <c r="H47" s="1210"/>
      <c r="I47" s="335" t="s">
        <v>520</v>
      </c>
      <c r="J47" s="336" t="s">
        <v>520</v>
      </c>
      <c r="K47" s="336" t="s">
        <v>520</v>
      </c>
      <c r="L47" s="336" t="s">
        <v>520</v>
      </c>
      <c r="M47" s="337" t="s">
        <v>520</v>
      </c>
    </row>
    <row r="48" spans="2:13" ht="27.75" customHeight="1" x14ac:dyDescent="0.2">
      <c r="B48" s="1194"/>
      <c r="C48" s="1195"/>
      <c r="D48" s="101"/>
      <c r="E48" s="1198" t="s">
        <v>38</v>
      </c>
      <c r="F48" s="1198"/>
      <c r="G48" s="1198"/>
      <c r="H48" s="1199"/>
      <c r="I48" s="335" t="s">
        <v>520</v>
      </c>
      <c r="J48" s="336" t="s">
        <v>520</v>
      </c>
      <c r="K48" s="336" t="s">
        <v>520</v>
      </c>
      <c r="L48" s="336" t="s">
        <v>520</v>
      </c>
      <c r="M48" s="337" t="s">
        <v>520</v>
      </c>
    </row>
    <row r="49" spans="2:13" ht="27.75" customHeight="1" x14ac:dyDescent="0.2">
      <c r="B49" s="1196"/>
      <c r="C49" s="1197"/>
      <c r="D49" s="101"/>
      <c r="E49" s="1198" t="s">
        <v>39</v>
      </c>
      <c r="F49" s="1198"/>
      <c r="G49" s="1198"/>
      <c r="H49" s="1199"/>
      <c r="I49" s="335" t="s">
        <v>520</v>
      </c>
      <c r="J49" s="336" t="s">
        <v>520</v>
      </c>
      <c r="K49" s="336" t="s">
        <v>520</v>
      </c>
      <c r="L49" s="336" t="s">
        <v>520</v>
      </c>
      <c r="M49" s="337" t="s">
        <v>520</v>
      </c>
    </row>
    <row r="50" spans="2:13" ht="27.75" customHeight="1" x14ac:dyDescent="0.2">
      <c r="B50" s="1192" t="s">
        <v>40</v>
      </c>
      <c r="C50" s="1193"/>
      <c r="D50" s="104"/>
      <c r="E50" s="1198" t="s">
        <v>41</v>
      </c>
      <c r="F50" s="1198"/>
      <c r="G50" s="1198"/>
      <c r="H50" s="1199"/>
      <c r="I50" s="335">
        <v>10266</v>
      </c>
      <c r="J50" s="336">
        <v>10174</v>
      </c>
      <c r="K50" s="336">
        <v>9385</v>
      </c>
      <c r="L50" s="336">
        <v>9918</v>
      </c>
      <c r="M50" s="337">
        <v>11410</v>
      </c>
    </row>
    <row r="51" spans="2:13" ht="27.75" customHeight="1" x14ac:dyDescent="0.2">
      <c r="B51" s="1194"/>
      <c r="C51" s="1195"/>
      <c r="D51" s="101"/>
      <c r="E51" s="1198" t="s">
        <v>42</v>
      </c>
      <c r="F51" s="1198"/>
      <c r="G51" s="1198"/>
      <c r="H51" s="1199"/>
      <c r="I51" s="335">
        <v>845</v>
      </c>
      <c r="J51" s="336">
        <v>949</v>
      </c>
      <c r="K51" s="336">
        <v>944</v>
      </c>
      <c r="L51" s="336">
        <v>740</v>
      </c>
      <c r="M51" s="337">
        <v>649</v>
      </c>
    </row>
    <row r="52" spans="2:13" ht="27.75" customHeight="1" x14ac:dyDescent="0.2">
      <c r="B52" s="1196"/>
      <c r="C52" s="1197"/>
      <c r="D52" s="101"/>
      <c r="E52" s="1198" t="s">
        <v>43</v>
      </c>
      <c r="F52" s="1198"/>
      <c r="G52" s="1198"/>
      <c r="H52" s="1199"/>
      <c r="I52" s="335">
        <v>37360</v>
      </c>
      <c r="J52" s="336">
        <v>37313</v>
      </c>
      <c r="K52" s="336">
        <v>37243</v>
      </c>
      <c r="L52" s="336">
        <v>36844</v>
      </c>
      <c r="M52" s="337">
        <v>36904</v>
      </c>
    </row>
    <row r="53" spans="2:13" ht="27.75" customHeight="1" thickBot="1" x14ac:dyDescent="0.25">
      <c r="B53" s="1200" t="s">
        <v>44</v>
      </c>
      <c r="C53" s="1201"/>
      <c r="D53" s="105"/>
      <c r="E53" s="1202" t="s">
        <v>45</v>
      </c>
      <c r="F53" s="1202"/>
      <c r="G53" s="1202"/>
      <c r="H53" s="1203"/>
      <c r="I53" s="338">
        <v>18316</v>
      </c>
      <c r="J53" s="339">
        <v>17385</v>
      </c>
      <c r="K53" s="339">
        <v>17943</v>
      </c>
      <c r="L53" s="339">
        <v>18048</v>
      </c>
      <c r="M53" s="340">
        <v>16362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9hWNJhsYGQXRkMjhqMfBrkY0wF3MorcRdh+KNlQF2ZVi5wSAYVPCCxsI+cMXWc8cq1+3GXjU72o/yCb0IMnosA==" saltValue="d91eOyCU1pon6dwT5m8O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563</v>
      </c>
      <c r="G54" s="114" t="s">
        <v>564</v>
      </c>
      <c r="H54" s="115" t="s">
        <v>565</v>
      </c>
    </row>
    <row r="55" spans="2:8" ht="52.5" customHeight="1" x14ac:dyDescent="0.2">
      <c r="B55" s="116"/>
      <c r="C55" s="1219" t="s">
        <v>48</v>
      </c>
      <c r="D55" s="1219"/>
      <c r="E55" s="1220"/>
      <c r="F55" s="117">
        <v>2898</v>
      </c>
      <c r="G55" s="117">
        <v>2942</v>
      </c>
      <c r="H55" s="118">
        <v>3417</v>
      </c>
    </row>
    <row r="56" spans="2:8" ht="52.5" customHeight="1" x14ac:dyDescent="0.2">
      <c r="B56" s="119"/>
      <c r="C56" s="1221" t="s">
        <v>49</v>
      </c>
      <c r="D56" s="1221"/>
      <c r="E56" s="1222"/>
      <c r="F56" s="120">
        <v>487</v>
      </c>
      <c r="G56" s="120">
        <v>488</v>
      </c>
      <c r="H56" s="121">
        <v>908</v>
      </c>
    </row>
    <row r="57" spans="2:8" ht="53.25" customHeight="1" x14ac:dyDescent="0.2">
      <c r="B57" s="119"/>
      <c r="C57" s="1223" t="s">
        <v>50</v>
      </c>
      <c r="D57" s="1223"/>
      <c r="E57" s="1224"/>
      <c r="F57" s="122">
        <v>3815</v>
      </c>
      <c r="G57" s="122">
        <v>4223</v>
      </c>
      <c r="H57" s="123">
        <v>4368</v>
      </c>
    </row>
    <row r="58" spans="2:8" ht="45.75" customHeight="1" x14ac:dyDescent="0.2">
      <c r="B58" s="124"/>
      <c r="C58" s="1211" t="s">
        <v>598</v>
      </c>
      <c r="D58" s="1212"/>
      <c r="E58" s="1213"/>
      <c r="F58" s="125">
        <v>1780</v>
      </c>
      <c r="G58" s="125">
        <v>1782</v>
      </c>
      <c r="H58" s="126">
        <v>1852</v>
      </c>
    </row>
    <row r="59" spans="2:8" ht="45.75" customHeight="1" x14ac:dyDescent="0.2">
      <c r="B59" s="124"/>
      <c r="C59" s="1211" t="s">
        <v>599</v>
      </c>
      <c r="D59" s="1212"/>
      <c r="E59" s="1213"/>
      <c r="F59" s="125">
        <v>650</v>
      </c>
      <c r="G59" s="125">
        <v>651</v>
      </c>
      <c r="H59" s="126">
        <v>652</v>
      </c>
    </row>
    <row r="60" spans="2:8" ht="45.75" customHeight="1" x14ac:dyDescent="0.2">
      <c r="B60" s="124"/>
      <c r="C60" s="1211" t="s">
        <v>600</v>
      </c>
      <c r="D60" s="1212"/>
      <c r="E60" s="1213"/>
      <c r="F60" s="125">
        <v>500</v>
      </c>
      <c r="G60" s="125">
        <v>488</v>
      </c>
      <c r="H60" s="126">
        <v>488</v>
      </c>
    </row>
    <row r="61" spans="2:8" ht="45.75" customHeight="1" x14ac:dyDescent="0.2">
      <c r="B61" s="124"/>
      <c r="C61" s="1211" t="s">
        <v>601</v>
      </c>
      <c r="D61" s="1212"/>
      <c r="E61" s="1213"/>
      <c r="F61" s="125">
        <v>184</v>
      </c>
      <c r="G61" s="125">
        <v>245</v>
      </c>
      <c r="H61" s="126">
        <v>325</v>
      </c>
    </row>
    <row r="62" spans="2:8" ht="45.75" customHeight="1" thickBot="1" x14ac:dyDescent="0.25">
      <c r="B62" s="127"/>
      <c r="C62" s="1214" t="s">
        <v>602</v>
      </c>
      <c r="D62" s="1215"/>
      <c r="E62" s="1216"/>
      <c r="F62" s="128">
        <v>260</v>
      </c>
      <c r="G62" s="128">
        <v>256</v>
      </c>
      <c r="H62" s="129">
        <v>249</v>
      </c>
    </row>
    <row r="63" spans="2:8" ht="52.5" customHeight="1" thickBot="1" x14ac:dyDescent="0.25">
      <c r="B63" s="130"/>
      <c r="C63" s="1217" t="s">
        <v>51</v>
      </c>
      <c r="D63" s="1217"/>
      <c r="E63" s="1218"/>
      <c r="F63" s="131">
        <v>7200</v>
      </c>
      <c r="G63" s="131">
        <v>7653</v>
      </c>
      <c r="H63" s="132">
        <v>8692</v>
      </c>
    </row>
    <row r="64" spans="2:8" ht="13.2" x14ac:dyDescent="0.2"/>
  </sheetData>
  <sheetProtection algorithmName="SHA-512" hashValue="5Zu/8Y7UgzEwinAuwg7sV5gmQgHvasq1nW6ULBJeR3NEUsJc9e4LputbURnC/6Nh/VdnZ0OyKQ/mnzWldCAF+A==" saltValue="pZ5kLAuVw9EPqjPeuA8k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2056-FDC0-4375-9235-39066BE00302}">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2"/>
      <c r="B1" s="1271"/>
      <c r="DD1" s="245"/>
      <c r="DE1" s="245"/>
    </row>
    <row r="2" spans="1:109"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245"/>
      <c r="DE2" s="245"/>
    </row>
    <row r="3" spans="1:109"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245"/>
      <c r="DE3" s="245"/>
    </row>
    <row r="4" spans="1:109" s="243"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row>
    <row r="5" spans="1:109" s="243"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row>
    <row r="6" spans="1:109" s="243"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row>
    <row r="7" spans="1:109" s="243"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row>
    <row r="8" spans="1:109" s="243"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row>
    <row r="9" spans="1:109" s="243"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row>
    <row r="10" spans="1:109" s="243"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row>
    <row r="11" spans="1:109" s="243"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row>
    <row r="12" spans="1:109" s="243"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row>
    <row r="13" spans="1:109" s="243"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row>
    <row r="14" spans="1:109" s="243"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row>
    <row r="15" spans="1:109" s="243" customFormat="1" ht="13.2" x14ac:dyDescent="0.2">
      <c r="A15" s="245"/>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row>
    <row r="16" spans="1:109" s="243" customFormat="1" ht="13.2" x14ac:dyDescent="0.2">
      <c r="A16" s="245"/>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row>
    <row r="17" spans="1:109" s="243" customFormat="1" ht="13.2" x14ac:dyDescent="0.2">
      <c r="A17" s="245"/>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row>
    <row r="18" spans="1:109" s="243" customFormat="1" ht="13.2" x14ac:dyDescent="0.2">
      <c r="A18" s="245"/>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row>
    <row r="19" spans="1:109" ht="13.2" x14ac:dyDescent="0.2">
      <c r="DD19" s="245"/>
      <c r="DE19" s="245"/>
    </row>
    <row r="20" spans="1:109" ht="13.2" x14ac:dyDescent="0.2">
      <c r="DD20" s="245"/>
      <c r="DE20" s="245"/>
    </row>
    <row r="21" spans="1:109" ht="17.25" customHeight="1" x14ac:dyDescent="0.2">
      <c r="B21" s="1269"/>
      <c r="C21" s="247"/>
      <c r="D21" s="247"/>
      <c r="E21" s="247"/>
      <c r="F21" s="247"/>
      <c r="G21" s="247"/>
      <c r="H21" s="247"/>
      <c r="I21" s="247"/>
      <c r="J21" s="247"/>
      <c r="K21" s="247"/>
      <c r="L21" s="247"/>
      <c r="M21" s="247"/>
      <c r="N21" s="126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68"/>
      <c r="AU21" s="247"/>
      <c r="AV21" s="247"/>
      <c r="AW21" s="247"/>
      <c r="AX21" s="247"/>
      <c r="AY21" s="247"/>
      <c r="AZ21" s="247"/>
      <c r="BA21" s="247"/>
      <c r="BB21" s="247"/>
      <c r="BC21" s="247"/>
      <c r="BD21" s="247"/>
      <c r="BE21" s="247"/>
      <c r="BF21" s="1268"/>
      <c r="BG21" s="247"/>
      <c r="BH21" s="247"/>
      <c r="BI21" s="247"/>
      <c r="BJ21" s="247"/>
      <c r="BK21" s="247"/>
      <c r="BL21" s="247"/>
      <c r="BM21" s="247"/>
      <c r="BN21" s="247"/>
      <c r="BO21" s="247"/>
      <c r="BP21" s="247"/>
      <c r="BQ21" s="247"/>
      <c r="BR21" s="1268"/>
      <c r="BS21" s="247"/>
      <c r="BT21" s="247"/>
      <c r="BU21" s="247"/>
      <c r="BV21" s="247"/>
      <c r="BW21" s="247"/>
      <c r="BX21" s="247"/>
      <c r="BY21" s="247"/>
      <c r="BZ21" s="247"/>
      <c r="CA21" s="247"/>
      <c r="CB21" s="247"/>
      <c r="CC21" s="247"/>
      <c r="CD21" s="1268"/>
      <c r="CE21" s="247"/>
      <c r="CF21" s="247"/>
      <c r="CG21" s="247"/>
      <c r="CH21" s="247"/>
      <c r="CI21" s="247"/>
      <c r="CJ21" s="247"/>
      <c r="CK21" s="247"/>
      <c r="CL21" s="247"/>
      <c r="CM21" s="247"/>
      <c r="CN21" s="247"/>
      <c r="CO21" s="247"/>
      <c r="CP21" s="1268"/>
      <c r="CQ21" s="247"/>
      <c r="CR21" s="247"/>
      <c r="CS21" s="247"/>
      <c r="CT21" s="247"/>
      <c r="CU21" s="247"/>
      <c r="CV21" s="247"/>
      <c r="CW21" s="247"/>
      <c r="CX21" s="247"/>
      <c r="CY21" s="247"/>
      <c r="CZ21" s="247"/>
      <c r="DA21" s="247"/>
      <c r="DB21" s="1268"/>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59"/>
      <c r="DD40" s="1259"/>
      <c r="DE40" s="245"/>
    </row>
    <row r="41" spans="2:109" ht="16.2" x14ac:dyDescent="0.2">
      <c r="B41" s="246" t="s">
        <v>618</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56"/>
      <c r="I42" s="1255"/>
      <c r="J42" s="1255"/>
      <c r="K42" s="1255"/>
      <c r="AM42" s="1256"/>
      <c r="AN42" s="1256" t="s">
        <v>614</v>
      </c>
      <c r="AP42" s="1255"/>
      <c r="AQ42" s="1255"/>
      <c r="AR42" s="1255"/>
      <c r="AY42" s="1256"/>
      <c r="BA42" s="1255"/>
      <c r="BB42" s="1255"/>
      <c r="BC42" s="1255"/>
      <c r="BK42" s="1256"/>
      <c r="BM42" s="1255"/>
      <c r="BN42" s="1255"/>
      <c r="BO42" s="1255"/>
      <c r="BW42" s="1256"/>
      <c r="BY42" s="1255"/>
      <c r="BZ42" s="1255"/>
      <c r="CA42" s="1255"/>
      <c r="CI42" s="1256"/>
      <c r="CK42" s="1255"/>
      <c r="CL42" s="1255"/>
      <c r="CM42" s="1255"/>
      <c r="CU42" s="1256"/>
      <c r="CW42" s="1255"/>
      <c r="CX42" s="1255"/>
      <c r="CY42" s="1255"/>
    </row>
    <row r="43" spans="2:109" ht="13.5" customHeight="1" x14ac:dyDescent="0.2">
      <c r="B43" s="249"/>
      <c r="AN43" s="1254" t="s">
        <v>617</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2"/>
    </row>
    <row r="44" spans="2:109" ht="13.2" x14ac:dyDescent="0.2">
      <c r="B44" s="249"/>
      <c r="AN44" s="1251"/>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49"/>
    </row>
    <row r="45" spans="2:109" ht="13.2" x14ac:dyDescent="0.2">
      <c r="B45" s="249"/>
      <c r="AN45" s="1251"/>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49"/>
    </row>
    <row r="46" spans="2:109" ht="13.2" x14ac:dyDescent="0.2">
      <c r="B46" s="249"/>
      <c r="AN46" s="1251"/>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49"/>
    </row>
    <row r="47" spans="2:109" ht="13.2" x14ac:dyDescent="0.2">
      <c r="B47" s="249"/>
      <c r="AN47" s="1248"/>
      <c r="AO47" s="1247"/>
      <c r="AP47" s="1247"/>
      <c r="AQ47" s="1247"/>
      <c r="AR47" s="1247"/>
      <c r="AS47" s="1247"/>
      <c r="AT47" s="1247"/>
      <c r="AU47" s="1247"/>
      <c r="AV47" s="1247"/>
      <c r="AW47" s="1247"/>
      <c r="AX47" s="1247"/>
      <c r="AY47" s="1247"/>
      <c r="AZ47" s="1247"/>
      <c r="BA47" s="1247"/>
      <c r="BB47" s="1247"/>
      <c r="BC47" s="1247"/>
      <c r="BD47" s="1247"/>
      <c r="BE47" s="1247"/>
      <c r="BF47" s="1247"/>
      <c r="BG47" s="1247"/>
      <c r="BH47" s="1247"/>
      <c r="BI47" s="1247"/>
      <c r="BJ47" s="1247"/>
      <c r="BK47" s="1247"/>
      <c r="BL47" s="1247"/>
      <c r="BM47" s="1247"/>
      <c r="BN47" s="1247"/>
      <c r="BO47" s="1247"/>
      <c r="BP47" s="1247"/>
      <c r="BQ47" s="1247"/>
      <c r="BR47" s="1247"/>
      <c r="BS47" s="1247"/>
      <c r="BT47" s="1247"/>
      <c r="BU47" s="1247"/>
      <c r="BV47" s="1247"/>
      <c r="BW47" s="1247"/>
      <c r="BX47" s="1247"/>
      <c r="BY47" s="1247"/>
      <c r="BZ47" s="1247"/>
      <c r="CA47" s="1247"/>
      <c r="CB47" s="1247"/>
      <c r="CC47" s="1247"/>
      <c r="CD47" s="1247"/>
      <c r="CE47" s="1247"/>
      <c r="CF47" s="1247"/>
      <c r="CG47" s="1247"/>
      <c r="CH47" s="1247"/>
      <c r="CI47" s="1247"/>
      <c r="CJ47" s="1247"/>
      <c r="CK47" s="1247"/>
      <c r="CL47" s="1247"/>
      <c r="CM47" s="1247"/>
      <c r="CN47" s="1247"/>
      <c r="CO47" s="1247"/>
      <c r="CP47" s="1247"/>
      <c r="CQ47" s="1247"/>
      <c r="CR47" s="1247"/>
      <c r="CS47" s="1247"/>
      <c r="CT47" s="1247"/>
      <c r="CU47" s="1247"/>
      <c r="CV47" s="1247"/>
      <c r="CW47" s="1247"/>
      <c r="CX47" s="1247"/>
      <c r="CY47" s="1247"/>
      <c r="CZ47" s="1247"/>
      <c r="DA47" s="1247"/>
      <c r="DB47" s="1247"/>
      <c r="DC47" s="1246"/>
    </row>
    <row r="48" spans="2:109" ht="13.2" x14ac:dyDescent="0.2">
      <c r="B48" s="249"/>
      <c r="H48" s="1233"/>
      <c r="I48" s="1233"/>
      <c r="J48" s="1233"/>
      <c r="AN48" s="1233"/>
      <c r="AO48" s="1233"/>
      <c r="AP48" s="1233"/>
      <c r="AZ48" s="1233"/>
      <c r="BA48" s="1233"/>
      <c r="BB48" s="1233"/>
      <c r="BL48" s="1233"/>
      <c r="BM48" s="1233"/>
      <c r="BN48" s="1233"/>
      <c r="BX48" s="1233"/>
      <c r="BY48" s="1233"/>
      <c r="BZ48" s="1233"/>
      <c r="CJ48" s="1233"/>
      <c r="CK48" s="1233"/>
      <c r="CL48" s="1233"/>
      <c r="CV48" s="1233"/>
      <c r="CW48" s="1233"/>
      <c r="CX48" s="1233"/>
    </row>
    <row r="49" spans="1:109" ht="13.2" x14ac:dyDescent="0.2">
      <c r="B49" s="249"/>
      <c r="AN49" s="245" t="s">
        <v>612</v>
      </c>
    </row>
    <row r="50" spans="1:109" ht="13.2" x14ac:dyDescent="0.2">
      <c r="B50" s="249"/>
      <c r="G50" s="1231"/>
      <c r="H50" s="1231"/>
      <c r="I50" s="1231"/>
      <c r="J50" s="1231"/>
      <c r="K50" s="1240"/>
      <c r="L50" s="1240"/>
      <c r="M50" s="1239"/>
      <c r="N50" s="1239"/>
      <c r="AN50" s="1238"/>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6"/>
      <c r="BP50" s="1228" t="s">
        <v>561</v>
      </c>
      <c r="BQ50" s="1228"/>
      <c r="BR50" s="1228"/>
      <c r="BS50" s="1228"/>
      <c r="BT50" s="1228"/>
      <c r="BU50" s="1228"/>
      <c r="BV50" s="1228"/>
      <c r="BW50" s="1228"/>
      <c r="BX50" s="1228" t="s">
        <v>562</v>
      </c>
      <c r="BY50" s="1228"/>
      <c r="BZ50" s="1228"/>
      <c r="CA50" s="1228"/>
      <c r="CB50" s="1228"/>
      <c r="CC50" s="1228"/>
      <c r="CD50" s="1228"/>
      <c r="CE50" s="1228"/>
      <c r="CF50" s="1228" t="s">
        <v>563</v>
      </c>
      <c r="CG50" s="1228"/>
      <c r="CH50" s="1228"/>
      <c r="CI50" s="1228"/>
      <c r="CJ50" s="1228"/>
      <c r="CK50" s="1228"/>
      <c r="CL50" s="1228"/>
      <c r="CM50" s="1228"/>
      <c r="CN50" s="1228" t="s">
        <v>564</v>
      </c>
      <c r="CO50" s="1228"/>
      <c r="CP50" s="1228"/>
      <c r="CQ50" s="1228"/>
      <c r="CR50" s="1228"/>
      <c r="CS50" s="1228"/>
      <c r="CT50" s="1228"/>
      <c r="CU50" s="1228"/>
      <c r="CV50" s="1228" t="s">
        <v>565</v>
      </c>
      <c r="CW50" s="1228"/>
      <c r="CX50" s="1228"/>
      <c r="CY50" s="1228"/>
      <c r="CZ50" s="1228"/>
      <c r="DA50" s="1228"/>
      <c r="DB50" s="1228"/>
      <c r="DC50" s="1228"/>
    </row>
    <row r="51" spans="1:109" ht="13.5" customHeight="1" x14ac:dyDescent="0.2">
      <c r="B51" s="249"/>
      <c r="G51" s="1235"/>
      <c r="H51" s="1235"/>
      <c r="I51" s="1267"/>
      <c r="J51" s="1267"/>
      <c r="K51" s="1234"/>
      <c r="L51" s="1234"/>
      <c r="M51" s="1234"/>
      <c r="N51" s="1234"/>
      <c r="AM51" s="1233"/>
      <c r="AN51" s="1227" t="s">
        <v>611</v>
      </c>
      <c r="AO51" s="1227"/>
      <c r="AP51" s="1227"/>
      <c r="AQ51" s="1227"/>
      <c r="AR51" s="1227"/>
      <c r="AS51" s="1227"/>
      <c r="AT51" s="1227"/>
      <c r="AU51" s="1227"/>
      <c r="AV51" s="1227"/>
      <c r="AW51" s="1227"/>
      <c r="AX51" s="1227"/>
      <c r="AY51" s="1227"/>
      <c r="AZ51" s="1227"/>
      <c r="BA51" s="1227"/>
      <c r="BB51" s="1227" t="s">
        <v>609</v>
      </c>
      <c r="BC51" s="1227"/>
      <c r="BD51" s="1227"/>
      <c r="BE51" s="1227"/>
      <c r="BF51" s="1227"/>
      <c r="BG51" s="1227"/>
      <c r="BH51" s="1227"/>
      <c r="BI51" s="1227"/>
      <c r="BJ51" s="1227"/>
      <c r="BK51" s="1227"/>
      <c r="BL51" s="1227"/>
      <c r="BM51" s="1227"/>
      <c r="BN51" s="1227"/>
      <c r="BO51" s="1227"/>
      <c r="BP51" s="1226">
        <v>113</v>
      </c>
      <c r="BQ51" s="1226"/>
      <c r="BR51" s="1226"/>
      <c r="BS51" s="1226"/>
      <c r="BT51" s="1226"/>
      <c r="BU51" s="1226"/>
      <c r="BV51" s="1226"/>
      <c r="BW51" s="1226"/>
      <c r="BX51" s="1226">
        <v>107.2</v>
      </c>
      <c r="BY51" s="1226"/>
      <c r="BZ51" s="1226"/>
      <c r="CA51" s="1226"/>
      <c r="CB51" s="1226"/>
      <c r="CC51" s="1226"/>
      <c r="CD51" s="1226"/>
      <c r="CE51" s="1226"/>
      <c r="CF51" s="1226">
        <v>111.1</v>
      </c>
      <c r="CG51" s="1226"/>
      <c r="CH51" s="1226"/>
      <c r="CI51" s="1226"/>
      <c r="CJ51" s="1226"/>
      <c r="CK51" s="1226"/>
      <c r="CL51" s="1226"/>
      <c r="CM51" s="1226"/>
      <c r="CN51" s="1226">
        <v>108.6</v>
      </c>
      <c r="CO51" s="1226"/>
      <c r="CP51" s="1226"/>
      <c r="CQ51" s="1226"/>
      <c r="CR51" s="1226"/>
      <c r="CS51" s="1226"/>
      <c r="CT51" s="1226"/>
      <c r="CU51" s="1226"/>
      <c r="CV51" s="1226">
        <v>92.8</v>
      </c>
      <c r="CW51" s="1226"/>
      <c r="CX51" s="1226"/>
      <c r="CY51" s="1226"/>
      <c r="CZ51" s="1226"/>
      <c r="DA51" s="1226"/>
      <c r="DB51" s="1226"/>
      <c r="DC51" s="1226"/>
    </row>
    <row r="52" spans="1:109" ht="13.2" x14ac:dyDescent="0.2">
      <c r="B52" s="249"/>
      <c r="G52" s="1235"/>
      <c r="H52" s="1235"/>
      <c r="I52" s="1267"/>
      <c r="J52" s="1267"/>
      <c r="K52" s="1234"/>
      <c r="L52" s="1234"/>
      <c r="M52" s="1234"/>
      <c r="N52" s="1234"/>
      <c r="AM52" s="1233"/>
      <c r="AN52" s="1227"/>
      <c r="AO52" s="1227"/>
      <c r="AP52" s="1227"/>
      <c r="AQ52" s="1227"/>
      <c r="AR52" s="1227"/>
      <c r="AS52" s="1227"/>
      <c r="AT52" s="1227"/>
      <c r="AU52" s="1227"/>
      <c r="AV52" s="1227"/>
      <c r="AW52" s="1227"/>
      <c r="AX52" s="1227"/>
      <c r="AY52" s="1227"/>
      <c r="AZ52" s="1227"/>
      <c r="BA52" s="1227"/>
      <c r="BB52" s="1227"/>
      <c r="BC52" s="1227"/>
      <c r="BD52" s="1227"/>
      <c r="BE52" s="1227"/>
      <c r="BF52" s="1227"/>
      <c r="BG52" s="1227"/>
      <c r="BH52" s="1227"/>
      <c r="BI52" s="1227"/>
      <c r="BJ52" s="1227"/>
      <c r="BK52" s="1227"/>
      <c r="BL52" s="1227"/>
      <c r="BM52" s="1227"/>
      <c r="BN52" s="1227"/>
      <c r="BO52" s="1227"/>
      <c r="BP52" s="1226"/>
      <c r="BQ52" s="1226"/>
      <c r="BR52" s="1226"/>
      <c r="BS52" s="1226"/>
      <c r="BT52" s="1226"/>
      <c r="BU52" s="1226"/>
      <c r="BV52" s="1226"/>
      <c r="BW52" s="1226"/>
      <c r="BX52" s="1226"/>
      <c r="BY52" s="1226"/>
      <c r="BZ52" s="1226"/>
      <c r="CA52" s="1226"/>
      <c r="CB52" s="1226"/>
      <c r="CC52" s="1226"/>
      <c r="CD52" s="1226"/>
      <c r="CE52" s="1226"/>
      <c r="CF52" s="1226"/>
      <c r="CG52" s="1226"/>
      <c r="CH52" s="1226"/>
      <c r="CI52" s="1226"/>
      <c r="CJ52" s="1226"/>
      <c r="CK52" s="1226"/>
      <c r="CL52" s="1226"/>
      <c r="CM52" s="1226"/>
      <c r="CN52" s="1226"/>
      <c r="CO52" s="1226"/>
      <c r="CP52" s="1226"/>
      <c r="CQ52" s="1226"/>
      <c r="CR52" s="1226"/>
      <c r="CS52" s="1226"/>
      <c r="CT52" s="1226"/>
      <c r="CU52" s="1226"/>
      <c r="CV52" s="1226"/>
      <c r="CW52" s="1226"/>
      <c r="CX52" s="1226"/>
      <c r="CY52" s="1226"/>
      <c r="CZ52" s="1226"/>
      <c r="DA52" s="1226"/>
      <c r="DB52" s="1226"/>
      <c r="DC52" s="1226"/>
    </row>
    <row r="53" spans="1:109" ht="13.2" x14ac:dyDescent="0.2">
      <c r="A53" s="1255"/>
      <c r="B53" s="249"/>
      <c r="G53" s="1235"/>
      <c r="H53" s="1235"/>
      <c r="I53" s="1231"/>
      <c r="J53" s="1231"/>
      <c r="K53" s="1234"/>
      <c r="L53" s="1234"/>
      <c r="M53" s="1234"/>
      <c r="N53" s="1234"/>
      <c r="AM53" s="1233"/>
      <c r="AN53" s="1227"/>
      <c r="AO53" s="1227"/>
      <c r="AP53" s="1227"/>
      <c r="AQ53" s="1227"/>
      <c r="AR53" s="1227"/>
      <c r="AS53" s="1227"/>
      <c r="AT53" s="1227"/>
      <c r="AU53" s="1227"/>
      <c r="AV53" s="1227"/>
      <c r="AW53" s="1227"/>
      <c r="AX53" s="1227"/>
      <c r="AY53" s="1227"/>
      <c r="AZ53" s="1227"/>
      <c r="BA53" s="1227"/>
      <c r="BB53" s="1227" t="s">
        <v>616</v>
      </c>
      <c r="BC53" s="1227"/>
      <c r="BD53" s="1227"/>
      <c r="BE53" s="1227"/>
      <c r="BF53" s="1227"/>
      <c r="BG53" s="1227"/>
      <c r="BH53" s="1227"/>
      <c r="BI53" s="1227"/>
      <c r="BJ53" s="1227"/>
      <c r="BK53" s="1227"/>
      <c r="BL53" s="1227"/>
      <c r="BM53" s="1227"/>
      <c r="BN53" s="1227"/>
      <c r="BO53" s="1227"/>
      <c r="BP53" s="1226">
        <v>53.8</v>
      </c>
      <c r="BQ53" s="1226"/>
      <c r="BR53" s="1226"/>
      <c r="BS53" s="1226"/>
      <c r="BT53" s="1226"/>
      <c r="BU53" s="1226"/>
      <c r="BV53" s="1226"/>
      <c r="BW53" s="1226"/>
      <c r="BX53" s="1226">
        <v>55.8</v>
      </c>
      <c r="BY53" s="1226"/>
      <c r="BZ53" s="1226"/>
      <c r="CA53" s="1226"/>
      <c r="CB53" s="1226"/>
      <c r="CC53" s="1226"/>
      <c r="CD53" s="1226"/>
      <c r="CE53" s="1226"/>
      <c r="CF53" s="1226">
        <v>57.9</v>
      </c>
      <c r="CG53" s="1226"/>
      <c r="CH53" s="1226"/>
      <c r="CI53" s="1226"/>
      <c r="CJ53" s="1226"/>
      <c r="CK53" s="1226"/>
      <c r="CL53" s="1226"/>
      <c r="CM53" s="1226"/>
      <c r="CN53" s="1226">
        <v>59.9</v>
      </c>
      <c r="CO53" s="1226"/>
      <c r="CP53" s="1226"/>
      <c r="CQ53" s="1226"/>
      <c r="CR53" s="1226"/>
      <c r="CS53" s="1226"/>
      <c r="CT53" s="1226"/>
      <c r="CU53" s="1226"/>
      <c r="CV53" s="1226">
        <v>61.4</v>
      </c>
      <c r="CW53" s="1226"/>
      <c r="CX53" s="1226"/>
      <c r="CY53" s="1226"/>
      <c r="CZ53" s="1226"/>
      <c r="DA53" s="1226"/>
      <c r="DB53" s="1226"/>
      <c r="DC53" s="1226"/>
    </row>
    <row r="54" spans="1:109" ht="13.2" x14ac:dyDescent="0.2">
      <c r="A54" s="1255"/>
      <c r="B54" s="249"/>
      <c r="G54" s="1235"/>
      <c r="H54" s="1235"/>
      <c r="I54" s="1231"/>
      <c r="J54" s="1231"/>
      <c r="K54" s="1234"/>
      <c r="L54" s="1234"/>
      <c r="M54" s="1234"/>
      <c r="N54" s="1234"/>
      <c r="AM54" s="1233"/>
      <c r="AN54" s="1227"/>
      <c r="AO54" s="1227"/>
      <c r="AP54" s="1227"/>
      <c r="AQ54" s="1227"/>
      <c r="AR54" s="1227"/>
      <c r="AS54" s="1227"/>
      <c r="AT54" s="1227"/>
      <c r="AU54" s="1227"/>
      <c r="AV54" s="1227"/>
      <c r="AW54" s="1227"/>
      <c r="AX54" s="1227"/>
      <c r="AY54" s="1227"/>
      <c r="AZ54" s="1227"/>
      <c r="BA54" s="1227"/>
      <c r="BB54" s="1227"/>
      <c r="BC54" s="1227"/>
      <c r="BD54" s="1227"/>
      <c r="BE54" s="1227"/>
      <c r="BF54" s="1227"/>
      <c r="BG54" s="1227"/>
      <c r="BH54" s="1227"/>
      <c r="BI54" s="1227"/>
      <c r="BJ54" s="1227"/>
      <c r="BK54" s="1227"/>
      <c r="BL54" s="1227"/>
      <c r="BM54" s="1227"/>
      <c r="BN54" s="1227"/>
      <c r="BO54" s="1227"/>
      <c r="BP54" s="1226"/>
      <c r="BQ54" s="1226"/>
      <c r="BR54" s="1226"/>
      <c r="BS54" s="1226"/>
      <c r="BT54" s="1226"/>
      <c r="BU54" s="1226"/>
      <c r="BV54" s="1226"/>
      <c r="BW54" s="1226"/>
      <c r="BX54" s="1226"/>
      <c r="BY54" s="1226"/>
      <c r="BZ54" s="1226"/>
      <c r="CA54" s="1226"/>
      <c r="CB54" s="1226"/>
      <c r="CC54" s="1226"/>
      <c r="CD54" s="1226"/>
      <c r="CE54" s="1226"/>
      <c r="CF54" s="1226"/>
      <c r="CG54" s="1226"/>
      <c r="CH54" s="1226"/>
      <c r="CI54" s="1226"/>
      <c r="CJ54" s="1226"/>
      <c r="CK54" s="1226"/>
      <c r="CL54" s="1226"/>
      <c r="CM54" s="1226"/>
      <c r="CN54" s="1226"/>
      <c r="CO54" s="1226"/>
      <c r="CP54" s="1226"/>
      <c r="CQ54" s="1226"/>
      <c r="CR54" s="1226"/>
      <c r="CS54" s="1226"/>
      <c r="CT54" s="1226"/>
      <c r="CU54" s="1226"/>
      <c r="CV54" s="1226"/>
      <c r="CW54" s="1226"/>
      <c r="CX54" s="1226"/>
      <c r="CY54" s="1226"/>
      <c r="CZ54" s="1226"/>
      <c r="DA54" s="1226"/>
      <c r="DB54" s="1226"/>
      <c r="DC54" s="1226"/>
    </row>
    <row r="55" spans="1:109" ht="13.2" x14ac:dyDescent="0.2">
      <c r="A55" s="1255"/>
      <c r="B55" s="249"/>
      <c r="G55" s="1231"/>
      <c r="H55" s="1231"/>
      <c r="I55" s="1231"/>
      <c r="J55" s="1231"/>
      <c r="K55" s="1234"/>
      <c r="L55" s="1234"/>
      <c r="M55" s="1234"/>
      <c r="N55" s="1234"/>
      <c r="AN55" s="1228" t="s">
        <v>610</v>
      </c>
      <c r="AO55" s="1228"/>
      <c r="AP55" s="1228"/>
      <c r="AQ55" s="1228"/>
      <c r="AR55" s="1228"/>
      <c r="AS55" s="1228"/>
      <c r="AT55" s="1228"/>
      <c r="AU55" s="1228"/>
      <c r="AV55" s="1228"/>
      <c r="AW55" s="1228"/>
      <c r="AX55" s="1228"/>
      <c r="AY55" s="1228"/>
      <c r="AZ55" s="1228"/>
      <c r="BA55" s="1228"/>
      <c r="BB55" s="1227" t="s">
        <v>609</v>
      </c>
      <c r="BC55" s="1227"/>
      <c r="BD55" s="1227"/>
      <c r="BE55" s="1227"/>
      <c r="BF55" s="1227"/>
      <c r="BG55" s="1227"/>
      <c r="BH55" s="1227"/>
      <c r="BI55" s="1227"/>
      <c r="BJ55" s="1227"/>
      <c r="BK55" s="1227"/>
      <c r="BL55" s="1227"/>
      <c r="BM55" s="1227"/>
      <c r="BN55" s="1227"/>
      <c r="BO55" s="1227"/>
      <c r="BP55" s="1226">
        <v>31.9</v>
      </c>
      <c r="BQ55" s="1226"/>
      <c r="BR55" s="1226"/>
      <c r="BS55" s="1226"/>
      <c r="BT55" s="1226"/>
      <c r="BU55" s="1226"/>
      <c r="BV55" s="1226"/>
      <c r="BW55" s="1226"/>
      <c r="BX55" s="1226">
        <v>24.2</v>
      </c>
      <c r="BY55" s="1226"/>
      <c r="BZ55" s="1226"/>
      <c r="CA55" s="1226"/>
      <c r="CB55" s="1226"/>
      <c r="CC55" s="1226"/>
      <c r="CD55" s="1226"/>
      <c r="CE55" s="1226"/>
      <c r="CF55" s="1226">
        <v>22.1</v>
      </c>
      <c r="CG55" s="1226"/>
      <c r="CH55" s="1226"/>
      <c r="CI55" s="1226"/>
      <c r="CJ55" s="1226"/>
      <c r="CK55" s="1226"/>
      <c r="CL55" s="1226"/>
      <c r="CM55" s="1226"/>
      <c r="CN55" s="1226">
        <v>20.399999999999999</v>
      </c>
      <c r="CO55" s="1226"/>
      <c r="CP55" s="1226"/>
      <c r="CQ55" s="1226"/>
      <c r="CR55" s="1226"/>
      <c r="CS55" s="1226"/>
      <c r="CT55" s="1226"/>
      <c r="CU55" s="1226"/>
      <c r="CV55" s="1226">
        <v>11.2</v>
      </c>
      <c r="CW55" s="1226"/>
      <c r="CX55" s="1226"/>
      <c r="CY55" s="1226"/>
      <c r="CZ55" s="1226"/>
      <c r="DA55" s="1226"/>
      <c r="DB55" s="1226"/>
      <c r="DC55" s="1226"/>
    </row>
    <row r="56" spans="1:109" ht="13.2" x14ac:dyDescent="0.2">
      <c r="A56" s="1255"/>
      <c r="B56" s="249"/>
      <c r="G56" s="1231"/>
      <c r="H56" s="1231"/>
      <c r="I56" s="1231"/>
      <c r="J56" s="1231"/>
      <c r="K56" s="1234"/>
      <c r="L56" s="1234"/>
      <c r="M56" s="1234"/>
      <c r="N56" s="1234"/>
      <c r="AN56" s="1228"/>
      <c r="AO56" s="1228"/>
      <c r="AP56" s="1228"/>
      <c r="AQ56" s="1228"/>
      <c r="AR56" s="1228"/>
      <c r="AS56" s="1228"/>
      <c r="AT56" s="1228"/>
      <c r="AU56" s="1228"/>
      <c r="AV56" s="1228"/>
      <c r="AW56" s="1228"/>
      <c r="AX56" s="1228"/>
      <c r="AY56" s="1228"/>
      <c r="AZ56" s="1228"/>
      <c r="BA56" s="1228"/>
      <c r="BB56" s="1227"/>
      <c r="BC56" s="1227"/>
      <c r="BD56" s="1227"/>
      <c r="BE56" s="1227"/>
      <c r="BF56" s="1227"/>
      <c r="BG56" s="1227"/>
      <c r="BH56" s="1227"/>
      <c r="BI56" s="1227"/>
      <c r="BJ56" s="1227"/>
      <c r="BK56" s="1227"/>
      <c r="BL56" s="1227"/>
      <c r="BM56" s="1227"/>
      <c r="BN56" s="1227"/>
      <c r="BO56" s="1227"/>
      <c r="BP56" s="1226"/>
      <c r="BQ56" s="1226"/>
      <c r="BR56" s="1226"/>
      <c r="BS56" s="1226"/>
      <c r="BT56" s="1226"/>
      <c r="BU56" s="1226"/>
      <c r="BV56" s="1226"/>
      <c r="BW56" s="1226"/>
      <c r="BX56" s="1226"/>
      <c r="BY56" s="1226"/>
      <c r="BZ56" s="1226"/>
      <c r="CA56" s="1226"/>
      <c r="CB56" s="1226"/>
      <c r="CC56" s="1226"/>
      <c r="CD56" s="1226"/>
      <c r="CE56" s="1226"/>
      <c r="CF56" s="1226"/>
      <c r="CG56" s="1226"/>
      <c r="CH56" s="1226"/>
      <c r="CI56" s="1226"/>
      <c r="CJ56" s="1226"/>
      <c r="CK56" s="1226"/>
      <c r="CL56" s="1226"/>
      <c r="CM56" s="1226"/>
      <c r="CN56" s="1226"/>
      <c r="CO56" s="1226"/>
      <c r="CP56" s="1226"/>
      <c r="CQ56" s="1226"/>
      <c r="CR56" s="1226"/>
      <c r="CS56" s="1226"/>
      <c r="CT56" s="1226"/>
      <c r="CU56" s="1226"/>
      <c r="CV56" s="1226"/>
      <c r="CW56" s="1226"/>
      <c r="CX56" s="1226"/>
      <c r="CY56" s="1226"/>
      <c r="CZ56" s="1226"/>
      <c r="DA56" s="1226"/>
      <c r="DB56" s="1226"/>
      <c r="DC56" s="1226"/>
    </row>
    <row r="57" spans="1:109" s="1255" customFormat="1" ht="13.2" x14ac:dyDescent="0.2">
      <c r="B57" s="1260"/>
      <c r="G57" s="1231"/>
      <c r="H57" s="1231"/>
      <c r="I57" s="1230"/>
      <c r="J57" s="1230"/>
      <c r="K57" s="1234"/>
      <c r="L57" s="1234"/>
      <c r="M57" s="1234"/>
      <c r="N57" s="1234"/>
      <c r="AM57" s="245"/>
      <c r="AN57" s="1228"/>
      <c r="AO57" s="1228"/>
      <c r="AP57" s="1228"/>
      <c r="AQ57" s="1228"/>
      <c r="AR57" s="1228"/>
      <c r="AS57" s="1228"/>
      <c r="AT57" s="1228"/>
      <c r="AU57" s="1228"/>
      <c r="AV57" s="1228"/>
      <c r="AW57" s="1228"/>
      <c r="AX57" s="1228"/>
      <c r="AY57" s="1228"/>
      <c r="AZ57" s="1228"/>
      <c r="BA57" s="1228"/>
      <c r="BB57" s="1227" t="s">
        <v>616</v>
      </c>
      <c r="BC57" s="1227"/>
      <c r="BD57" s="1227"/>
      <c r="BE57" s="1227"/>
      <c r="BF57" s="1227"/>
      <c r="BG57" s="1227"/>
      <c r="BH57" s="1227"/>
      <c r="BI57" s="1227"/>
      <c r="BJ57" s="1227"/>
      <c r="BK57" s="1227"/>
      <c r="BL57" s="1227"/>
      <c r="BM57" s="1227"/>
      <c r="BN57" s="1227"/>
      <c r="BO57" s="1227"/>
      <c r="BP57" s="1226">
        <v>59.4</v>
      </c>
      <c r="BQ57" s="1226"/>
      <c r="BR57" s="1226"/>
      <c r="BS57" s="1226"/>
      <c r="BT57" s="1226"/>
      <c r="BU57" s="1226"/>
      <c r="BV57" s="1226"/>
      <c r="BW57" s="1226"/>
      <c r="BX57" s="1226">
        <v>60.1</v>
      </c>
      <c r="BY57" s="1226"/>
      <c r="BZ57" s="1226"/>
      <c r="CA57" s="1226"/>
      <c r="CB57" s="1226"/>
      <c r="CC57" s="1226"/>
      <c r="CD57" s="1226"/>
      <c r="CE57" s="1226"/>
      <c r="CF57" s="1226">
        <v>61.5</v>
      </c>
      <c r="CG57" s="1226"/>
      <c r="CH57" s="1226"/>
      <c r="CI57" s="1226"/>
      <c r="CJ57" s="1226"/>
      <c r="CK57" s="1226"/>
      <c r="CL57" s="1226"/>
      <c r="CM57" s="1226"/>
      <c r="CN57" s="1226">
        <v>63.1</v>
      </c>
      <c r="CO57" s="1226"/>
      <c r="CP57" s="1226"/>
      <c r="CQ57" s="1226"/>
      <c r="CR57" s="1226"/>
      <c r="CS57" s="1226"/>
      <c r="CT57" s="1226"/>
      <c r="CU57" s="1226"/>
      <c r="CV57" s="1226">
        <v>63.2</v>
      </c>
      <c r="CW57" s="1226"/>
      <c r="CX57" s="1226"/>
      <c r="CY57" s="1226"/>
      <c r="CZ57" s="1226"/>
      <c r="DA57" s="1226"/>
      <c r="DB57" s="1226"/>
      <c r="DC57" s="1226"/>
      <c r="DD57" s="1265"/>
      <c r="DE57" s="1260"/>
    </row>
    <row r="58" spans="1:109" s="1255" customFormat="1" ht="13.2" x14ac:dyDescent="0.2">
      <c r="A58" s="245"/>
      <c r="B58" s="1260"/>
      <c r="G58" s="1231"/>
      <c r="H58" s="1231"/>
      <c r="I58" s="1230"/>
      <c r="J58" s="1230"/>
      <c r="K58" s="1234"/>
      <c r="L58" s="1234"/>
      <c r="M58" s="1234"/>
      <c r="N58" s="1234"/>
      <c r="AM58" s="245"/>
      <c r="AN58" s="1228"/>
      <c r="AO58" s="1228"/>
      <c r="AP58" s="1228"/>
      <c r="AQ58" s="1228"/>
      <c r="AR58" s="1228"/>
      <c r="AS58" s="1228"/>
      <c r="AT58" s="1228"/>
      <c r="AU58" s="1228"/>
      <c r="AV58" s="1228"/>
      <c r="AW58" s="1228"/>
      <c r="AX58" s="1228"/>
      <c r="AY58" s="1228"/>
      <c r="AZ58" s="1228"/>
      <c r="BA58" s="1228"/>
      <c r="BB58" s="1227"/>
      <c r="BC58" s="1227"/>
      <c r="BD58" s="1227"/>
      <c r="BE58" s="1227"/>
      <c r="BF58" s="1227"/>
      <c r="BG58" s="1227"/>
      <c r="BH58" s="1227"/>
      <c r="BI58" s="1227"/>
      <c r="BJ58" s="1227"/>
      <c r="BK58" s="1227"/>
      <c r="BL58" s="1227"/>
      <c r="BM58" s="1227"/>
      <c r="BN58" s="1227"/>
      <c r="BO58" s="1227"/>
      <c r="BP58" s="1226"/>
      <c r="BQ58" s="1226"/>
      <c r="BR58" s="1226"/>
      <c r="BS58" s="1226"/>
      <c r="BT58" s="1226"/>
      <c r="BU58" s="1226"/>
      <c r="BV58" s="1226"/>
      <c r="BW58" s="1226"/>
      <c r="BX58" s="1226"/>
      <c r="BY58" s="1226"/>
      <c r="BZ58" s="1226"/>
      <c r="CA58" s="1226"/>
      <c r="CB58" s="1226"/>
      <c r="CC58" s="1226"/>
      <c r="CD58" s="1226"/>
      <c r="CE58" s="1226"/>
      <c r="CF58" s="1226"/>
      <c r="CG58" s="1226"/>
      <c r="CH58" s="1226"/>
      <c r="CI58" s="1226"/>
      <c r="CJ58" s="1226"/>
      <c r="CK58" s="1226"/>
      <c r="CL58" s="1226"/>
      <c r="CM58" s="1226"/>
      <c r="CN58" s="1226"/>
      <c r="CO58" s="1226"/>
      <c r="CP58" s="1226"/>
      <c r="CQ58" s="1226"/>
      <c r="CR58" s="1226"/>
      <c r="CS58" s="1226"/>
      <c r="CT58" s="1226"/>
      <c r="CU58" s="1226"/>
      <c r="CV58" s="1226"/>
      <c r="CW58" s="1226"/>
      <c r="CX58" s="1226"/>
      <c r="CY58" s="1226"/>
      <c r="CZ58" s="1226"/>
      <c r="DA58" s="1226"/>
      <c r="DB58" s="1226"/>
      <c r="DC58" s="1226"/>
      <c r="DD58" s="1265"/>
      <c r="DE58" s="1260"/>
    </row>
    <row r="59" spans="1:109" s="1255" customFormat="1" ht="13.2" x14ac:dyDescent="0.2">
      <c r="A59" s="245"/>
      <c r="B59" s="1260"/>
      <c r="K59" s="1266"/>
      <c r="L59" s="1266"/>
      <c r="M59" s="1266"/>
      <c r="N59" s="1266"/>
      <c r="AQ59" s="1266"/>
      <c r="AR59" s="1266"/>
      <c r="AS59" s="1266"/>
      <c r="AT59" s="1266"/>
      <c r="BC59" s="1266"/>
      <c r="BD59" s="1266"/>
      <c r="BE59" s="1266"/>
      <c r="BF59" s="1266"/>
      <c r="BO59" s="1266"/>
      <c r="BP59" s="1266"/>
      <c r="BQ59" s="1266"/>
      <c r="BR59" s="1266"/>
      <c r="CA59" s="1266"/>
      <c r="CB59" s="1266"/>
      <c r="CC59" s="1266"/>
      <c r="CD59" s="1266"/>
      <c r="CM59" s="1266"/>
      <c r="CN59" s="1266"/>
      <c r="CO59" s="1266"/>
      <c r="CP59" s="1266"/>
      <c r="CY59" s="1266"/>
      <c r="CZ59" s="1266"/>
      <c r="DA59" s="1266"/>
      <c r="DB59" s="1266"/>
      <c r="DC59" s="1266"/>
      <c r="DD59" s="1265"/>
      <c r="DE59" s="1260"/>
    </row>
    <row r="60" spans="1:109" s="1255" customFormat="1" ht="13.2" x14ac:dyDescent="0.2">
      <c r="A60" s="245"/>
      <c r="B60" s="1260"/>
      <c r="K60" s="1266"/>
      <c r="L60" s="1266"/>
      <c r="M60" s="1266"/>
      <c r="N60" s="1266"/>
      <c r="AQ60" s="1266"/>
      <c r="AR60" s="1266"/>
      <c r="AS60" s="1266"/>
      <c r="AT60" s="1266"/>
      <c r="BC60" s="1266"/>
      <c r="BD60" s="1266"/>
      <c r="BE60" s="1266"/>
      <c r="BF60" s="1266"/>
      <c r="BO60" s="1266"/>
      <c r="BP60" s="1266"/>
      <c r="BQ60" s="1266"/>
      <c r="BR60" s="1266"/>
      <c r="CA60" s="1266"/>
      <c r="CB60" s="1266"/>
      <c r="CC60" s="1266"/>
      <c r="CD60" s="1266"/>
      <c r="CM60" s="1266"/>
      <c r="CN60" s="1266"/>
      <c r="CO60" s="1266"/>
      <c r="CP60" s="1266"/>
      <c r="CY60" s="1266"/>
      <c r="CZ60" s="1266"/>
      <c r="DA60" s="1266"/>
      <c r="DB60" s="1266"/>
      <c r="DC60" s="1266"/>
      <c r="DD60" s="1265"/>
      <c r="DE60" s="1260"/>
    </row>
    <row r="61" spans="1:109" s="1255" customFormat="1" ht="13.2" x14ac:dyDescent="0.2">
      <c r="A61" s="245"/>
      <c r="B61" s="1264"/>
      <c r="C61" s="1263"/>
      <c r="D61" s="1263"/>
      <c r="E61" s="1263"/>
      <c r="F61" s="1263"/>
      <c r="G61" s="1263"/>
      <c r="H61" s="1263"/>
      <c r="I61" s="1263"/>
      <c r="J61" s="1263"/>
      <c r="K61" s="1263"/>
      <c r="L61" s="1263"/>
      <c r="M61" s="1262"/>
      <c r="N61" s="1262"/>
      <c r="O61" s="1263"/>
      <c r="P61" s="1263"/>
      <c r="Q61" s="1263"/>
      <c r="R61" s="1263"/>
      <c r="S61" s="1263"/>
      <c r="T61" s="1263"/>
      <c r="U61" s="1263"/>
      <c r="V61" s="1263"/>
      <c r="W61" s="1263"/>
      <c r="X61" s="1263"/>
      <c r="Y61" s="1263"/>
      <c r="Z61" s="1263"/>
      <c r="AA61" s="1263"/>
      <c r="AB61" s="1263"/>
      <c r="AC61" s="1263"/>
      <c r="AD61" s="1263"/>
      <c r="AE61" s="1263"/>
      <c r="AF61" s="1263"/>
      <c r="AG61" s="1263"/>
      <c r="AH61" s="1263"/>
      <c r="AI61" s="1263"/>
      <c r="AJ61" s="1263"/>
      <c r="AK61" s="1263"/>
      <c r="AL61" s="1263"/>
      <c r="AM61" s="1263"/>
      <c r="AN61" s="1263"/>
      <c r="AO61" s="1263"/>
      <c r="AP61" s="1263"/>
      <c r="AQ61" s="1263"/>
      <c r="AR61" s="1263"/>
      <c r="AS61" s="1262"/>
      <c r="AT61" s="1262"/>
      <c r="AU61" s="1263"/>
      <c r="AV61" s="1263"/>
      <c r="AW61" s="1263"/>
      <c r="AX61" s="1263"/>
      <c r="AY61" s="1263"/>
      <c r="AZ61" s="1263"/>
      <c r="BA61" s="1263"/>
      <c r="BB61" s="1263"/>
      <c r="BC61" s="1263"/>
      <c r="BD61" s="1263"/>
      <c r="BE61" s="1262"/>
      <c r="BF61" s="1262"/>
      <c r="BG61" s="1263"/>
      <c r="BH61" s="1263"/>
      <c r="BI61" s="1263"/>
      <c r="BJ61" s="1263"/>
      <c r="BK61" s="1263"/>
      <c r="BL61" s="1263"/>
      <c r="BM61" s="1263"/>
      <c r="BN61" s="1263"/>
      <c r="BO61" s="1263"/>
      <c r="BP61" s="1263"/>
      <c r="BQ61" s="1262"/>
      <c r="BR61" s="1262"/>
      <c r="BS61" s="1263"/>
      <c r="BT61" s="1263"/>
      <c r="BU61" s="1263"/>
      <c r="BV61" s="1263"/>
      <c r="BW61" s="1263"/>
      <c r="BX61" s="1263"/>
      <c r="BY61" s="1263"/>
      <c r="BZ61" s="1263"/>
      <c r="CA61" s="1263"/>
      <c r="CB61" s="1263"/>
      <c r="CC61" s="1262"/>
      <c r="CD61" s="1262"/>
      <c r="CE61" s="1263"/>
      <c r="CF61" s="1263"/>
      <c r="CG61" s="1263"/>
      <c r="CH61" s="1263"/>
      <c r="CI61" s="1263"/>
      <c r="CJ61" s="1263"/>
      <c r="CK61" s="1263"/>
      <c r="CL61" s="1263"/>
      <c r="CM61" s="1263"/>
      <c r="CN61" s="1263"/>
      <c r="CO61" s="1262"/>
      <c r="CP61" s="1262"/>
      <c r="CQ61" s="1263"/>
      <c r="CR61" s="1263"/>
      <c r="CS61" s="1263"/>
      <c r="CT61" s="1263"/>
      <c r="CU61" s="1263"/>
      <c r="CV61" s="1263"/>
      <c r="CW61" s="1263"/>
      <c r="CX61" s="1263"/>
      <c r="CY61" s="1263"/>
      <c r="CZ61" s="1263"/>
      <c r="DA61" s="1262"/>
      <c r="DB61" s="1262"/>
      <c r="DC61" s="1262"/>
      <c r="DD61" s="1261"/>
      <c r="DE61" s="1260"/>
    </row>
    <row r="62" spans="1:109" ht="13.2" x14ac:dyDescent="0.2">
      <c r="B62" s="1259"/>
      <c r="C62" s="1259"/>
      <c r="D62" s="1259"/>
      <c r="E62" s="1259"/>
      <c r="F62" s="1259"/>
      <c r="G62" s="1259"/>
      <c r="H62" s="1259"/>
      <c r="I62" s="1259"/>
      <c r="J62" s="1259"/>
      <c r="K62" s="1259"/>
      <c r="L62" s="1259"/>
      <c r="M62" s="1259"/>
      <c r="N62" s="1259"/>
      <c r="O62" s="1259"/>
      <c r="P62" s="1259"/>
      <c r="Q62" s="1259"/>
      <c r="R62" s="1259"/>
      <c r="S62" s="1259"/>
      <c r="T62" s="1259"/>
      <c r="U62" s="1259"/>
      <c r="V62" s="1259"/>
      <c r="W62" s="1259"/>
      <c r="X62" s="1259"/>
      <c r="Y62" s="1259"/>
      <c r="Z62" s="1259"/>
      <c r="AA62" s="1259"/>
      <c r="AB62" s="1259"/>
      <c r="AC62" s="1259"/>
      <c r="AD62" s="1259"/>
      <c r="AE62" s="1259"/>
      <c r="AF62" s="1259"/>
      <c r="AG62" s="1259"/>
      <c r="AH62" s="1259"/>
      <c r="AI62" s="1259"/>
      <c r="AJ62" s="1259"/>
      <c r="AK62" s="1259"/>
      <c r="AL62" s="1259"/>
      <c r="AM62" s="1259"/>
      <c r="AN62" s="1259"/>
      <c r="AO62" s="1259"/>
      <c r="AP62" s="1259"/>
      <c r="AQ62" s="1259"/>
      <c r="AR62" s="1259"/>
      <c r="AS62" s="1259"/>
      <c r="AT62" s="1259"/>
      <c r="AU62" s="1259"/>
      <c r="AV62" s="1259"/>
      <c r="AW62" s="1259"/>
      <c r="AX62" s="1259"/>
      <c r="AY62" s="1259"/>
      <c r="AZ62" s="1259"/>
      <c r="BA62" s="1259"/>
      <c r="BB62" s="1259"/>
      <c r="BC62" s="1259"/>
      <c r="BD62" s="1259"/>
      <c r="BE62" s="1259"/>
      <c r="BF62" s="1259"/>
      <c r="BG62" s="1259"/>
      <c r="BH62" s="1259"/>
      <c r="BI62" s="1259"/>
      <c r="BJ62" s="1259"/>
      <c r="BK62" s="1259"/>
      <c r="BL62" s="1259"/>
      <c r="BM62" s="1259"/>
      <c r="BN62" s="1259"/>
      <c r="BO62" s="1259"/>
      <c r="BP62" s="1259"/>
      <c r="BQ62" s="1259"/>
      <c r="BR62" s="1259"/>
      <c r="BS62" s="1259"/>
      <c r="BT62" s="1259"/>
      <c r="BU62" s="1259"/>
      <c r="BV62" s="1259"/>
      <c r="BW62" s="1259"/>
      <c r="BX62" s="1259"/>
      <c r="BY62" s="1259"/>
      <c r="BZ62" s="1259"/>
      <c r="CA62" s="1259"/>
      <c r="CB62" s="1259"/>
      <c r="CC62" s="1259"/>
      <c r="CD62" s="1259"/>
      <c r="CE62" s="1259"/>
      <c r="CF62" s="1259"/>
      <c r="CG62" s="1259"/>
      <c r="CH62" s="1259"/>
      <c r="CI62" s="1259"/>
      <c r="CJ62" s="1259"/>
      <c r="CK62" s="1259"/>
      <c r="CL62" s="1259"/>
      <c r="CM62" s="1259"/>
      <c r="CN62" s="1259"/>
      <c r="CO62" s="1259"/>
      <c r="CP62" s="1259"/>
      <c r="CQ62" s="1259"/>
      <c r="CR62" s="1259"/>
      <c r="CS62" s="1259"/>
      <c r="CT62" s="1259"/>
      <c r="CU62" s="1259"/>
      <c r="CV62" s="1259"/>
      <c r="CW62" s="1259"/>
      <c r="CX62" s="1259"/>
      <c r="CY62" s="1259"/>
      <c r="CZ62" s="1259"/>
      <c r="DA62" s="1259"/>
      <c r="DB62" s="1259"/>
      <c r="DC62" s="1259"/>
      <c r="DD62" s="1259"/>
      <c r="DE62" s="245"/>
    </row>
    <row r="63" spans="1:109" ht="16.2" x14ac:dyDescent="0.2">
      <c r="B63" s="302" t="s">
        <v>615</v>
      </c>
    </row>
    <row r="64" spans="1:109" ht="13.2" x14ac:dyDescent="0.2">
      <c r="B64" s="249"/>
      <c r="G64" s="1256"/>
      <c r="I64" s="1258"/>
      <c r="J64" s="1258"/>
      <c r="K64" s="1258"/>
      <c r="L64" s="1258"/>
      <c r="M64" s="1258"/>
      <c r="N64" s="1257"/>
      <c r="AM64" s="1256"/>
      <c r="AN64" s="1256" t="s">
        <v>614</v>
      </c>
      <c r="AP64" s="1255"/>
      <c r="AQ64" s="1255"/>
      <c r="AR64" s="1255"/>
      <c r="AY64" s="1256"/>
      <c r="BA64" s="1255"/>
      <c r="BB64" s="1255"/>
      <c r="BC64" s="1255"/>
      <c r="BK64" s="1256"/>
      <c r="BM64" s="1255"/>
      <c r="BN64" s="1255"/>
      <c r="BO64" s="1255"/>
      <c r="BW64" s="1256"/>
      <c r="BY64" s="1255"/>
      <c r="BZ64" s="1255"/>
      <c r="CA64" s="1255"/>
      <c r="CI64" s="1256"/>
      <c r="CK64" s="1255"/>
      <c r="CL64" s="1255"/>
      <c r="CM64" s="1255"/>
      <c r="CU64" s="1256"/>
      <c r="CW64" s="1255"/>
      <c r="CX64" s="1255"/>
      <c r="CY64" s="1255"/>
    </row>
    <row r="65" spans="2:107" ht="13.2" x14ac:dyDescent="0.2">
      <c r="B65" s="249"/>
      <c r="AN65" s="1254" t="s">
        <v>613</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2"/>
    </row>
    <row r="66" spans="2:107" ht="13.2" x14ac:dyDescent="0.2">
      <c r="B66" s="249"/>
      <c r="AN66" s="1251"/>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49"/>
    </row>
    <row r="67" spans="2:107" ht="13.2" x14ac:dyDescent="0.2">
      <c r="B67" s="249"/>
      <c r="AN67" s="1251"/>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49"/>
    </row>
    <row r="68" spans="2:107" ht="13.2" x14ac:dyDescent="0.2">
      <c r="B68" s="249"/>
      <c r="AN68" s="1251"/>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49"/>
    </row>
    <row r="69" spans="2:107" ht="13.2" x14ac:dyDescent="0.2">
      <c r="B69" s="249"/>
      <c r="AN69" s="1248"/>
      <c r="AO69" s="1247"/>
      <c r="AP69" s="1247"/>
      <c r="AQ69" s="1247"/>
      <c r="AR69" s="1247"/>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c r="CB69" s="1247"/>
      <c r="CC69" s="1247"/>
      <c r="CD69" s="1247"/>
      <c r="CE69" s="1247"/>
      <c r="CF69" s="1247"/>
      <c r="CG69" s="1247"/>
      <c r="CH69" s="1247"/>
      <c r="CI69" s="1247"/>
      <c r="CJ69" s="1247"/>
      <c r="CK69" s="1247"/>
      <c r="CL69" s="1247"/>
      <c r="CM69" s="1247"/>
      <c r="CN69" s="1247"/>
      <c r="CO69" s="1247"/>
      <c r="CP69" s="1247"/>
      <c r="CQ69" s="1247"/>
      <c r="CR69" s="1247"/>
      <c r="CS69" s="1247"/>
      <c r="CT69" s="1247"/>
      <c r="CU69" s="1247"/>
      <c r="CV69" s="1247"/>
      <c r="CW69" s="1247"/>
      <c r="CX69" s="1247"/>
      <c r="CY69" s="1247"/>
      <c r="CZ69" s="1247"/>
      <c r="DA69" s="1247"/>
      <c r="DB69" s="1247"/>
      <c r="DC69" s="1246"/>
    </row>
    <row r="70" spans="2:107" ht="13.2" x14ac:dyDescent="0.2">
      <c r="B70" s="249"/>
      <c r="H70" s="1245"/>
      <c r="I70" s="1245"/>
      <c r="J70" s="1243"/>
      <c r="K70" s="1243"/>
      <c r="L70" s="1242"/>
      <c r="M70" s="1243"/>
      <c r="N70" s="1242"/>
      <c r="AN70" s="1233"/>
      <c r="AO70" s="1233"/>
      <c r="AP70" s="1233"/>
      <c r="AZ70" s="1233"/>
      <c r="BA70" s="1233"/>
      <c r="BB70" s="1233"/>
      <c r="BL70" s="1233"/>
      <c r="BM70" s="1233"/>
      <c r="BN70" s="1233"/>
      <c r="BX70" s="1233"/>
      <c r="BY70" s="1233"/>
      <c r="BZ70" s="1233"/>
      <c r="CJ70" s="1233"/>
      <c r="CK70" s="1233"/>
      <c r="CL70" s="1233"/>
      <c r="CV70" s="1233"/>
      <c r="CW70" s="1233"/>
      <c r="CX70" s="1233"/>
    </row>
    <row r="71" spans="2:107" ht="13.2" x14ac:dyDescent="0.2">
      <c r="B71" s="249"/>
      <c r="G71" s="1241"/>
      <c r="I71" s="1244"/>
      <c r="J71" s="1243"/>
      <c r="K71" s="1243"/>
      <c r="L71" s="1242"/>
      <c r="M71" s="1243"/>
      <c r="N71" s="1242"/>
      <c r="AM71" s="1241"/>
      <c r="AN71" s="245" t="s">
        <v>612</v>
      </c>
    </row>
    <row r="72" spans="2:107" ht="13.2" x14ac:dyDescent="0.2">
      <c r="B72" s="249"/>
      <c r="G72" s="1231"/>
      <c r="H72" s="1231"/>
      <c r="I72" s="1231"/>
      <c r="J72" s="1231"/>
      <c r="K72" s="1240"/>
      <c r="L72" s="1240"/>
      <c r="M72" s="1239"/>
      <c r="N72" s="1239"/>
      <c r="AN72" s="1238"/>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6"/>
      <c r="BP72" s="1228" t="s">
        <v>561</v>
      </c>
      <c r="BQ72" s="1228"/>
      <c r="BR72" s="1228"/>
      <c r="BS72" s="1228"/>
      <c r="BT72" s="1228"/>
      <c r="BU72" s="1228"/>
      <c r="BV72" s="1228"/>
      <c r="BW72" s="1228"/>
      <c r="BX72" s="1228" t="s">
        <v>562</v>
      </c>
      <c r="BY72" s="1228"/>
      <c r="BZ72" s="1228"/>
      <c r="CA72" s="1228"/>
      <c r="CB72" s="1228"/>
      <c r="CC72" s="1228"/>
      <c r="CD72" s="1228"/>
      <c r="CE72" s="1228"/>
      <c r="CF72" s="1228" t="s">
        <v>563</v>
      </c>
      <c r="CG72" s="1228"/>
      <c r="CH72" s="1228"/>
      <c r="CI72" s="1228"/>
      <c r="CJ72" s="1228"/>
      <c r="CK72" s="1228"/>
      <c r="CL72" s="1228"/>
      <c r="CM72" s="1228"/>
      <c r="CN72" s="1228" t="s">
        <v>564</v>
      </c>
      <c r="CO72" s="1228"/>
      <c r="CP72" s="1228"/>
      <c r="CQ72" s="1228"/>
      <c r="CR72" s="1228"/>
      <c r="CS72" s="1228"/>
      <c r="CT72" s="1228"/>
      <c r="CU72" s="1228"/>
      <c r="CV72" s="1228" t="s">
        <v>565</v>
      </c>
      <c r="CW72" s="1228"/>
      <c r="CX72" s="1228"/>
      <c r="CY72" s="1228"/>
      <c r="CZ72" s="1228"/>
      <c r="DA72" s="1228"/>
      <c r="DB72" s="1228"/>
      <c r="DC72" s="1228"/>
    </row>
    <row r="73" spans="2:107" ht="13.2" x14ac:dyDescent="0.2">
      <c r="B73" s="249"/>
      <c r="G73" s="1235"/>
      <c r="H73" s="1235"/>
      <c r="I73" s="1235"/>
      <c r="J73" s="1235"/>
      <c r="K73" s="1232"/>
      <c r="L73" s="1232"/>
      <c r="M73" s="1232"/>
      <c r="N73" s="1232"/>
      <c r="AM73" s="1233"/>
      <c r="AN73" s="1227" t="s">
        <v>611</v>
      </c>
      <c r="AO73" s="1227"/>
      <c r="AP73" s="1227"/>
      <c r="AQ73" s="1227"/>
      <c r="AR73" s="1227"/>
      <c r="AS73" s="1227"/>
      <c r="AT73" s="1227"/>
      <c r="AU73" s="1227"/>
      <c r="AV73" s="1227"/>
      <c r="AW73" s="1227"/>
      <c r="AX73" s="1227"/>
      <c r="AY73" s="1227"/>
      <c r="AZ73" s="1227"/>
      <c r="BA73" s="1227"/>
      <c r="BB73" s="1227" t="s">
        <v>609</v>
      </c>
      <c r="BC73" s="1227"/>
      <c r="BD73" s="1227"/>
      <c r="BE73" s="1227"/>
      <c r="BF73" s="1227"/>
      <c r="BG73" s="1227"/>
      <c r="BH73" s="1227"/>
      <c r="BI73" s="1227"/>
      <c r="BJ73" s="1227"/>
      <c r="BK73" s="1227"/>
      <c r="BL73" s="1227"/>
      <c r="BM73" s="1227"/>
      <c r="BN73" s="1227"/>
      <c r="BO73" s="1227"/>
      <c r="BP73" s="1226">
        <v>113</v>
      </c>
      <c r="BQ73" s="1226"/>
      <c r="BR73" s="1226"/>
      <c r="BS73" s="1226"/>
      <c r="BT73" s="1226"/>
      <c r="BU73" s="1226"/>
      <c r="BV73" s="1226"/>
      <c r="BW73" s="1226"/>
      <c r="BX73" s="1226">
        <v>107.2</v>
      </c>
      <c r="BY73" s="1226"/>
      <c r="BZ73" s="1226"/>
      <c r="CA73" s="1226"/>
      <c r="CB73" s="1226"/>
      <c r="CC73" s="1226"/>
      <c r="CD73" s="1226"/>
      <c r="CE73" s="1226"/>
      <c r="CF73" s="1226">
        <v>111.1</v>
      </c>
      <c r="CG73" s="1226"/>
      <c r="CH73" s="1226"/>
      <c r="CI73" s="1226"/>
      <c r="CJ73" s="1226"/>
      <c r="CK73" s="1226"/>
      <c r="CL73" s="1226"/>
      <c r="CM73" s="1226"/>
      <c r="CN73" s="1226">
        <v>108.6</v>
      </c>
      <c r="CO73" s="1226"/>
      <c r="CP73" s="1226"/>
      <c r="CQ73" s="1226"/>
      <c r="CR73" s="1226"/>
      <c r="CS73" s="1226"/>
      <c r="CT73" s="1226"/>
      <c r="CU73" s="1226"/>
      <c r="CV73" s="1226">
        <v>92.8</v>
      </c>
      <c r="CW73" s="1226"/>
      <c r="CX73" s="1226"/>
      <c r="CY73" s="1226"/>
      <c r="CZ73" s="1226"/>
      <c r="DA73" s="1226"/>
      <c r="DB73" s="1226"/>
      <c r="DC73" s="1226"/>
    </row>
    <row r="74" spans="2:107" ht="13.2" x14ac:dyDescent="0.2">
      <c r="B74" s="249"/>
      <c r="G74" s="1235"/>
      <c r="H74" s="1235"/>
      <c r="I74" s="1235"/>
      <c r="J74" s="1235"/>
      <c r="K74" s="1232"/>
      <c r="L74" s="1232"/>
      <c r="M74" s="1232"/>
      <c r="N74" s="1232"/>
      <c r="AM74" s="1233"/>
      <c r="AN74" s="1227"/>
      <c r="AO74" s="1227"/>
      <c r="AP74" s="1227"/>
      <c r="AQ74" s="1227"/>
      <c r="AR74" s="1227"/>
      <c r="AS74" s="1227"/>
      <c r="AT74" s="1227"/>
      <c r="AU74" s="1227"/>
      <c r="AV74" s="1227"/>
      <c r="AW74" s="1227"/>
      <c r="AX74" s="1227"/>
      <c r="AY74" s="1227"/>
      <c r="AZ74" s="1227"/>
      <c r="BA74" s="1227"/>
      <c r="BB74" s="1227"/>
      <c r="BC74" s="1227"/>
      <c r="BD74" s="1227"/>
      <c r="BE74" s="1227"/>
      <c r="BF74" s="1227"/>
      <c r="BG74" s="1227"/>
      <c r="BH74" s="1227"/>
      <c r="BI74" s="1227"/>
      <c r="BJ74" s="1227"/>
      <c r="BK74" s="1227"/>
      <c r="BL74" s="1227"/>
      <c r="BM74" s="1227"/>
      <c r="BN74" s="1227"/>
      <c r="BO74" s="1227"/>
      <c r="BP74" s="1226"/>
      <c r="BQ74" s="1226"/>
      <c r="BR74" s="1226"/>
      <c r="BS74" s="1226"/>
      <c r="BT74" s="1226"/>
      <c r="BU74" s="1226"/>
      <c r="BV74" s="1226"/>
      <c r="BW74" s="1226"/>
      <c r="BX74" s="1226"/>
      <c r="BY74" s="1226"/>
      <c r="BZ74" s="1226"/>
      <c r="CA74" s="1226"/>
      <c r="CB74" s="1226"/>
      <c r="CC74" s="1226"/>
      <c r="CD74" s="1226"/>
      <c r="CE74" s="1226"/>
      <c r="CF74" s="1226"/>
      <c r="CG74" s="1226"/>
      <c r="CH74" s="1226"/>
      <c r="CI74" s="1226"/>
      <c r="CJ74" s="1226"/>
      <c r="CK74" s="1226"/>
      <c r="CL74" s="1226"/>
      <c r="CM74" s="1226"/>
      <c r="CN74" s="1226"/>
      <c r="CO74" s="1226"/>
      <c r="CP74" s="1226"/>
      <c r="CQ74" s="1226"/>
      <c r="CR74" s="1226"/>
      <c r="CS74" s="1226"/>
      <c r="CT74" s="1226"/>
      <c r="CU74" s="1226"/>
      <c r="CV74" s="1226"/>
      <c r="CW74" s="1226"/>
      <c r="CX74" s="1226"/>
      <c r="CY74" s="1226"/>
      <c r="CZ74" s="1226"/>
      <c r="DA74" s="1226"/>
      <c r="DB74" s="1226"/>
      <c r="DC74" s="1226"/>
    </row>
    <row r="75" spans="2:107" ht="13.2" x14ac:dyDescent="0.2">
      <c r="B75" s="249"/>
      <c r="G75" s="1235"/>
      <c r="H75" s="1235"/>
      <c r="I75" s="1231"/>
      <c r="J75" s="1231"/>
      <c r="K75" s="1234"/>
      <c r="L75" s="1234"/>
      <c r="M75" s="1234"/>
      <c r="N75" s="1234"/>
      <c r="AM75" s="1233"/>
      <c r="AN75" s="1227"/>
      <c r="AO75" s="1227"/>
      <c r="AP75" s="1227"/>
      <c r="AQ75" s="1227"/>
      <c r="AR75" s="1227"/>
      <c r="AS75" s="1227"/>
      <c r="AT75" s="1227"/>
      <c r="AU75" s="1227"/>
      <c r="AV75" s="1227"/>
      <c r="AW75" s="1227"/>
      <c r="AX75" s="1227"/>
      <c r="AY75" s="1227"/>
      <c r="AZ75" s="1227"/>
      <c r="BA75" s="1227"/>
      <c r="BB75" s="1227" t="s">
        <v>608</v>
      </c>
      <c r="BC75" s="1227"/>
      <c r="BD75" s="1227"/>
      <c r="BE75" s="1227"/>
      <c r="BF75" s="1227"/>
      <c r="BG75" s="1227"/>
      <c r="BH75" s="1227"/>
      <c r="BI75" s="1227"/>
      <c r="BJ75" s="1227"/>
      <c r="BK75" s="1227"/>
      <c r="BL75" s="1227"/>
      <c r="BM75" s="1227"/>
      <c r="BN75" s="1227"/>
      <c r="BO75" s="1227"/>
      <c r="BP75" s="1226">
        <v>10.6</v>
      </c>
      <c r="BQ75" s="1226"/>
      <c r="BR75" s="1226"/>
      <c r="BS75" s="1226"/>
      <c r="BT75" s="1226"/>
      <c r="BU75" s="1226"/>
      <c r="BV75" s="1226"/>
      <c r="BW75" s="1226"/>
      <c r="BX75" s="1226">
        <v>11.2</v>
      </c>
      <c r="BY75" s="1226"/>
      <c r="BZ75" s="1226"/>
      <c r="CA75" s="1226"/>
      <c r="CB75" s="1226"/>
      <c r="CC75" s="1226"/>
      <c r="CD75" s="1226"/>
      <c r="CE75" s="1226"/>
      <c r="CF75" s="1226">
        <v>12</v>
      </c>
      <c r="CG75" s="1226"/>
      <c r="CH75" s="1226"/>
      <c r="CI75" s="1226"/>
      <c r="CJ75" s="1226"/>
      <c r="CK75" s="1226"/>
      <c r="CL75" s="1226"/>
      <c r="CM75" s="1226"/>
      <c r="CN75" s="1226">
        <v>12.4</v>
      </c>
      <c r="CO75" s="1226"/>
      <c r="CP75" s="1226"/>
      <c r="CQ75" s="1226"/>
      <c r="CR75" s="1226"/>
      <c r="CS75" s="1226"/>
      <c r="CT75" s="1226"/>
      <c r="CU75" s="1226"/>
      <c r="CV75" s="1226">
        <v>12.8</v>
      </c>
      <c r="CW75" s="1226"/>
      <c r="CX75" s="1226"/>
      <c r="CY75" s="1226"/>
      <c r="CZ75" s="1226"/>
      <c r="DA75" s="1226"/>
      <c r="DB75" s="1226"/>
      <c r="DC75" s="1226"/>
    </row>
    <row r="76" spans="2:107" ht="13.2" x14ac:dyDescent="0.2">
      <c r="B76" s="249"/>
      <c r="G76" s="1235"/>
      <c r="H76" s="1235"/>
      <c r="I76" s="1231"/>
      <c r="J76" s="1231"/>
      <c r="K76" s="1234"/>
      <c r="L76" s="1234"/>
      <c r="M76" s="1234"/>
      <c r="N76" s="1234"/>
      <c r="AM76" s="1233"/>
      <c r="AN76" s="1227"/>
      <c r="AO76" s="1227"/>
      <c r="AP76" s="1227"/>
      <c r="AQ76" s="1227"/>
      <c r="AR76" s="1227"/>
      <c r="AS76" s="1227"/>
      <c r="AT76" s="1227"/>
      <c r="AU76" s="1227"/>
      <c r="AV76" s="1227"/>
      <c r="AW76" s="1227"/>
      <c r="AX76" s="1227"/>
      <c r="AY76" s="1227"/>
      <c r="AZ76" s="1227"/>
      <c r="BA76" s="1227"/>
      <c r="BB76" s="1227"/>
      <c r="BC76" s="1227"/>
      <c r="BD76" s="1227"/>
      <c r="BE76" s="1227"/>
      <c r="BF76" s="1227"/>
      <c r="BG76" s="1227"/>
      <c r="BH76" s="1227"/>
      <c r="BI76" s="1227"/>
      <c r="BJ76" s="1227"/>
      <c r="BK76" s="1227"/>
      <c r="BL76" s="1227"/>
      <c r="BM76" s="1227"/>
      <c r="BN76" s="1227"/>
      <c r="BO76" s="1227"/>
      <c r="BP76" s="1226"/>
      <c r="BQ76" s="1226"/>
      <c r="BR76" s="1226"/>
      <c r="BS76" s="1226"/>
      <c r="BT76" s="1226"/>
      <c r="BU76" s="1226"/>
      <c r="BV76" s="1226"/>
      <c r="BW76" s="1226"/>
      <c r="BX76" s="1226"/>
      <c r="BY76" s="1226"/>
      <c r="BZ76" s="1226"/>
      <c r="CA76" s="1226"/>
      <c r="CB76" s="1226"/>
      <c r="CC76" s="1226"/>
      <c r="CD76" s="1226"/>
      <c r="CE76" s="1226"/>
      <c r="CF76" s="1226"/>
      <c r="CG76" s="1226"/>
      <c r="CH76" s="1226"/>
      <c r="CI76" s="1226"/>
      <c r="CJ76" s="1226"/>
      <c r="CK76" s="1226"/>
      <c r="CL76" s="1226"/>
      <c r="CM76" s="1226"/>
      <c r="CN76" s="1226"/>
      <c r="CO76" s="1226"/>
      <c r="CP76" s="1226"/>
      <c r="CQ76" s="1226"/>
      <c r="CR76" s="1226"/>
      <c r="CS76" s="1226"/>
      <c r="CT76" s="1226"/>
      <c r="CU76" s="1226"/>
      <c r="CV76" s="1226"/>
      <c r="CW76" s="1226"/>
      <c r="CX76" s="1226"/>
      <c r="CY76" s="1226"/>
      <c r="CZ76" s="1226"/>
      <c r="DA76" s="1226"/>
      <c r="DB76" s="1226"/>
      <c r="DC76" s="1226"/>
    </row>
    <row r="77" spans="2:107" ht="13.2" x14ac:dyDescent="0.2">
      <c r="B77" s="249"/>
      <c r="G77" s="1231"/>
      <c r="H77" s="1231"/>
      <c r="I77" s="1231"/>
      <c r="J77" s="1231"/>
      <c r="K77" s="1232"/>
      <c r="L77" s="1232"/>
      <c r="M77" s="1232"/>
      <c r="N77" s="1232"/>
      <c r="AN77" s="1228" t="s">
        <v>610</v>
      </c>
      <c r="AO77" s="1228"/>
      <c r="AP77" s="1228"/>
      <c r="AQ77" s="1228"/>
      <c r="AR77" s="1228"/>
      <c r="AS77" s="1228"/>
      <c r="AT77" s="1228"/>
      <c r="AU77" s="1228"/>
      <c r="AV77" s="1228"/>
      <c r="AW77" s="1228"/>
      <c r="AX77" s="1228"/>
      <c r="AY77" s="1228"/>
      <c r="AZ77" s="1228"/>
      <c r="BA77" s="1228"/>
      <c r="BB77" s="1227" t="s">
        <v>609</v>
      </c>
      <c r="BC77" s="1227"/>
      <c r="BD77" s="1227"/>
      <c r="BE77" s="1227"/>
      <c r="BF77" s="1227"/>
      <c r="BG77" s="1227"/>
      <c r="BH77" s="1227"/>
      <c r="BI77" s="1227"/>
      <c r="BJ77" s="1227"/>
      <c r="BK77" s="1227"/>
      <c r="BL77" s="1227"/>
      <c r="BM77" s="1227"/>
      <c r="BN77" s="1227"/>
      <c r="BO77" s="1227"/>
      <c r="BP77" s="1226">
        <v>31.9</v>
      </c>
      <c r="BQ77" s="1226"/>
      <c r="BR77" s="1226"/>
      <c r="BS77" s="1226"/>
      <c r="BT77" s="1226"/>
      <c r="BU77" s="1226"/>
      <c r="BV77" s="1226"/>
      <c r="BW77" s="1226"/>
      <c r="BX77" s="1226">
        <v>24.2</v>
      </c>
      <c r="BY77" s="1226"/>
      <c r="BZ77" s="1226"/>
      <c r="CA77" s="1226"/>
      <c r="CB77" s="1226"/>
      <c r="CC77" s="1226"/>
      <c r="CD77" s="1226"/>
      <c r="CE77" s="1226"/>
      <c r="CF77" s="1226">
        <v>22.1</v>
      </c>
      <c r="CG77" s="1226"/>
      <c r="CH77" s="1226"/>
      <c r="CI77" s="1226"/>
      <c r="CJ77" s="1226"/>
      <c r="CK77" s="1226"/>
      <c r="CL77" s="1226"/>
      <c r="CM77" s="1226"/>
      <c r="CN77" s="1226">
        <v>20.399999999999999</v>
      </c>
      <c r="CO77" s="1226"/>
      <c r="CP77" s="1226"/>
      <c r="CQ77" s="1226"/>
      <c r="CR77" s="1226"/>
      <c r="CS77" s="1226"/>
      <c r="CT77" s="1226"/>
      <c r="CU77" s="1226"/>
      <c r="CV77" s="1226">
        <v>11.2</v>
      </c>
      <c r="CW77" s="1226"/>
      <c r="CX77" s="1226"/>
      <c r="CY77" s="1226"/>
      <c r="CZ77" s="1226"/>
      <c r="DA77" s="1226"/>
      <c r="DB77" s="1226"/>
      <c r="DC77" s="1226"/>
    </row>
    <row r="78" spans="2:107" ht="13.2" x14ac:dyDescent="0.2">
      <c r="B78" s="249"/>
      <c r="G78" s="1231"/>
      <c r="H78" s="1231"/>
      <c r="I78" s="1231"/>
      <c r="J78" s="1231"/>
      <c r="K78" s="1232"/>
      <c r="L78" s="1232"/>
      <c r="M78" s="1232"/>
      <c r="N78" s="1232"/>
      <c r="AN78" s="1228"/>
      <c r="AO78" s="1228"/>
      <c r="AP78" s="1228"/>
      <c r="AQ78" s="1228"/>
      <c r="AR78" s="1228"/>
      <c r="AS78" s="1228"/>
      <c r="AT78" s="1228"/>
      <c r="AU78" s="1228"/>
      <c r="AV78" s="1228"/>
      <c r="AW78" s="1228"/>
      <c r="AX78" s="1228"/>
      <c r="AY78" s="1228"/>
      <c r="AZ78" s="1228"/>
      <c r="BA78" s="1228"/>
      <c r="BB78" s="1227"/>
      <c r="BC78" s="1227"/>
      <c r="BD78" s="1227"/>
      <c r="BE78" s="1227"/>
      <c r="BF78" s="1227"/>
      <c r="BG78" s="1227"/>
      <c r="BH78" s="1227"/>
      <c r="BI78" s="1227"/>
      <c r="BJ78" s="1227"/>
      <c r="BK78" s="1227"/>
      <c r="BL78" s="1227"/>
      <c r="BM78" s="1227"/>
      <c r="BN78" s="1227"/>
      <c r="BO78" s="1227"/>
      <c r="BP78" s="1226"/>
      <c r="BQ78" s="1226"/>
      <c r="BR78" s="1226"/>
      <c r="BS78" s="1226"/>
      <c r="BT78" s="1226"/>
      <c r="BU78" s="1226"/>
      <c r="BV78" s="1226"/>
      <c r="BW78" s="1226"/>
      <c r="BX78" s="1226"/>
      <c r="BY78" s="1226"/>
      <c r="BZ78" s="1226"/>
      <c r="CA78" s="1226"/>
      <c r="CB78" s="1226"/>
      <c r="CC78" s="1226"/>
      <c r="CD78" s="1226"/>
      <c r="CE78" s="1226"/>
      <c r="CF78" s="1226"/>
      <c r="CG78" s="1226"/>
      <c r="CH78" s="1226"/>
      <c r="CI78" s="1226"/>
      <c r="CJ78" s="1226"/>
      <c r="CK78" s="1226"/>
      <c r="CL78" s="1226"/>
      <c r="CM78" s="1226"/>
      <c r="CN78" s="1226"/>
      <c r="CO78" s="1226"/>
      <c r="CP78" s="1226"/>
      <c r="CQ78" s="1226"/>
      <c r="CR78" s="1226"/>
      <c r="CS78" s="1226"/>
      <c r="CT78" s="1226"/>
      <c r="CU78" s="1226"/>
      <c r="CV78" s="1226"/>
      <c r="CW78" s="1226"/>
      <c r="CX78" s="1226"/>
      <c r="CY78" s="1226"/>
      <c r="CZ78" s="1226"/>
      <c r="DA78" s="1226"/>
      <c r="DB78" s="1226"/>
      <c r="DC78" s="1226"/>
    </row>
    <row r="79" spans="2:107" ht="13.2" x14ac:dyDescent="0.2">
      <c r="B79" s="249"/>
      <c r="G79" s="1231"/>
      <c r="H79" s="1231"/>
      <c r="I79" s="1230"/>
      <c r="J79" s="1230"/>
      <c r="K79" s="1229"/>
      <c r="L79" s="1229"/>
      <c r="M79" s="1229"/>
      <c r="N79" s="1229"/>
      <c r="AN79" s="1228"/>
      <c r="AO79" s="1228"/>
      <c r="AP79" s="1228"/>
      <c r="AQ79" s="1228"/>
      <c r="AR79" s="1228"/>
      <c r="AS79" s="1228"/>
      <c r="AT79" s="1228"/>
      <c r="AU79" s="1228"/>
      <c r="AV79" s="1228"/>
      <c r="AW79" s="1228"/>
      <c r="AX79" s="1228"/>
      <c r="AY79" s="1228"/>
      <c r="AZ79" s="1228"/>
      <c r="BA79" s="1228"/>
      <c r="BB79" s="1227" t="s">
        <v>608</v>
      </c>
      <c r="BC79" s="1227"/>
      <c r="BD79" s="1227"/>
      <c r="BE79" s="1227"/>
      <c r="BF79" s="1227"/>
      <c r="BG79" s="1227"/>
      <c r="BH79" s="1227"/>
      <c r="BI79" s="1227"/>
      <c r="BJ79" s="1227"/>
      <c r="BK79" s="1227"/>
      <c r="BL79" s="1227"/>
      <c r="BM79" s="1227"/>
      <c r="BN79" s="1227"/>
      <c r="BO79" s="1227"/>
      <c r="BP79" s="1226">
        <v>6.6</v>
      </c>
      <c r="BQ79" s="1226"/>
      <c r="BR79" s="1226"/>
      <c r="BS79" s="1226"/>
      <c r="BT79" s="1226"/>
      <c r="BU79" s="1226"/>
      <c r="BV79" s="1226"/>
      <c r="BW79" s="1226"/>
      <c r="BX79" s="1226">
        <v>6.4</v>
      </c>
      <c r="BY79" s="1226"/>
      <c r="BZ79" s="1226"/>
      <c r="CA79" s="1226"/>
      <c r="CB79" s="1226"/>
      <c r="CC79" s="1226"/>
      <c r="CD79" s="1226"/>
      <c r="CE79" s="1226"/>
      <c r="CF79" s="1226">
        <v>6.3</v>
      </c>
      <c r="CG79" s="1226"/>
      <c r="CH79" s="1226"/>
      <c r="CI79" s="1226"/>
      <c r="CJ79" s="1226"/>
      <c r="CK79" s="1226"/>
      <c r="CL79" s="1226"/>
      <c r="CM79" s="1226"/>
      <c r="CN79" s="1226">
        <v>6.2</v>
      </c>
      <c r="CO79" s="1226"/>
      <c r="CP79" s="1226"/>
      <c r="CQ79" s="1226"/>
      <c r="CR79" s="1226"/>
      <c r="CS79" s="1226"/>
      <c r="CT79" s="1226"/>
      <c r="CU79" s="1226"/>
      <c r="CV79" s="1226">
        <v>5.7</v>
      </c>
      <c r="CW79" s="1226"/>
      <c r="CX79" s="1226"/>
      <c r="CY79" s="1226"/>
      <c r="CZ79" s="1226"/>
      <c r="DA79" s="1226"/>
      <c r="DB79" s="1226"/>
      <c r="DC79" s="1226"/>
    </row>
    <row r="80" spans="2:107" ht="13.2" x14ac:dyDescent="0.2">
      <c r="B80" s="249"/>
      <c r="G80" s="1231"/>
      <c r="H80" s="1231"/>
      <c r="I80" s="1230"/>
      <c r="J80" s="1230"/>
      <c r="K80" s="1229"/>
      <c r="L80" s="1229"/>
      <c r="M80" s="1229"/>
      <c r="N80" s="1229"/>
      <c r="AN80" s="1228"/>
      <c r="AO80" s="1228"/>
      <c r="AP80" s="1228"/>
      <c r="AQ80" s="1228"/>
      <c r="AR80" s="1228"/>
      <c r="AS80" s="1228"/>
      <c r="AT80" s="1228"/>
      <c r="AU80" s="1228"/>
      <c r="AV80" s="1228"/>
      <c r="AW80" s="1228"/>
      <c r="AX80" s="1228"/>
      <c r="AY80" s="1228"/>
      <c r="AZ80" s="1228"/>
      <c r="BA80" s="1228"/>
      <c r="BB80" s="1227"/>
      <c r="BC80" s="1227"/>
      <c r="BD80" s="1227"/>
      <c r="BE80" s="1227"/>
      <c r="BF80" s="1227"/>
      <c r="BG80" s="1227"/>
      <c r="BH80" s="1227"/>
      <c r="BI80" s="1227"/>
      <c r="BJ80" s="1227"/>
      <c r="BK80" s="1227"/>
      <c r="BL80" s="1227"/>
      <c r="BM80" s="1227"/>
      <c r="BN80" s="1227"/>
      <c r="BO80" s="1227"/>
      <c r="BP80" s="1226"/>
      <c r="BQ80" s="1226"/>
      <c r="BR80" s="1226"/>
      <c r="BS80" s="1226"/>
      <c r="BT80" s="1226"/>
      <c r="BU80" s="1226"/>
      <c r="BV80" s="1226"/>
      <c r="BW80" s="1226"/>
      <c r="BX80" s="1226"/>
      <c r="BY80" s="1226"/>
      <c r="BZ80" s="1226"/>
      <c r="CA80" s="1226"/>
      <c r="CB80" s="1226"/>
      <c r="CC80" s="1226"/>
      <c r="CD80" s="1226"/>
      <c r="CE80" s="1226"/>
      <c r="CF80" s="1226"/>
      <c r="CG80" s="1226"/>
      <c r="CH80" s="1226"/>
      <c r="CI80" s="1226"/>
      <c r="CJ80" s="1226"/>
      <c r="CK80" s="1226"/>
      <c r="CL80" s="1226"/>
      <c r="CM80" s="1226"/>
      <c r="CN80" s="1226"/>
      <c r="CO80" s="1226"/>
      <c r="CP80" s="1226"/>
      <c r="CQ80" s="1226"/>
      <c r="CR80" s="1226"/>
      <c r="CS80" s="1226"/>
      <c r="CT80" s="1226"/>
      <c r="CU80" s="1226"/>
      <c r="CV80" s="1226"/>
      <c r="CW80" s="1226"/>
      <c r="CX80" s="1226"/>
      <c r="CY80" s="1226"/>
      <c r="CZ80" s="1226"/>
      <c r="DA80" s="1226"/>
      <c r="DB80" s="1226"/>
      <c r="DC80" s="1226"/>
    </row>
    <row r="81" spans="2:109" ht="13.2" x14ac:dyDescent="0.2">
      <c r="B81" s="249"/>
    </row>
    <row r="82" spans="2:109" ht="16.2" x14ac:dyDescent="0.2">
      <c r="B82" s="249"/>
      <c r="K82" s="1225"/>
      <c r="L82" s="1225"/>
      <c r="M82" s="1225"/>
      <c r="N82" s="1225"/>
      <c r="AQ82" s="1225"/>
      <c r="AR82" s="1225"/>
      <c r="AS82" s="1225"/>
      <c r="AT82" s="1225"/>
      <c r="BC82" s="1225"/>
      <c r="BD82" s="1225"/>
      <c r="BE82" s="1225"/>
      <c r="BF82" s="1225"/>
      <c r="BO82" s="1225"/>
      <c r="BP82" s="1225"/>
      <c r="BQ82" s="1225"/>
      <c r="BR82" s="1225"/>
      <c r="CA82" s="1225"/>
      <c r="CB82" s="1225"/>
      <c r="CC82" s="1225"/>
      <c r="CD82" s="1225"/>
      <c r="CM82" s="1225"/>
      <c r="CN82" s="1225"/>
      <c r="CO82" s="1225"/>
      <c r="CP82" s="1225"/>
      <c r="CY82" s="1225"/>
      <c r="CZ82" s="1225"/>
      <c r="DA82" s="1225"/>
      <c r="DB82" s="1225"/>
      <c r="DC82" s="1225"/>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El1AB1Aa5XCfHtl+Qke1NPr0N76m4+J3/6X9XMurRgwCA95VL65VaOWowZ6IxayPbGJA/EXxXY7OtysYGqT5qQ==" saltValue="316dDThWYYj2ZhJy0aSh2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0355-1E6E-45E1-8D04-06EED6455D44}">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Hd8iO7izI6yOh4W6/9P9QOjQp3Rq8ZdtWPC/eJoHVeE82obERibWB5SxvKDgs/SN4VZ5l2Y9NMYrZtn3X81LRw==" saltValue="3gDI7j0Rf9s7at1NLOX8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F3A4-65F0-41C1-AA88-717A73B7776B}">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JxGmHSM9dxrmQnon17hv9OeagGhdkp6kqQ5JA3O6VajBUHDcTWtFD+YBmx4rZamIvsDizGsxKHShUnq6RNDDug==" saltValue="mb5RQIpv6GOWRgEDZC3i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558</v>
      </c>
      <c r="G2" s="146"/>
      <c r="H2" s="147"/>
    </row>
    <row r="3" spans="1:8" x14ac:dyDescent="0.2">
      <c r="A3" s="143" t="s">
        <v>551</v>
      </c>
      <c r="B3" s="148"/>
      <c r="C3" s="149"/>
      <c r="D3" s="150">
        <v>48343</v>
      </c>
      <c r="E3" s="151"/>
      <c r="F3" s="152">
        <v>47820</v>
      </c>
      <c r="G3" s="153"/>
      <c r="H3" s="154"/>
    </row>
    <row r="4" spans="1:8" x14ac:dyDescent="0.2">
      <c r="A4" s="155"/>
      <c r="B4" s="156"/>
      <c r="C4" s="157"/>
      <c r="D4" s="158">
        <v>26495</v>
      </c>
      <c r="E4" s="159"/>
      <c r="F4" s="160">
        <v>25855</v>
      </c>
      <c r="G4" s="161"/>
      <c r="H4" s="162"/>
    </row>
    <row r="5" spans="1:8" x14ac:dyDescent="0.2">
      <c r="A5" s="143" t="s">
        <v>553</v>
      </c>
      <c r="B5" s="148"/>
      <c r="C5" s="149"/>
      <c r="D5" s="150">
        <v>49180</v>
      </c>
      <c r="E5" s="151"/>
      <c r="F5" s="152">
        <v>41934</v>
      </c>
      <c r="G5" s="153"/>
      <c r="H5" s="154"/>
    </row>
    <row r="6" spans="1:8" x14ac:dyDescent="0.2">
      <c r="A6" s="155"/>
      <c r="B6" s="156"/>
      <c r="C6" s="157"/>
      <c r="D6" s="158">
        <v>29284</v>
      </c>
      <c r="E6" s="159"/>
      <c r="F6" s="160">
        <v>23352</v>
      </c>
      <c r="G6" s="161"/>
      <c r="H6" s="162"/>
    </row>
    <row r="7" spans="1:8" x14ac:dyDescent="0.2">
      <c r="A7" s="143" t="s">
        <v>554</v>
      </c>
      <c r="B7" s="148"/>
      <c r="C7" s="149"/>
      <c r="D7" s="150">
        <v>43139</v>
      </c>
      <c r="E7" s="151"/>
      <c r="F7" s="152">
        <v>45588</v>
      </c>
      <c r="G7" s="153"/>
      <c r="H7" s="154"/>
    </row>
    <row r="8" spans="1:8" x14ac:dyDescent="0.2">
      <c r="A8" s="155"/>
      <c r="B8" s="156"/>
      <c r="C8" s="157"/>
      <c r="D8" s="158">
        <v>18122</v>
      </c>
      <c r="E8" s="159"/>
      <c r="F8" s="160">
        <v>24150</v>
      </c>
      <c r="G8" s="161"/>
      <c r="H8" s="162"/>
    </row>
    <row r="9" spans="1:8" x14ac:dyDescent="0.2">
      <c r="A9" s="143" t="s">
        <v>555</v>
      </c>
      <c r="B9" s="148"/>
      <c r="C9" s="149"/>
      <c r="D9" s="150">
        <v>60990</v>
      </c>
      <c r="E9" s="151"/>
      <c r="F9" s="152">
        <v>45483</v>
      </c>
      <c r="G9" s="153"/>
      <c r="H9" s="154"/>
    </row>
    <row r="10" spans="1:8" x14ac:dyDescent="0.2">
      <c r="A10" s="155"/>
      <c r="B10" s="156"/>
      <c r="C10" s="157"/>
      <c r="D10" s="158">
        <v>17262</v>
      </c>
      <c r="E10" s="159"/>
      <c r="F10" s="160">
        <v>24241</v>
      </c>
      <c r="G10" s="161"/>
      <c r="H10" s="162"/>
    </row>
    <row r="11" spans="1:8" x14ac:dyDescent="0.2">
      <c r="A11" s="143" t="s">
        <v>556</v>
      </c>
      <c r="B11" s="148"/>
      <c r="C11" s="149"/>
      <c r="D11" s="150">
        <v>78088</v>
      </c>
      <c r="E11" s="151"/>
      <c r="F11" s="152">
        <v>45945</v>
      </c>
      <c r="G11" s="153"/>
      <c r="H11" s="154"/>
    </row>
    <row r="12" spans="1:8" x14ac:dyDescent="0.2">
      <c r="A12" s="155"/>
      <c r="B12" s="156"/>
      <c r="C12" s="163"/>
      <c r="D12" s="158">
        <v>20425</v>
      </c>
      <c r="E12" s="159"/>
      <c r="F12" s="160">
        <v>25180</v>
      </c>
      <c r="G12" s="161"/>
      <c r="H12" s="162"/>
    </row>
    <row r="13" spans="1:8" x14ac:dyDescent="0.2">
      <c r="A13" s="143"/>
      <c r="B13" s="148"/>
      <c r="C13" s="149"/>
      <c r="D13" s="150">
        <v>55948</v>
      </c>
      <c r="E13" s="151"/>
      <c r="F13" s="152">
        <v>45354</v>
      </c>
      <c r="G13" s="164"/>
      <c r="H13" s="154"/>
    </row>
    <row r="14" spans="1:8" x14ac:dyDescent="0.2">
      <c r="A14" s="155"/>
      <c r="B14" s="156"/>
      <c r="C14" s="157"/>
      <c r="D14" s="158">
        <v>22318</v>
      </c>
      <c r="E14" s="159"/>
      <c r="F14" s="160">
        <v>24556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0.44</v>
      </c>
      <c r="C19" s="165">
        <f>ROUND(VALUE(SUBSTITUTE(実質収支比率等に係る経年分析!G$48,"▲","-")),2)</f>
        <v>0.19</v>
      </c>
      <c r="D19" s="165">
        <f>ROUND(VALUE(SUBSTITUTE(実質収支比率等に係る経年分析!H$48,"▲","-")),2)</f>
        <v>0.39</v>
      </c>
      <c r="E19" s="165">
        <f>ROUND(VALUE(SUBSTITUTE(実質収支比率等に係る経年分析!I$48,"▲","-")),2)</f>
        <v>1.55</v>
      </c>
      <c r="F19" s="165">
        <f>ROUND(VALUE(SUBSTITUTE(実質収支比率等に係る経年分析!J$48,"▲","-")),2)</f>
        <v>7.19</v>
      </c>
    </row>
    <row r="20" spans="1:11" x14ac:dyDescent="0.2">
      <c r="A20" s="165" t="s">
        <v>55</v>
      </c>
      <c r="B20" s="165">
        <f>ROUND(VALUE(SUBSTITUTE(実質収支比率等に係る経年分析!F$47,"▲","-")),2)</f>
        <v>14.95</v>
      </c>
      <c r="C20" s="165">
        <f>ROUND(VALUE(SUBSTITUTE(実質収支比率等に係る経年分析!G$47,"▲","-")),2)</f>
        <v>15.11</v>
      </c>
      <c r="D20" s="165">
        <f>ROUND(VALUE(SUBSTITUTE(実質収支比率等に係る経年分析!H$47,"▲","-")),2)</f>
        <v>15.17</v>
      </c>
      <c r="E20" s="165">
        <f>ROUND(VALUE(SUBSTITUTE(実質収支比率等に係る経年分析!I$47,"▲","-")),2)</f>
        <v>15.04</v>
      </c>
      <c r="F20" s="165">
        <f>ROUND(VALUE(SUBSTITUTE(実質収支比率等に係る経年分析!J$47,"▲","-")),2)</f>
        <v>16.62</v>
      </c>
    </row>
    <row r="21" spans="1:11" x14ac:dyDescent="0.2">
      <c r="A21" s="165" t="s">
        <v>56</v>
      </c>
      <c r="B21" s="165">
        <f>IF(ISNUMBER(VALUE(SUBSTITUTE(実質収支比率等に係る経年分析!F$49,"▲","-"))),ROUND(VALUE(SUBSTITUTE(実質収支比率等に係る経年分析!F$49,"▲","-")),2),NA())</f>
        <v>-2.4300000000000002</v>
      </c>
      <c r="C21" s="165">
        <f>IF(ISNUMBER(VALUE(SUBSTITUTE(実質収支比率等に係る経年分析!G$49,"▲","-"))),ROUND(VALUE(SUBSTITUTE(実質収支比率等に係る経年分析!G$49,"▲","-")),2),NA())</f>
        <v>-0.01</v>
      </c>
      <c r="D21" s="165">
        <f>IF(ISNUMBER(VALUE(SUBSTITUTE(実質収支比率等に係る経年分析!H$49,"▲","-"))),ROUND(VALUE(SUBSTITUTE(実質収支比率等に係る経年分析!H$49,"▲","-")),2),NA())</f>
        <v>0.11</v>
      </c>
      <c r="E21" s="165">
        <f>IF(ISNUMBER(VALUE(SUBSTITUTE(実質収支比率等に係る経年分析!I$49,"▲","-"))),ROUND(VALUE(SUBSTITUTE(実質収支比率等に係る経年分析!I$49,"▲","-")),2),NA())</f>
        <v>1.39</v>
      </c>
      <c r="F21" s="165">
        <f>IF(ISNUMBER(VALUE(SUBSTITUTE(実質収支比率等に係る経年分析!J$49,"▲","-"))),ROUND(VALUE(SUBSTITUTE(実質収支比率等に係る経年分析!J$49,"▲","-")),2),NA())</f>
        <v>8.0299999999999994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0.03</v>
      </c>
    </row>
    <row r="30" spans="1:11" x14ac:dyDescent="0.2">
      <c r="A30" s="166" t="str">
        <f>IF(連結実質赤字比率に係る赤字・黒字の構成分析!C$40="",NA(),連結実質赤字比率に係る赤字・黒字の構成分析!C$40)</f>
        <v>駐車場事業会計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0.09</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0.09</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国民健康保険事業会計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1.69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0.56000000000000005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0.79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1.26</v>
      </c>
    </row>
    <row r="32" spans="1:11" x14ac:dyDescent="0.2">
      <c r="A32" s="166" t="str">
        <f>IF(連結実質赤字比率に係る赤字・黒字の構成分析!C$38="",NA(),連結実質赤字比率に係る赤字・黒字の構成分析!C$38)</f>
        <v>介護保険事業会計（保険事業勘定）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1.37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1.41</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2.52</v>
      </c>
    </row>
    <row r="34" spans="1:16" x14ac:dyDescent="0.2">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3.12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3.23</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4.24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4.3899999999999997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4.62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5.76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0.43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0.19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0.39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7.19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3051</v>
      </c>
      <c r="E42" s="167"/>
      <c r="F42" s="167"/>
      <c r="G42" s="167">
        <f>'実質公債費比率（分子）の構造'!L$52</f>
        <v>3113</v>
      </c>
      <c r="H42" s="167"/>
      <c r="I42" s="167"/>
      <c r="J42" s="167">
        <f>'実質公債費比率（分子）の構造'!M$52</f>
        <v>3008</v>
      </c>
      <c r="K42" s="167"/>
      <c r="L42" s="167"/>
      <c r="M42" s="167">
        <f>'実質公債費比率（分子）の構造'!N$52</f>
        <v>2999</v>
      </c>
      <c r="N42" s="167"/>
      <c r="O42" s="167"/>
      <c r="P42" s="167">
        <f>'実質公債費比率（分子）の構造'!O$52</f>
        <v>3001</v>
      </c>
    </row>
    <row r="43" spans="1:16" x14ac:dyDescent="0.2">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t="str">
        <f>'実質公債費比率（分子）の構造'!K$50</f>
        <v>-</v>
      </c>
      <c r="C44" s="167"/>
      <c r="D44" s="167"/>
      <c r="E44" s="167">
        <f>'実質公債費比率（分子）の構造'!L$50</f>
        <v>2</v>
      </c>
      <c r="F44" s="167"/>
      <c r="G44" s="167"/>
      <c r="H44" s="167">
        <f>'実質公債費比率（分子）の構造'!M$50</f>
        <v>9</v>
      </c>
      <c r="I44" s="167"/>
      <c r="J44" s="167"/>
      <c r="K44" s="167">
        <f>'実質公債費比率（分子）の構造'!N$50</f>
        <v>1</v>
      </c>
      <c r="L44" s="167"/>
      <c r="M44" s="167"/>
      <c r="N44" s="167">
        <f>'実質公債費比率（分子）の構造'!O$50</f>
        <v>2</v>
      </c>
      <c r="O44" s="167"/>
      <c r="P44" s="167"/>
    </row>
    <row r="45" spans="1:16" x14ac:dyDescent="0.2">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66</v>
      </c>
      <c r="B46" s="167">
        <f>'実質公債費比率（分子）の構造'!K$48</f>
        <v>1480</v>
      </c>
      <c r="C46" s="167"/>
      <c r="D46" s="167"/>
      <c r="E46" s="167">
        <f>'実質公債費比率（分子）の構造'!L$48</f>
        <v>1553</v>
      </c>
      <c r="F46" s="167"/>
      <c r="G46" s="167"/>
      <c r="H46" s="167">
        <f>'実質公債費比率（分子）の構造'!M$48</f>
        <v>1547</v>
      </c>
      <c r="I46" s="167"/>
      <c r="J46" s="167"/>
      <c r="K46" s="167">
        <f>'実質公債費比率（分子）の構造'!N$48</f>
        <v>1524</v>
      </c>
      <c r="L46" s="167"/>
      <c r="M46" s="167"/>
      <c r="N46" s="167">
        <f>'実質公債費比率（分子）の構造'!O$48</f>
        <v>1532</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3434</v>
      </c>
      <c r="C49" s="167"/>
      <c r="D49" s="167"/>
      <c r="E49" s="167">
        <f>'実質公債費比率（分子）の構造'!L$45</f>
        <v>3476</v>
      </c>
      <c r="F49" s="167"/>
      <c r="G49" s="167"/>
      <c r="H49" s="167">
        <f>'実質公債費比率（分子）の構造'!M$45</f>
        <v>3505</v>
      </c>
      <c r="I49" s="167"/>
      <c r="J49" s="167"/>
      <c r="K49" s="167">
        <f>'実質公債費比率（分子）の構造'!N$45</f>
        <v>3604</v>
      </c>
      <c r="L49" s="167"/>
      <c r="M49" s="167"/>
      <c r="N49" s="167">
        <f>'実質公債費比率（分子）の構造'!O$45</f>
        <v>3771</v>
      </c>
      <c r="O49" s="167"/>
      <c r="P49" s="167"/>
    </row>
    <row r="50" spans="1:16" x14ac:dyDescent="0.2">
      <c r="A50" s="167" t="s">
        <v>70</v>
      </c>
      <c r="B50" s="167" t="e">
        <f>NA()</f>
        <v>#N/A</v>
      </c>
      <c r="C50" s="167">
        <f>IF(ISNUMBER('実質公債費比率（分子）の構造'!K$53),'実質公債費比率（分子）の構造'!K$53,NA())</f>
        <v>1863</v>
      </c>
      <c r="D50" s="167" t="e">
        <f>NA()</f>
        <v>#N/A</v>
      </c>
      <c r="E50" s="167" t="e">
        <f>NA()</f>
        <v>#N/A</v>
      </c>
      <c r="F50" s="167">
        <f>IF(ISNUMBER('実質公債費比率（分子）の構造'!L$53),'実質公債費比率（分子）の構造'!L$53,NA())</f>
        <v>1918</v>
      </c>
      <c r="G50" s="167" t="e">
        <f>NA()</f>
        <v>#N/A</v>
      </c>
      <c r="H50" s="167" t="e">
        <f>NA()</f>
        <v>#N/A</v>
      </c>
      <c r="I50" s="167">
        <f>IF(ISNUMBER('実質公債費比率（分子）の構造'!M$53),'実質公債費比率（分子）の構造'!M$53,NA())</f>
        <v>2053</v>
      </c>
      <c r="J50" s="167" t="e">
        <f>NA()</f>
        <v>#N/A</v>
      </c>
      <c r="K50" s="167" t="e">
        <f>NA()</f>
        <v>#N/A</v>
      </c>
      <c r="L50" s="167">
        <f>IF(ISNUMBER('実質公債費比率（分子）の構造'!N$53),'実質公債費比率（分子）の構造'!N$53,NA())</f>
        <v>2130</v>
      </c>
      <c r="M50" s="167" t="e">
        <f>NA()</f>
        <v>#N/A</v>
      </c>
      <c r="N50" s="167" t="e">
        <f>NA()</f>
        <v>#N/A</v>
      </c>
      <c r="O50" s="167">
        <f>IF(ISNUMBER('実質公債費比率（分子）の構造'!O$53),'実質公債費比率（分子）の構造'!O$53,NA())</f>
        <v>2304</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37360</v>
      </c>
      <c r="E56" s="166"/>
      <c r="F56" s="166"/>
      <c r="G56" s="166">
        <f>'将来負担比率（分子）の構造'!J$52</f>
        <v>37313</v>
      </c>
      <c r="H56" s="166"/>
      <c r="I56" s="166"/>
      <c r="J56" s="166">
        <f>'将来負担比率（分子）の構造'!K$52</f>
        <v>37243</v>
      </c>
      <c r="K56" s="166"/>
      <c r="L56" s="166"/>
      <c r="M56" s="166">
        <f>'将来負担比率（分子）の構造'!L$52</f>
        <v>36844</v>
      </c>
      <c r="N56" s="166"/>
      <c r="O56" s="166"/>
      <c r="P56" s="166">
        <f>'将来負担比率（分子）の構造'!M$52</f>
        <v>36904</v>
      </c>
    </row>
    <row r="57" spans="1:16" x14ac:dyDescent="0.2">
      <c r="A57" s="166" t="s">
        <v>42</v>
      </c>
      <c r="B57" s="166"/>
      <c r="C57" s="166"/>
      <c r="D57" s="166">
        <f>'将来負担比率（分子）の構造'!I$51</f>
        <v>845</v>
      </c>
      <c r="E57" s="166"/>
      <c r="F57" s="166"/>
      <c r="G57" s="166">
        <f>'将来負担比率（分子）の構造'!J$51</f>
        <v>949</v>
      </c>
      <c r="H57" s="166"/>
      <c r="I57" s="166"/>
      <c r="J57" s="166">
        <f>'将来負担比率（分子）の構造'!K$51</f>
        <v>944</v>
      </c>
      <c r="K57" s="166"/>
      <c r="L57" s="166"/>
      <c r="M57" s="166">
        <f>'将来負担比率（分子）の構造'!L$51</f>
        <v>740</v>
      </c>
      <c r="N57" s="166"/>
      <c r="O57" s="166"/>
      <c r="P57" s="166">
        <f>'将来負担比率（分子）の構造'!M$51</f>
        <v>649</v>
      </c>
    </row>
    <row r="58" spans="1:16" x14ac:dyDescent="0.2">
      <c r="A58" s="166" t="s">
        <v>41</v>
      </c>
      <c r="B58" s="166"/>
      <c r="C58" s="166"/>
      <c r="D58" s="166">
        <f>'将来負担比率（分子）の構造'!I$50</f>
        <v>10266</v>
      </c>
      <c r="E58" s="166"/>
      <c r="F58" s="166"/>
      <c r="G58" s="166">
        <f>'将来負担比率（分子）の構造'!J$50</f>
        <v>10174</v>
      </c>
      <c r="H58" s="166"/>
      <c r="I58" s="166"/>
      <c r="J58" s="166">
        <f>'将来負担比率（分子）の構造'!K$50</f>
        <v>9385</v>
      </c>
      <c r="K58" s="166"/>
      <c r="L58" s="166"/>
      <c r="M58" s="166">
        <f>'将来負担比率（分子）の構造'!L$50</f>
        <v>9918</v>
      </c>
      <c r="N58" s="166"/>
      <c r="O58" s="166"/>
      <c r="P58" s="166">
        <f>'将来負担比率（分子）の構造'!M$50</f>
        <v>11410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f>'将来負担比率（分子）の構造'!J$46</f>
        <v>10</v>
      </c>
      <c r="F61" s="166"/>
      <c r="G61" s="166"/>
      <c r="H61" s="166">
        <f>'将来負担比率（分子）の構造'!K$46</f>
        <v>49</v>
      </c>
      <c r="I61" s="166"/>
      <c r="J61" s="166"/>
      <c r="K61" s="166">
        <f>'将来負担比率（分子）の構造'!L$46</f>
        <v>4</v>
      </c>
      <c r="L61" s="166"/>
      <c r="M61" s="166"/>
      <c r="N61" s="166">
        <f>'将来負担比率（分子）の構造'!M$46</f>
        <v>9</v>
      </c>
      <c r="O61" s="166"/>
      <c r="P61" s="166"/>
    </row>
    <row r="62" spans="1:16" x14ac:dyDescent="0.2">
      <c r="A62" s="166" t="s">
        <v>35</v>
      </c>
      <c r="B62" s="166">
        <f>'将来負担比率（分子）の構造'!I$45</f>
        <v>6238</v>
      </c>
      <c r="C62" s="166"/>
      <c r="D62" s="166"/>
      <c r="E62" s="166">
        <f>'将来負担比率（分子）の構造'!J$45</f>
        <v>5923</v>
      </c>
      <c r="F62" s="166"/>
      <c r="G62" s="166"/>
      <c r="H62" s="166">
        <f>'将来負担比率（分子）の構造'!K$45</f>
        <v>5718</v>
      </c>
      <c r="I62" s="166"/>
      <c r="J62" s="166"/>
      <c r="K62" s="166">
        <f>'将来負担比率（分子）の構造'!L$45</f>
        <v>5591</v>
      </c>
      <c r="L62" s="166"/>
      <c r="M62" s="166"/>
      <c r="N62" s="166">
        <f>'将来負担比率（分子）の構造'!M$45</f>
        <v>5460</v>
      </c>
      <c r="O62" s="166"/>
      <c r="P62" s="166"/>
    </row>
    <row r="63" spans="1:16" x14ac:dyDescent="0.2">
      <c r="A63" s="166" t="s">
        <v>34</v>
      </c>
      <c r="B63" s="166">
        <f>'将来負担比率（分子）の構造'!I$44</f>
        <v>2</v>
      </c>
      <c r="C63" s="166"/>
      <c r="D63" s="166"/>
      <c r="E63" s="166">
        <f>'将来負担比率（分子）の構造'!J$44</f>
        <v>1</v>
      </c>
      <c r="F63" s="166"/>
      <c r="G63" s="166"/>
      <c r="H63" s="166">
        <f>'将来負担比率（分子）の構造'!K$44</f>
        <v>0</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23517</v>
      </c>
      <c r="C64" s="166"/>
      <c r="D64" s="166"/>
      <c r="E64" s="166">
        <f>'将来負担比率（分子）の構造'!J$43</f>
        <v>22172</v>
      </c>
      <c r="F64" s="166"/>
      <c r="G64" s="166"/>
      <c r="H64" s="166">
        <f>'将来負担比率（分子）の構造'!K$43</f>
        <v>22280</v>
      </c>
      <c r="I64" s="166"/>
      <c r="J64" s="166"/>
      <c r="K64" s="166">
        <f>'将来負担比率（分子）の構造'!L$43</f>
        <v>21864</v>
      </c>
      <c r="L64" s="166"/>
      <c r="M64" s="166"/>
      <c r="N64" s="166">
        <f>'将来負担比率（分子）の構造'!M$43</f>
        <v>21322</v>
      </c>
      <c r="O64" s="166"/>
      <c r="P64" s="166"/>
    </row>
    <row r="65" spans="1:16" x14ac:dyDescent="0.2">
      <c r="A65" s="166" t="s">
        <v>32</v>
      </c>
      <c r="B65" s="166">
        <f>'将来負担比率（分子）の構造'!I$42</f>
        <v>428</v>
      </c>
      <c r="C65" s="166"/>
      <c r="D65" s="166"/>
      <c r="E65" s="166">
        <f>'将来負担比率（分子）の構造'!J$42</f>
        <v>477</v>
      </c>
      <c r="F65" s="166"/>
      <c r="G65" s="166"/>
      <c r="H65" s="166">
        <f>'将来負担比率（分子）の構造'!K$42</f>
        <v>564</v>
      </c>
      <c r="I65" s="166"/>
      <c r="J65" s="166"/>
      <c r="K65" s="166">
        <f>'将来負担比率（分子）の構造'!L$42</f>
        <v>958</v>
      </c>
      <c r="L65" s="166"/>
      <c r="M65" s="166"/>
      <c r="N65" s="166">
        <f>'将来負担比率（分子）の構造'!M$42</f>
        <v>1451</v>
      </c>
      <c r="O65" s="166"/>
      <c r="P65" s="166"/>
    </row>
    <row r="66" spans="1:16" x14ac:dyDescent="0.2">
      <c r="A66" s="166" t="s">
        <v>31</v>
      </c>
      <c r="B66" s="166">
        <f>'将来負担比率（分子）の構造'!I$41</f>
        <v>36602</v>
      </c>
      <c r="C66" s="166"/>
      <c r="D66" s="166"/>
      <c r="E66" s="166">
        <f>'将来負担比率（分子）の構造'!J$41</f>
        <v>37238</v>
      </c>
      <c r="F66" s="166"/>
      <c r="G66" s="166"/>
      <c r="H66" s="166">
        <f>'将来負担比率（分子）の構造'!K$41</f>
        <v>36904</v>
      </c>
      <c r="I66" s="166"/>
      <c r="J66" s="166"/>
      <c r="K66" s="166">
        <f>'将来負担比率（分子）の構造'!L$41</f>
        <v>37133</v>
      </c>
      <c r="L66" s="166"/>
      <c r="M66" s="166"/>
      <c r="N66" s="166">
        <f>'将来負担比率（分子）の構造'!M$41</f>
        <v>37084</v>
      </c>
      <c r="O66" s="166"/>
      <c r="P66" s="166"/>
    </row>
    <row r="67" spans="1:16" x14ac:dyDescent="0.2">
      <c r="A67" s="166" t="s">
        <v>74</v>
      </c>
      <c r="B67" s="166" t="e">
        <f>NA()</f>
        <v>#N/A</v>
      </c>
      <c r="C67" s="166">
        <f>IF(ISNUMBER('将来負担比率（分子）の構造'!I$53), IF('将来負担比率（分子）の構造'!I$53 &lt; 0, 0, '将来負担比率（分子）の構造'!I$53), NA())</f>
        <v>18316</v>
      </c>
      <c r="D67" s="166" t="e">
        <f>NA()</f>
        <v>#N/A</v>
      </c>
      <c r="E67" s="166" t="e">
        <f>NA()</f>
        <v>#N/A</v>
      </c>
      <c r="F67" s="166">
        <f>IF(ISNUMBER('将来負担比率（分子）の構造'!J$53), IF('将来負担比率（分子）の構造'!J$53 &lt; 0, 0, '将来負担比率（分子）の構造'!J$53), NA())</f>
        <v>17385</v>
      </c>
      <c r="G67" s="166" t="e">
        <f>NA()</f>
        <v>#N/A</v>
      </c>
      <c r="H67" s="166" t="e">
        <f>NA()</f>
        <v>#N/A</v>
      </c>
      <c r="I67" s="166">
        <f>IF(ISNUMBER('将来負担比率（分子）の構造'!K$53), IF('将来負担比率（分子）の構造'!K$53 &lt; 0, 0, '将来負担比率（分子）の構造'!K$53), NA())</f>
        <v>17943</v>
      </c>
      <c r="J67" s="166" t="e">
        <f>NA()</f>
        <v>#N/A</v>
      </c>
      <c r="K67" s="166" t="e">
        <f>NA()</f>
        <v>#N/A</v>
      </c>
      <c r="L67" s="166">
        <f>IF(ISNUMBER('将来負担比率（分子）の構造'!L$53), IF('将来負担比率（分子）の構造'!L$53 &lt; 0, 0, '将来負担比率（分子）の構造'!L$53), NA())</f>
        <v>18048</v>
      </c>
      <c r="M67" s="166" t="e">
        <f>NA()</f>
        <v>#N/A</v>
      </c>
      <c r="N67" s="166" t="e">
        <f>NA()</f>
        <v>#N/A</v>
      </c>
      <c r="O67" s="166">
        <f>IF(ISNUMBER('将来負担比率（分子）の構造'!M$53), IF('将来負担比率（分子）の構造'!M$53 &lt; 0, 0, '将来負担比率（分子）の構造'!M$53), NA())</f>
        <v>16362</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2898</v>
      </c>
      <c r="C72" s="170">
        <f>基金残高に係る経年分析!G55</f>
        <v>2942</v>
      </c>
      <c r="D72" s="170">
        <f>基金残高に係る経年分析!H55</f>
        <v>3417</v>
      </c>
    </row>
    <row r="73" spans="1:16" x14ac:dyDescent="0.2">
      <c r="A73" s="169" t="s">
        <v>77</v>
      </c>
      <c r="B73" s="170">
        <f>基金残高に係る経年分析!F56</f>
        <v>487</v>
      </c>
      <c r="C73" s="170">
        <f>基金残高に係る経年分析!G56</f>
        <v>488</v>
      </c>
      <c r="D73" s="170">
        <f>基金残高に係る経年分析!H56</f>
        <v>908</v>
      </c>
    </row>
    <row r="74" spans="1:16" x14ac:dyDescent="0.2">
      <c r="A74" s="169" t="s">
        <v>78</v>
      </c>
      <c r="B74" s="170">
        <f>基金残高に係る経年分析!F57</f>
        <v>3815</v>
      </c>
      <c r="C74" s="170">
        <f>基金残高に係る経年分析!G57</f>
        <v>4223</v>
      </c>
      <c r="D74" s="170">
        <f>基金残高に係る経年分析!H57</f>
        <v>4368</v>
      </c>
    </row>
  </sheetData>
  <sheetProtection algorithmName="SHA-512" hashValue="1iIiNMMMuJ91Kw1gw6XkZ+P0JWBB1Wb5OkPWz+D4kvqTH0vbJOHuyLCgzBIRlMuHbyHk/uh6ZPqDodHrLpIDfw==" saltValue="VPoCs1YFHzhCn0qOK/GV9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30AA7-E59E-4C35-8211-AA182B46FAF0}">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213</v>
      </c>
      <c r="DI1" s="733"/>
      <c r="DJ1" s="733"/>
      <c r="DK1" s="733"/>
      <c r="DL1" s="733"/>
      <c r="DM1" s="733"/>
      <c r="DN1" s="734"/>
      <c r="DO1" s="342"/>
      <c r="DP1" s="732" t="s">
        <v>214</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215</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216</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217</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218</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219</v>
      </c>
      <c r="S4" s="675"/>
      <c r="T4" s="675"/>
      <c r="U4" s="675"/>
      <c r="V4" s="675"/>
      <c r="W4" s="675"/>
      <c r="X4" s="675"/>
      <c r="Y4" s="676"/>
      <c r="Z4" s="674" t="s">
        <v>220</v>
      </c>
      <c r="AA4" s="675"/>
      <c r="AB4" s="675"/>
      <c r="AC4" s="676"/>
      <c r="AD4" s="674" t="s">
        <v>221</v>
      </c>
      <c r="AE4" s="675"/>
      <c r="AF4" s="675"/>
      <c r="AG4" s="675"/>
      <c r="AH4" s="675"/>
      <c r="AI4" s="675"/>
      <c r="AJ4" s="675"/>
      <c r="AK4" s="676"/>
      <c r="AL4" s="674" t="s">
        <v>220</v>
      </c>
      <c r="AM4" s="675"/>
      <c r="AN4" s="675"/>
      <c r="AO4" s="676"/>
      <c r="AP4" s="735" t="s">
        <v>222</v>
      </c>
      <c r="AQ4" s="735"/>
      <c r="AR4" s="735"/>
      <c r="AS4" s="735"/>
      <c r="AT4" s="735"/>
      <c r="AU4" s="735"/>
      <c r="AV4" s="735"/>
      <c r="AW4" s="735"/>
      <c r="AX4" s="735"/>
      <c r="AY4" s="735"/>
      <c r="AZ4" s="735"/>
      <c r="BA4" s="735"/>
      <c r="BB4" s="735"/>
      <c r="BC4" s="735"/>
      <c r="BD4" s="735"/>
      <c r="BE4" s="735"/>
      <c r="BF4" s="735"/>
      <c r="BG4" s="735" t="s">
        <v>223</v>
      </c>
      <c r="BH4" s="735"/>
      <c r="BI4" s="735"/>
      <c r="BJ4" s="735"/>
      <c r="BK4" s="735"/>
      <c r="BL4" s="735"/>
      <c r="BM4" s="735"/>
      <c r="BN4" s="735"/>
      <c r="BO4" s="735" t="s">
        <v>220</v>
      </c>
      <c r="BP4" s="735"/>
      <c r="BQ4" s="735"/>
      <c r="BR4" s="735"/>
      <c r="BS4" s="735" t="s">
        <v>224</v>
      </c>
      <c r="BT4" s="735"/>
      <c r="BU4" s="735"/>
      <c r="BV4" s="735"/>
      <c r="BW4" s="735"/>
      <c r="BX4" s="735"/>
      <c r="BY4" s="735"/>
      <c r="BZ4" s="735"/>
      <c r="CA4" s="735"/>
      <c r="CB4" s="735"/>
      <c r="CD4" s="717" t="s">
        <v>225</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226</v>
      </c>
      <c r="C5" s="684"/>
      <c r="D5" s="684"/>
      <c r="E5" s="684"/>
      <c r="F5" s="684"/>
      <c r="G5" s="684"/>
      <c r="H5" s="684"/>
      <c r="I5" s="684"/>
      <c r="J5" s="684"/>
      <c r="K5" s="684"/>
      <c r="L5" s="684"/>
      <c r="M5" s="684"/>
      <c r="N5" s="684"/>
      <c r="O5" s="684"/>
      <c r="P5" s="684"/>
      <c r="Q5" s="685"/>
      <c r="R5" s="668">
        <v>11736299</v>
      </c>
      <c r="S5" s="669"/>
      <c r="T5" s="669"/>
      <c r="U5" s="669"/>
      <c r="V5" s="669"/>
      <c r="W5" s="669"/>
      <c r="X5" s="669"/>
      <c r="Y5" s="712"/>
      <c r="Z5" s="730">
        <v>27.6</v>
      </c>
      <c r="AA5" s="730"/>
      <c r="AB5" s="730"/>
      <c r="AC5" s="730"/>
      <c r="AD5" s="731">
        <v>11736299</v>
      </c>
      <c r="AE5" s="731"/>
      <c r="AF5" s="731"/>
      <c r="AG5" s="731"/>
      <c r="AH5" s="731"/>
      <c r="AI5" s="731"/>
      <c r="AJ5" s="731"/>
      <c r="AK5" s="731"/>
      <c r="AL5" s="713">
        <v>56.2</v>
      </c>
      <c r="AM5" s="688"/>
      <c r="AN5" s="688"/>
      <c r="AO5" s="714"/>
      <c r="AP5" s="683" t="s">
        <v>227</v>
      </c>
      <c r="AQ5" s="684"/>
      <c r="AR5" s="684"/>
      <c r="AS5" s="684"/>
      <c r="AT5" s="684"/>
      <c r="AU5" s="684"/>
      <c r="AV5" s="684"/>
      <c r="AW5" s="684"/>
      <c r="AX5" s="684"/>
      <c r="AY5" s="684"/>
      <c r="AZ5" s="684"/>
      <c r="BA5" s="684"/>
      <c r="BB5" s="684"/>
      <c r="BC5" s="684"/>
      <c r="BD5" s="684"/>
      <c r="BE5" s="684"/>
      <c r="BF5" s="685"/>
      <c r="BG5" s="615">
        <v>11736299</v>
      </c>
      <c r="BH5" s="616"/>
      <c r="BI5" s="616"/>
      <c r="BJ5" s="616"/>
      <c r="BK5" s="616"/>
      <c r="BL5" s="616"/>
      <c r="BM5" s="616"/>
      <c r="BN5" s="617"/>
      <c r="BO5" s="642">
        <v>100</v>
      </c>
      <c r="BP5" s="642"/>
      <c r="BQ5" s="642"/>
      <c r="BR5" s="642"/>
      <c r="BS5" s="643">
        <v>851392</v>
      </c>
      <c r="BT5" s="643"/>
      <c r="BU5" s="643"/>
      <c r="BV5" s="643"/>
      <c r="BW5" s="643"/>
      <c r="BX5" s="643"/>
      <c r="BY5" s="643"/>
      <c r="BZ5" s="643"/>
      <c r="CA5" s="643"/>
      <c r="CB5" s="701"/>
      <c r="CD5" s="717" t="s">
        <v>222</v>
      </c>
      <c r="CE5" s="718"/>
      <c r="CF5" s="718"/>
      <c r="CG5" s="718"/>
      <c r="CH5" s="718"/>
      <c r="CI5" s="718"/>
      <c r="CJ5" s="718"/>
      <c r="CK5" s="718"/>
      <c r="CL5" s="718"/>
      <c r="CM5" s="718"/>
      <c r="CN5" s="718"/>
      <c r="CO5" s="718"/>
      <c r="CP5" s="718"/>
      <c r="CQ5" s="719"/>
      <c r="CR5" s="717" t="s">
        <v>228</v>
      </c>
      <c r="CS5" s="718"/>
      <c r="CT5" s="718"/>
      <c r="CU5" s="718"/>
      <c r="CV5" s="718"/>
      <c r="CW5" s="718"/>
      <c r="CX5" s="718"/>
      <c r="CY5" s="719"/>
      <c r="CZ5" s="717" t="s">
        <v>220</v>
      </c>
      <c r="DA5" s="718"/>
      <c r="DB5" s="718"/>
      <c r="DC5" s="719"/>
      <c r="DD5" s="717" t="s">
        <v>229</v>
      </c>
      <c r="DE5" s="718"/>
      <c r="DF5" s="718"/>
      <c r="DG5" s="718"/>
      <c r="DH5" s="718"/>
      <c r="DI5" s="718"/>
      <c r="DJ5" s="718"/>
      <c r="DK5" s="718"/>
      <c r="DL5" s="718"/>
      <c r="DM5" s="718"/>
      <c r="DN5" s="718"/>
      <c r="DO5" s="718"/>
      <c r="DP5" s="719"/>
      <c r="DQ5" s="717" t="s">
        <v>230</v>
      </c>
      <c r="DR5" s="718"/>
      <c r="DS5" s="718"/>
      <c r="DT5" s="718"/>
      <c r="DU5" s="718"/>
      <c r="DV5" s="718"/>
      <c r="DW5" s="718"/>
      <c r="DX5" s="718"/>
      <c r="DY5" s="718"/>
      <c r="DZ5" s="718"/>
      <c r="EA5" s="718"/>
      <c r="EB5" s="718"/>
      <c r="EC5" s="719"/>
    </row>
    <row r="6" spans="2:143" ht="11.25" customHeight="1" x14ac:dyDescent="0.2">
      <c r="B6" s="612" t="s">
        <v>231</v>
      </c>
      <c r="C6" s="613"/>
      <c r="D6" s="613"/>
      <c r="E6" s="613"/>
      <c r="F6" s="613"/>
      <c r="G6" s="613"/>
      <c r="H6" s="613"/>
      <c r="I6" s="613"/>
      <c r="J6" s="613"/>
      <c r="K6" s="613"/>
      <c r="L6" s="613"/>
      <c r="M6" s="613"/>
      <c r="N6" s="613"/>
      <c r="O6" s="613"/>
      <c r="P6" s="613"/>
      <c r="Q6" s="614"/>
      <c r="R6" s="615">
        <v>332406</v>
      </c>
      <c r="S6" s="616"/>
      <c r="T6" s="616"/>
      <c r="U6" s="616"/>
      <c r="V6" s="616"/>
      <c r="W6" s="616"/>
      <c r="X6" s="616"/>
      <c r="Y6" s="617"/>
      <c r="Z6" s="642">
        <v>0.8</v>
      </c>
      <c r="AA6" s="642"/>
      <c r="AB6" s="642"/>
      <c r="AC6" s="642"/>
      <c r="AD6" s="643">
        <v>332406</v>
      </c>
      <c r="AE6" s="643"/>
      <c r="AF6" s="643"/>
      <c r="AG6" s="643"/>
      <c r="AH6" s="643"/>
      <c r="AI6" s="643"/>
      <c r="AJ6" s="643"/>
      <c r="AK6" s="643"/>
      <c r="AL6" s="618">
        <v>1.6</v>
      </c>
      <c r="AM6" s="619"/>
      <c r="AN6" s="619"/>
      <c r="AO6" s="644"/>
      <c r="AP6" s="612" t="s">
        <v>232</v>
      </c>
      <c r="AQ6" s="613"/>
      <c r="AR6" s="613"/>
      <c r="AS6" s="613"/>
      <c r="AT6" s="613"/>
      <c r="AU6" s="613"/>
      <c r="AV6" s="613"/>
      <c r="AW6" s="613"/>
      <c r="AX6" s="613"/>
      <c r="AY6" s="613"/>
      <c r="AZ6" s="613"/>
      <c r="BA6" s="613"/>
      <c r="BB6" s="613"/>
      <c r="BC6" s="613"/>
      <c r="BD6" s="613"/>
      <c r="BE6" s="613"/>
      <c r="BF6" s="614"/>
      <c r="BG6" s="615">
        <v>11736299</v>
      </c>
      <c r="BH6" s="616"/>
      <c r="BI6" s="616"/>
      <c r="BJ6" s="616"/>
      <c r="BK6" s="616"/>
      <c r="BL6" s="616"/>
      <c r="BM6" s="616"/>
      <c r="BN6" s="617"/>
      <c r="BO6" s="642">
        <v>100</v>
      </c>
      <c r="BP6" s="642"/>
      <c r="BQ6" s="642"/>
      <c r="BR6" s="642"/>
      <c r="BS6" s="643">
        <v>851392</v>
      </c>
      <c r="BT6" s="643"/>
      <c r="BU6" s="643"/>
      <c r="BV6" s="643"/>
      <c r="BW6" s="643"/>
      <c r="BX6" s="643"/>
      <c r="BY6" s="643"/>
      <c r="BZ6" s="643"/>
      <c r="CA6" s="643"/>
      <c r="CB6" s="701"/>
      <c r="CD6" s="671" t="s">
        <v>233</v>
      </c>
      <c r="CE6" s="672"/>
      <c r="CF6" s="672"/>
      <c r="CG6" s="672"/>
      <c r="CH6" s="672"/>
      <c r="CI6" s="672"/>
      <c r="CJ6" s="672"/>
      <c r="CK6" s="672"/>
      <c r="CL6" s="672"/>
      <c r="CM6" s="672"/>
      <c r="CN6" s="672"/>
      <c r="CO6" s="672"/>
      <c r="CP6" s="672"/>
      <c r="CQ6" s="673"/>
      <c r="CR6" s="615">
        <v>350291</v>
      </c>
      <c r="CS6" s="616"/>
      <c r="CT6" s="616"/>
      <c r="CU6" s="616"/>
      <c r="CV6" s="616"/>
      <c r="CW6" s="616"/>
      <c r="CX6" s="616"/>
      <c r="CY6" s="617"/>
      <c r="CZ6" s="713">
        <v>0.9</v>
      </c>
      <c r="DA6" s="688"/>
      <c r="DB6" s="688"/>
      <c r="DC6" s="716"/>
      <c r="DD6" s="621" t="s">
        <v>128</v>
      </c>
      <c r="DE6" s="616"/>
      <c r="DF6" s="616"/>
      <c r="DG6" s="616"/>
      <c r="DH6" s="616"/>
      <c r="DI6" s="616"/>
      <c r="DJ6" s="616"/>
      <c r="DK6" s="616"/>
      <c r="DL6" s="616"/>
      <c r="DM6" s="616"/>
      <c r="DN6" s="616"/>
      <c r="DO6" s="616"/>
      <c r="DP6" s="617"/>
      <c r="DQ6" s="621">
        <v>350291</v>
      </c>
      <c r="DR6" s="616"/>
      <c r="DS6" s="616"/>
      <c r="DT6" s="616"/>
      <c r="DU6" s="616"/>
      <c r="DV6" s="616"/>
      <c r="DW6" s="616"/>
      <c r="DX6" s="616"/>
      <c r="DY6" s="616"/>
      <c r="DZ6" s="616"/>
      <c r="EA6" s="616"/>
      <c r="EB6" s="616"/>
      <c r="EC6" s="659"/>
    </row>
    <row r="7" spans="2:143" ht="11.25" customHeight="1" x14ac:dyDescent="0.2">
      <c r="B7" s="612" t="s">
        <v>234</v>
      </c>
      <c r="C7" s="613"/>
      <c r="D7" s="613"/>
      <c r="E7" s="613"/>
      <c r="F7" s="613"/>
      <c r="G7" s="613"/>
      <c r="H7" s="613"/>
      <c r="I7" s="613"/>
      <c r="J7" s="613"/>
      <c r="K7" s="613"/>
      <c r="L7" s="613"/>
      <c r="M7" s="613"/>
      <c r="N7" s="613"/>
      <c r="O7" s="613"/>
      <c r="P7" s="613"/>
      <c r="Q7" s="614"/>
      <c r="R7" s="615">
        <v>9129</v>
      </c>
      <c r="S7" s="616"/>
      <c r="T7" s="616"/>
      <c r="U7" s="616"/>
      <c r="V7" s="616"/>
      <c r="W7" s="616"/>
      <c r="X7" s="616"/>
      <c r="Y7" s="617"/>
      <c r="Z7" s="642">
        <v>0</v>
      </c>
      <c r="AA7" s="642"/>
      <c r="AB7" s="642"/>
      <c r="AC7" s="642"/>
      <c r="AD7" s="643">
        <v>9129</v>
      </c>
      <c r="AE7" s="643"/>
      <c r="AF7" s="643"/>
      <c r="AG7" s="643"/>
      <c r="AH7" s="643"/>
      <c r="AI7" s="643"/>
      <c r="AJ7" s="643"/>
      <c r="AK7" s="643"/>
      <c r="AL7" s="618">
        <v>0</v>
      </c>
      <c r="AM7" s="619"/>
      <c r="AN7" s="619"/>
      <c r="AO7" s="644"/>
      <c r="AP7" s="612" t="s">
        <v>235</v>
      </c>
      <c r="AQ7" s="613"/>
      <c r="AR7" s="613"/>
      <c r="AS7" s="613"/>
      <c r="AT7" s="613"/>
      <c r="AU7" s="613"/>
      <c r="AV7" s="613"/>
      <c r="AW7" s="613"/>
      <c r="AX7" s="613"/>
      <c r="AY7" s="613"/>
      <c r="AZ7" s="613"/>
      <c r="BA7" s="613"/>
      <c r="BB7" s="613"/>
      <c r="BC7" s="613"/>
      <c r="BD7" s="613"/>
      <c r="BE7" s="613"/>
      <c r="BF7" s="614"/>
      <c r="BG7" s="615">
        <v>4594530</v>
      </c>
      <c r="BH7" s="616"/>
      <c r="BI7" s="616"/>
      <c r="BJ7" s="616"/>
      <c r="BK7" s="616"/>
      <c r="BL7" s="616"/>
      <c r="BM7" s="616"/>
      <c r="BN7" s="617"/>
      <c r="BO7" s="642">
        <v>39.1</v>
      </c>
      <c r="BP7" s="642"/>
      <c r="BQ7" s="642"/>
      <c r="BR7" s="642"/>
      <c r="BS7" s="643">
        <v>99848</v>
      </c>
      <c r="BT7" s="643"/>
      <c r="BU7" s="643"/>
      <c r="BV7" s="643"/>
      <c r="BW7" s="643"/>
      <c r="BX7" s="643"/>
      <c r="BY7" s="643"/>
      <c r="BZ7" s="643"/>
      <c r="CA7" s="643"/>
      <c r="CB7" s="701"/>
      <c r="CD7" s="649" t="s">
        <v>236</v>
      </c>
      <c r="CE7" s="650"/>
      <c r="CF7" s="650"/>
      <c r="CG7" s="650"/>
      <c r="CH7" s="650"/>
      <c r="CI7" s="650"/>
      <c r="CJ7" s="650"/>
      <c r="CK7" s="650"/>
      <c r="CL7" s="650"/>
      <c r="CM7" s="650"/>
      <c r="CN7" s="650"/>
      <c r="CO7" s="650"/>
      <c r="CP7" s="650"/>
      <c r="CQ7" s="651"/>
      <c r="CR7" s="615">
        <v>6280040</v>
      </c>
      <c r="CS7" s="616"/>
      <c r="CT7" s="616"/>
      <c r="CU7" s="616"/>
      <c r="CV7" s="616"/>
      <c r="CW7" s="616"/>
      <c r="CX7" s="616"/>
      <c r="CY7" s="617"/>
      <c r="CZ7" s="642">
        <v>15.3</v>
      </c>
      <c r="DA7" s="642"/>
      <c r="DB7" s="642"/>
      <c r="DC7" s="642"/>
      <c r="DD7" s="621">
        <v>1427874</v>
      </c>
      <c r="DE7" s="616"/>
      <c r="DF7" s="616"/>
      <c r="DG7" s="616"/>
      <c r="DH7" s="616"/>
      <c r="DI7" s="616"/>
      <c r="DJ7" s="616"/>
      <c r="DK7" s="616"/>
      <c r="DL7" s="616"/>
      <c r="DM7" s="616"/>
      <c r="DN7" s="616"/>
      <c r="DO7" s="616"/>
      <c r="DP7" s="617"/>
      <c r="DQ7" s="621">
        <v>4247483</v>
      </c>
      <c r="DR7" s="616"/>
      <c r="DS7" s="616"/>
      <c r="DT7" s="616"/>
      <c r="DU7" s="616"/>
      <c r="DV7" s="616"/>
      <c r="DW7" s="616"/>
      <c r="DX7" s="616"/>
      <c r="DY7" s="616"/>
      <c r="DZ7" s="616"/>
      <c r="EA7" s="616"/>
      <c r="EB7" s="616"/>
      <c r="EC7" s="659"/>
    </row>
    <row r="8" spans="2:143" ht="11.25" customHeight="1" x14ac:dyDescent="0.2">
      <c r="B8" s="612" t="s">
        <v>237</v>
      </c>
      <c r="C8" s="613"/>
      <c r="D8" s="613"/>
      <c r="E8" s="613"/>
      <c r="F8" s="613"/>
      <c r="G8" s="613"/>
      <c r="H8" s="613"/>
      <c r="I8" s="613"/>
      <c r="J8" s="613"/>
      <c r="K8" s="613"/>
      <c r="L8" s="613"/>
      <c r="M8" s="613"/>
      <c r="N8" s="613"/>
      <c r="O8" s="613"/>
      <c r="P8" s="613"/>
      <c r="Q8" s="614"/>
      <c r="R8" s="615">
        <v>88791</v>
      </c>
      <c r="S8" s="616"/>
      <c r="T8" s="616"/>
      <c r="U8" s="616"/>
      <c r="V8" s="616"/>
      <c r="W8" s="616"/>
      <c r="X8" s="616"/>
      <c r="Y8" s="617"/>
      <c r="Z8" s="642">
        <v>0.2</v>
      </c>
      <c r="AA8" s="642"/>
      <c r="AB8" s="642"/>
      <c r="AC8" s="642"/>
      <c r="AD8" s="643">
        <v>88791</v>
      </c>
      <c r="AE8" s="643"/>
      <c r="AF8" s="643"/>
      <c r="AG8" s="643"/>
      <c r="AH8" s="643"/>
      <c r="AI8" s="643"/>
      <c r="AJ8" s="643"/>
      <c r="AK8" s="643"/>
      <c r="AL8" s="618">
        <v>0.4</v>
      </c>
      <c r="AM8" s="619"/>
      <c r="AN8" s="619"/>
      <c r="AO8" s="644"/>
      <c r="AP8" s="612" t="s">
        <v>238</v>
      </c>
      <c r="AQ8" s="613"/>
      <c r="AR8" s="613"/>
      <c r="AS8" s="613"/>
      <c r="AT8" s="613"/>
      <c r="AU8" s="613"/>
      <c r="AV8" s="613"/>
      <c r="AW8" s="613"/>
      <c r="AX8" s="613"/>
      <c r="AY8" s="613"/>
      <c r="AZ8" s="613"/>
      <c r="BA8" s="613"/>
      <c r="BB8" s="613"/>
      <c r="BC8" s="613"/>
      <c r="BD8" s="613"/>
      <c r="BE8" s="613"/>
      <c r="BF8" s="614"/>
      <c r="BG8" s="615">
        <v>143801</v>
      </c>
      <c r="BH8" s="616"/>
      <c r="BI8" s="616"/>
      <c r="BJ8" s="616"/>
      <c r="BK8" s="616"/>
      <c r="BL8" s="616"/>
      <c r="BM8" s="616"/>
      <c r="BN8" s="617"/>
      <c r="BO8" s="642">
        <v>1.2</v>
      </c>
      <c r="BP8" s="642"/>
      <c r="BQ8" s="642"/>
      <c r="BR8" s="642"/>
      <c r="BS8" s="643" t="s">
        <v>128</v>
      </c>
      <c r="BT8" s="643"/>
      <c r="BU8" s="643"/>
      <c r="BV8" s="643"/>
      <c r="BW8" s="643"/>
      <c r="BX8" s="643"/>
      <c r="BY8" s="643"/>
      <c r="BZ8" s="643"/>
      <c r="CA8" s="643"/>
      <c r="CB8" s="701"/>
      <c r="CD8" s="649" t="s">
        <v>240</v>
      </c>
      <c r="CE8" s="650"/>
      <c r="CF8" s="650"/>
      <c r="CG8" s="650"/>
      <c r="CH8" s="650"/>
      <c r="CI8" s="650"/>
      <c r="CJ8" s="650"/>
      <c r="CK8" s="650"/>
      <c r="CL8" s="650"/>
      <c r="CM8" s="650"/>
      <c r="CN8" s="650"/>
      <c r="CO8" s="650"/>
      <c r="CP8" s="650"/>
      <c r="CQ8" s="651"/>
      <c r="CR8" s="615">
        <v>14796866</v>
      </c>
      <c r="CS8" s="616"/>
      <c r="CT8" s="616"/>
      <c r="CU8" s="616"/>
      <c r="CV8" s="616"/>
      <c r="CW8" s="616"/>
      <c r="CX8" s="616"/>
      <c r="CY8" s="617"/>
      <c r="CZ8" s="642">
        <v>36.1</v>
      </c>
      <c r="DA8" s="642"/>
      <c r="DB8" s="642"/>
      <c r="DC8" s="642"/>
      <c r="DD8" s="621">
        <v>337832</v>
      </c>
      <c r="DE8" s="616"/>
      <c r="DF8" s="616"/>
      <c r="DG8" s="616"/>
      <c r="DH8" s="616"/>
      <c r="DI8" s="616"/>
      <c r="DJ8" s="616"/>
      <c r="DK8" s="616"/>
      <c r="DL8" s="616"/>
      <c r="DM8" s="616"/>
      <c r="DN8" s="616"/>
      <c r="DO8" s="616"/>
      <c r="DP8" s="617"/>
      <c r="DQ8" s="621">
        <v>6003593</v>
      </c>
      <c r="DR8" s="616"/>
      <c r="DS8" s="616"/>
      <c r="DT8" s="616"/>
      <c r="DU8" s="616"/>
      <c r="DV8" s="616"/>
      <c r="DW8" s="616"/>
      <c r="DX8" s="616"/>
      <c r="DY8" s="616"/>
      <c r="DZ8" s="616"/>
      <c r="EA8" s="616"/>
      <c r="EB8" s="616"/>
      <c r="EC8" s="659"/>
    </row>
    <row r="9" spans="2:143" ht="11.25" customHeight="1" x14ac:dyDescent="0.2">
      <c r="B9" s="612" t="s">
        <v>241</v>
      </c>
      <c r="C9" s="613"/>
      <c r="D9" s="613"/>
      <c r="E9" s="613"/>
      <c r="F9" s="613"/>
      <c r="G9" s="613"/>
      <c r="H9" s="613"/>
      <c r="I9" s="613"/>
      <c r="J9" s="613"/>
      <c r="K9" s="613"/>
      <c r="L9" s="613"/>
      <c r="M9" s="613"/>
      <c r="N9" s="613"/>
      <c r="O9" s="613"/>
      <c r="P9" s="613"/>
      <c r="Q9" s="614"/>
      <c r="R9" s="615">
        <v>103346</v>
      </c>
      <c r="S9" s="616"/>
      <c r="T9" s="616"/>
      <c r="U9" s="616"/>
      <c r="V9" s="616"/>
      <c r="W9" s="616"/>
      <c r="X9" s="616"/>
      <c r="Y9" s="617"/>
      <c r="Z9" s="642">
        <v>0.2</v>
      </c>
      <c r="AA9" s="642"/>
      <c r="AB9" s="642"/>
      <c r="AC9" s="642"/>
      <c r="AD9" s="643">
        <v>103346</v>
      </c>
      <c r="AE9" s="643"/>
      <c r="AF9" s="643"/>
      <c r="AG9" s="643"/>
      <c r="AH9" s="643"/>
      <c r="AI9" s="643"/>
      <c r="AJ9" s="643"/>
      <c r="AK9" s="643"/>
      <c r="AL9" s="618">
        <v>0.5</v>
      </c>
      <c r="AM9" s="619"/>
      <c r="AN9" s="619"/>
      <c r="AO9" s="644"/>
      <c r="AP9" s="612" t="s">
        <v>242</v>
      </c>
      <c r="AQ9" s="613"/>
      <c r="AR9" s="613"/>
      <c r="AS9" s="613"/>
      <c r="AT9" s="613"/>
      <c r="AU9" s="613"/>
      <c r="AV9" s="613"/>
      <c r="AW9" s="613"/>
      <c r="AX9" s="613"/>
      <c r="AY9" s="613"/>
      <c r="AZ9" s="613"/>
      <c r="BA9" s="613"/>
      <c r="BB9" s="613"/>
      <c r="BC9" s="613"/>
      <c r="BD9" s="613"/>
      <c r="BE9" s="613"/>
      <c r="BF9" s="614"/>
      <c r="BG9" s="615">
        <v>3951826</v>
      </c>
      <c r="BH9" s="616"/>
      <c r="BI9" s="616"/>
      <c r="BJ9" s="616"/>
      <c r="BK9" s="616"/>
      <c r="BL9" s="616"/>
      <c r="BM9" s="616"/>
      <c r="BN9" s="617"/>
      <c r="BO9" s="642">
        <v>33.700000000000003</v>
      </c>
      <c r="BP9" s="642"/>
      <c r="BQ9" s="642"/>
      <c r="BR9" s="642"/>
      <c r="BS9" s="643" t="s">
        <v>128</v>
      </c>
      <c r="BT9" s="643"/>
      <c r="BU9" s="643"/>
      <c r="BV9" s="643"/>
      <c r="BW9" s="643"/>
      <c r="BX9" s="643"/>
      <c r="BY9" s="643"/>
      <c r="BZ9" s="643"/>
      <c r="CA9" s="643"/>
      <c r="CB9" s="701"/>
      <c r="CD9" s="649" t="s">
        <v>243</v>
      </c>
      <c r="CE9" s="650"/>
      <c r="CF9" s="650"/>
      <c r="CG9" s="650"/>
      <c r="CH9" s="650"/>
      <c r="CI9" s="650"/>
      <c r="CJ9" s="650"/>
      <c r="CK9" s="650"/>
      <c r="CL9" s="650"/>
      <c r="CM9" s="650"/>
      <c r="CN9" s="650"/>
      <c r="CO9" s="650"/>
      <c r="CP9" s="650"/>
      <c r="CQ9" s="651"/>
      <c r="CR9" s="615">
        <v>5421879</v>
      </c>
      <c r="CS9" s="616"/>
      <c r="CT9" s="616"/>
      <c r="CU9" s="616"/>
      <c r="CV9" s="616"/>
      <c r="CW9" s="616"/>
      <c r="CX9" s="616"/>
      <c r="CY9" s="617"/>
      <c r="CZ9" s="642">
        <v>13.2</v>
      </c>
      <c r="DA9" s="642"/>
      <c r="DB9" s="642"/>
      <c r="DC9" s="642"/>
      <c r="DD9" s="621">
        <v>2197007</v>
      </c>
      <c r="DE9" s="616"/>
      <c r="DF9" s="616"/>
      <c r="DG9" s="616"/>
      <c r="DH9" s="616"/>
      <c r="DI9" s="616"/>
      <c r="DJ9" s="616"/>
      <c r="DK9" s="616"/>
      <c r="DL9" s="616"/>
      <c r="DM9" s="616"/>
      <c r="DN9" s="616"/>
      <c r="DO9" s="616"/>
      <c r="DP9" s="617"/>
      <c r="DQ9" s="621">
        <v>2526293</v>
      </c>
      <c r="DR9" s="616"/>
      <c r="DS9" s="616"/>
      <c r="DT9" s="616"/>
      <c r="DU9" s="616"/>
      <c r="DV9" s="616"/>
      <c r="DW9" s="616"/>
      <c r="DX9" s="616"/>
      <c r="DY9" s="616"/>
      <c r="DZ9" s="616"/>
      <c r="EA9" s="616"/>
      <c r="EB9" s="616"/>
      <c r="EC9" s="659"/>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128</v>
      </c>
      <c r="S10" s="616"/>
      <c r="T10" s="616"/>
      <c r="U10" s="616"/>
      <c r="V10" s="616"/>
      <c r="W10" s="616"/>
      <c r="X10" s="616"/>
      <c r="Y10" s="617"/>
      <c r="Z10" s="642" t="s">
        <v>128</v>
      </c>
      <c r="AA10" s="642"/>
      <c r="AB10" s="642"/>
      <c r="AC10" s="642"/>
      <c r="AD10" s="643" t="s">
        <v>128</v>
      </c>
      <c r="AE10" s="643"/>
      <c r="AF10" s="643"/>
      <c r="AG10" s="643"/>
      <c r="AH10" s="643"/>
      <c r="AI10" s="643"/>
      <c r="AJ10" s="643"/>
      <c r="AK10" s="643"/>
      <c r="AL10" s="618" t="s">
        <v>128</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246044</v>
      </c>
      <c r="BH10" s="616"/>
      <c r="BI10" s="616"/>
      <c r="BJ10" s="616"/>
      <c r="BK10" s="616"/>
      <c r="BL10" s="616"/>
      <c r="BM10" s="616"/>
      <c r="BN10" s="617"/>
      <c r="BO10" s="642">
        <v>2.1</v>
      </c>
      <c r="BP10" s="642"/>
      <c r="BQ10" s="642"/>
      <c r="BR10" s="642"/>
      <c r="BS10" s="643">
        <v>40455</v>
      </c>
      <c r="BT10" s="643"/>
      <c r="BU10" s="643"/>
      <c r="BV10" s="643"/>
      <c r="BW10" s="643"/>
      <c r="BX10" s="643"/>
      <c r="BY10" s="643"/>
      <c r="BZ10" s="643"/>
      <c r="CA10" s="643"/>
      <c r="CB10" s="701"/>
      <c r="CD10" s="649" t="s">
        <v>246</v>
      </c>
      <c r="CE10" s="650"/>
      <c r="CF10" s="650"/>
      <c r="CG10" s="650"/>
      <c r="CH10" s="650"/>
      <c r="CI10" s="650"/>
      <c r="CJ10" s="650"/>
      <c r="CK10" s="650"/>
      <c r="CL10" s="650"/>
      <c r="CM10" s="650"/>
      <c r="CN10" s="650"/>
      <c r="CO10" s="650"/>
      <c r="CP10" s="650"/>
      <c r="CQ10" s="651"/>
      <c r="CR10" s="615">
        <v>54113</v>
      </c>
      <c r="CS10" s="616"/>
      <c r="CT10" s="616"/>
      <c r="CU10" s="616"/>
      <c r="CV10" s="616"/>
      <c r="CW10" s="616"/>
      <c r="CX10" s="616"/>
      <c r="CY10" s="617"/>
      <c r="CZ10" s="642">
        <v>0.1</v>
      </c>
      <c r="DA10" s="642"/>
      <c r="DB10" s="642"/>
      <c r="DC10" s="642"/>
      <c r="DD10" s="621" t="s">
        <v>128</v>
      </c>
      <c r="DE10" s="616"/>
      <c r="DF10" s="616"/>
      <c r="DG10" s="616"/>
      <c r="DH10" s="616"/>
      <c r="DI10" s="616"/>
      <c r="DJ10" s="616"/>
      <c r="DK10" s="616"/>
      <c r="DL10" s="616"/>
      <c r="DM10" s="616"/>
      <c r="DN10" s="616"/>
      <c r="DO10" s="616"/>
      <c r="DP10" s="617"/>
      <c r="DQ10" s="621">
        <v>52938</v>
      </c>
      <c r="DR10" s="616"/>
      <c r="DS10" s="616"/>
      <c r="DT10" s="616"/>
      <c r="DU10" s="616"/>
      <c r="DV10" s="616"/>
      <c r="DW10" s="616"/>
      <c r="DX10" s="616"/>
      <c r="DY10" s="616"/>
      <c r="DZ10" s="616"/>
      <c r="EA10" s="616"/>
      <c r="EB10" s="616"/>
      <c r="EC10" s="659"/>
    </row>
    <row r="11" spans="2:143" ht="11.25" customHeight="1" x14ac:dyDescent="0.2">
      <c r="B11" s="612" t="s">
        <v>247</v>
      </c>
      <c r="C11" s="613"/>
      <c r="D11" s="613"/>
      <c r="E11" s="613"/>
      <c r="F11" s="613"/>
      <c r="G11" s="613"/>
      <c r="H11" s="613"/>
      <c r="I11" s="613"/>
      <c r="J11" s="613"/>
      <c r="K11" s="613"/>
      <c r="L11" s="613"/>
      <c r="M11" s="613"/>
      <c r="N11" s="613"/>
      <c r="O11" s="613"/>
      <c r="P11" s="613"/>
      <c r="Q11" s="614"/>
      <c r="R11" s="615">
        <v>1865858</v>
      </c>
      <c r="S11" s="616"/>
      <c r="T11" s="616"/>
      <c r="U11" s="616"/>
      <c r="V11" s="616"/>
      <c r="W11" s="616"/>
      <c r="X11" s="616"/>
      <c r="Y11" s="617"/>
      <c r="Z11" s="618">
        <v>4.4000000000000004</v>
      </c>
      <c r="AA11" s="619"/>
      <c r="AB11" s="619"/>
      <c r="AC11" s="620"/>
      <c r="AD11" s="621">
        <v>1865858</v>
      </c>
      <c r="AE11" s="616"/>
      <c r="AF11" s="616"/>
      <c r="AG11" s="616"/>
      <c r="AH11" s="616"/>
      <c r="AI11" s="616"/>
      <c r="AJ11" s="616"/>
      <c r="AK11" s="617"/>
      <c r="AL11" s="618">
        <v>8.9</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252859</v>
      </c>
      <c r="BH11" s="616"/>
      <c r="BI11" s="616"/>
      <c r="BJ11" s="616"/>
      <c r="BK11" s="616"/>
      <c r="BL11" s="616"/>
      <c r="BM11" s="616"/>
      <c r="BN11" s="617"/>
      <c r="BO11" s="642">
        <v>2.2000000000000002</v>
      </c>
      <c r="BP11" s="642"/>
      <c r="BQ11" s="642"/>
      <c r="BR11" s="642"/>
      <c r="BS11" s="643">
        <v>59393</v>
      </c>
      <c r="BT11" s="643"/>
      <c r="BU11" s="643"/>
      <c r="BV11" s="643"/>
      <c r="BW11" s="643"/>
      <c r="BX11" s="643"/>
      <c r="BY11" s="643"/>
      <c r="BZ11" s="643"/>
      <c r="CA11" s="643"/>
      <c r="CB11" s="701"/>
      <c r="CD11" s="649" t="s">
        <v>249</v>
      </c>
      <c r="CE11" s="650"/>
      <c r="CF11" s="650"/>
      <c r="CG11" s="650"/>
      <c r="CH11" s="650"/>
      <c r="CI11" s="650"/>
      <c r="CJ11" s="650"/>
      <c r="CK11" s="650"/>
      <c r="CL11" s="650"/>
      <c r="CM11" s="650"/>
      <c r="CN11" s="650"/>
      <c r="CO11" s="650"/>
      <c r="CP11" s="650"/>
      <c r="CQ11" s="651"/>
      <c r="CR11" s="615">
        <v>1051967</v>
      </c>
      <c r="CS11" s="616"/>
      <c r="CT11" s="616"/>
      <c r="CU11" s="616"/>
      <c r="CV11" s="616"/>
      <c r="CW11" s="616"/>
      <c r="CX11" s="616"/>
      <c r="CY11" s="617"/>
      <c r="CZ11" s="642">
        <v>2.6</v>
      </c>
      <c r="DA11" s="642"/>
      <c r="DB11" s="642"/>
      <c r="DC11" s="642"/>
      <c r="DD11" s="621">
        <v>339203</v>
      </c>
      <c r="DE11" s="616"/>
      <c r="DF11" s="616"/>
      <c r="DG11" s="616"/>
      <c r="DH11" s="616"/>
      <c r="DI11" s="616"/>
      <c r="DJ11" s="616"/>
      <c r="DK11" s="616"/>
      <c r="DL11" s="616"/>
      <c r="DM11" s="616"/>
      <c r="DN11" s="616"/>
      <c r="DO11" s="616"/>
      <c r="DP11" s="617"/>
      <c r="DQ11" s="621">
        <v>618175</v>
      </c>
      <c r="DR11" s="616"/>
      <c r="DS11" s="616"/>
      <c r="DT11" s="616"/>
      <c r="DU11" s="616"/>
      <c r="DV11" s="616"/>
      <c r="DW11" s="616"/>
      <c r="DX11" s="616"/>
      <c r="DY11" s="616"/>
      <c r="DZ11" s="616"/>
      <c r="EA11" s="616"/>
      <c r="EB11" s="616"/>
      <c r="EC11" s="659"/>
    </row>
    <row r="12" spans="2:143" ht="11.25" customHeight="1" x14ac:dyDescent="0.2">
      <c r="B12" s="612" t="s">
        <v>250</v>
      </c>
      <c r="C12" s="613"/>
      <c r="D12" s="613"/>
      <c r="E12" s="613"/>
      <c r="F12" s="613"/>
      <c r="G12" s="613"/>
      <c r="H12" s="613"/>
      <c r="I12" s="613"/>
      <c r="J12" s="613"/>
      <c r="K12" s="613"/>
      <c r="L12" s="613"/>
      <c r="M12" s="613"/>
      <c r="N12" s="613"/>
      <c r="O12" s="613"/>
      <c r="P12" s="613"/>
      <c r="Q12" s="614"/>
      <c r="R12" s="615">
        <v>5999</v>
      </c>
      <c r="S12" s="616"/>
      <c r="T12" s="616"/>
      <c r="U12" s="616"/>
      <c r="V12" s="616"/>
      <c r="W12" s="616"/>
      <c r="X12" s="616"/>
      <c r="Y12" s="617"/>
      <c r="Z12" s="642">
        <v>0</v>
      </c>
      <c r="AA12" s="642"/>
      <c r="AB12" s="642"/>
      <c r="AC12" s="642"/>
      <c r="AD12" s="643">
        <v>5999</v>
      </c>
      <c r="AE12" s="643"/>
      <c r="AF12" s="643"/>
      <c r="AG12" s="643"/>
      <c r="AH12" s="643"/>
      <c r="AI12" s="643"/>
      <c r="AJ12" s="643"/>
      <c r="AK12" s="643"/>
      <c r="AL12" s="618">
        <v>0</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6245108</v>
      </c>
      <c r="BH12" s="616"/>
      <c r="BI12" s="616"/>
      <c r="BJ12" s="616"/>
      <c r="BK12" s="616"/>
      <c r="BL12" s="616"/>
      <c r="BM12" s="616"/>
      <c r="BN12" s="617"/>
      <c r="BO12" s="642">
        <v>53.2</v>
      </c>
      <c r="BP12" s="642"/>
      <c r="BQ12" s="642"/>
      <c r="BR12" s="642"/>
      <c r="BS12" s="643">
        <v>751544</v>
      </c>
      <c r="BT12" s="643"/>
      <c r="BU12" s="643"/>
      <c r="BV12" s="643"/>
      <c r="BW12" s="643"/>
      <c r="BX12" s="643"/>
      <c r="BY12" s="643"/>
      <c r="BZ12" s="643"/>
      <c r="CA12" s="643"/>
      <c r="CB12" s="701"/>
      <c r="CD12" s="649" t="s">
        <v>252</v>
      </c>
      <c r="CE12" s="650"/>
      <c r="CF12" s="650"/>
      <c r="CG12" s="650"/>
      <c r="CH12" s="650"/>
      <c r="CI12" s="650"/>
      <c r="CJ12" s="650"/>
      <c r="CK12" s="650"/>
      <c r="CL12" s="650"/>
      <c r="CM12" s="650"/>
      <c r="CN12" s="650"/>
      <c r="CO12" s="650"/>
      <c r="CP12" s="650"/>
      <c r="CQ12" s="651"/>
      <c r="CR12" s="615">
        <v>1015336</v>
      </c>
      <c r="CS12" s="616"/>
      <c r="CT12" s="616"/>
      <c r="CU12" s="616"/>
      <c r="CV12" s="616"/>
      <c r="CW12" s="616"/>
      <c r="CX12" s="616"/>
      <c r="CY12" s="617"/>
      <c r="CZ12" s="642">
        <v>2.5</v>
      </c>
      <c r="DA12" s="642"/>
      <c r="DB12" s="642"/>
      <c r="DC12" s="642"/>
      <c r="DD12" s="621">
        <v>6685</v>
      </c>
      <c r="DE12" s="616"/>
      <c r="DF12" s="616"/>
      <c r="DG12" s="616"/>
      <c r="DH12" s="616"/>
      <c r="DI12" s="616"/>
      <c r="DJ12" s="616"/>
      <c r="DK12" s="616"/>
      <c r="DL12" s="616"/>
      <c r="DM12" s="616"/>
      <c r="DN12" s="616"/>
      <c r="DO12" s="616"/>
      <c r="DP12" s="617"/>
      <c r="DQ12" s="621">
        <v>624423</v>
      </c>
      <c r="DR12" s="616"/>
      <c r="DS12" s="616"/>
      <c r="DT12" s="616"/>
      <c r="DU12" s="616"/>
      <c r="DV12" s="616"/>
      <c r="DW12" s="616"/>
      <c r="DX12" s="616"/>
      <c r="DY12" s="616"/>
      <c r="DZ12" s="616"/>
      <c r="EA12" s="616"/>
      <c r="EB12" s="616"/>
      <c r="EC12" s="659"/>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128</v>
      </c>
      <c r="S13" s="616"/>
      <c r="T13" s="616"/>
      <c r="U13" s="616"/>
      <c r="V13" s="616"/>
      <c r="W13" s="616"/>
      <c r="X13" s="616"/>
      <c r="Y13" s="617"/>
      <c r="Z13" s="642" t="s">
        <v>128</v>
      </c>
      <c r="AA13" s="642"/>
      <c r="AB13" s="642"/>
      <c r="AC13" s="642"/>
      <c r="AD13" s="643" t="s">
        <v>128</v>
      </c>
      <c r="AE13" s="643"/>
      <c r="AF13" s="643"/>
      <c r="AG13" s="643"/>
      <c r="AH13" s="643"/>
      <c r="AI13" s="643"/>
      <c r="AJ13" s="643"/>
      <c r="AK13" s="643"/>
      <c r="AL13" s="618" t="s">
        <v>128</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6178621</v>
      </c>
      <c r="BH13" s="616"/>
      <c r="BI13" s="616"/>
      <c r="BJ13" s="616"/>
      <c r="BK13" s="616"/>
      <c r="BL13" s="616"/>
      <c r="BM13" s="616"/>
      <c r="BN13" s="617"/>
      <c r="BO13" s="642">
        <v>52.6</v>
      </c>
      <c r="BP13" s="642"/>
      <c r="BQ13" s="642"/>
      <c r="BR13" s="642"/>
      <c r="BS13" s="643">
        <v>751544</v>
      </c>
      <c r="BT13" s="643"/>
      <c r="BU13" s="643"/>
      <c r="BV13" s="643"/>
      <c r="BW13" s="643"/>
      <c r="BX13" s="643"/>
      <c r="BY13" s="643"/>
      <c r="BZ13" s="643"/>
      <c r="CA13" s="643"/>
      <c r="CB13" s="701"/>
      <c r="CD13" s="649" t="s">
        <v>255</v>
      </c>
      <c r="CE13" s="650"/>
      <c r="CF13" s="650"/>
      <c r="CG13" s="650"/>
      <c r="CH13" s="650"/>
      <c r="CI13" s="650"/>
      <c r="CJ13" s="650"/>
      <c r="CK13" s="650"/>
      <c r="CL13" s="650"/>
      <c r="CM13" s="650"/>
      <c r="CN13" s="650"/>
      <c r="CO13" s="650"/>
      <c r="CP13" s="650"/>
      <c r="CQ13" s="651"/>
      <c r="CR13" s="615">
        <v>3825528</v>
      </c>
      <c r="CS13" s="616"/>
      <c r="CT13" s="616"/>
      <c r="CU13" s="616"/>
      <c r="CV13" s="616"/>
      <c r="CW13" s="616"/>
      <c r="CX13" s="616"/>
      <c r="CY13" s="617"/>
      <c r="CZ13" s="642">
        <v>9.3000000000000007</v>
      </c>
      <c r="DA13" s="642"/>
      <c r="DB13" s="642"/>
      <c r="DC13" s="642"/>
      <c r="DD13" s="621">
        <v>1435512</v>
      </c>
      <c r="DE13" s="616"/>
      <c r="DF13" s="616"/>
      <c r="DG13" s="616"/>
      <c r="DH13" s="616"/>
      <c r="DI13" s="616"/>
      <c r="DJ13" s="616"/>
      <c r="DK13" s="616"/>
      <c r="DL13" s="616"/>
      <c r="DM13" s="616"/>
      <c r="DN13" s="616"/>
      <c r="DO13" s="616"/>
      <c r="DP13" s="617"/>
      <c r="DQ13" s="621">
        <v>2362743</v>
      </c>
      <c r="DR13" s="616"/>
      <c r="DS13" s="616"/>
      <c r="DT13" s="616"/>
      <c r="DU13" s="616"/>
      <c r="DV13" s="616"/>
      <c r="DW13" s="616"/>
      <c r="DX13" s="616"/>
      <c r="DY13" s="616"/>
      <c r="DZ13" s="616"/>
      <c r="EA13" s="616"/>
      <c r="EB13" s="616"/>
      <c r="EC13" s="659"/>
    </row>
    <row r="14" spans="2:143" ht="11.25" customHeight="1" x14ac:dyDescent="0.2">
      <c r="B14" s="612" t="s">
        <v>256</v>
      </c>
      <c r="C14" s="613"/>
      <c r="D14" s="613"/>
      <c r="E14" s="613"/>
      <c r="F14" s="613"/>
      <c r="G14" s="613"/>
      <c r="H14" s="613"/>
      <c r="I14" s="613"/>
      <c r="J14" s="613"/>
      <c r="K14" s="613"/>
      <c r="L14" s="613"/>
      <c r="M14" s="613"/>
      <c r="N14" s="613"/>
      <c r="O14" s="613"/>
      <c r="P14" s="613"/>
      <c r="Q14" s="614"/>
      <c r="R14" s="615">
        <v>20</v>
      </c>
      <c r="S14" s="616"/>
      <c r="T14" s="616"/>
      <c r="U14" s="616"/>
      <c r="V14" s="616"/>
      <c r="W14" s="616"/>
      <c r="X14" s="616"/>
      <c r="Y14" s="617"/>
      <c r="Z14" s="642">
        <v>0</v>
      </c>
      <c r="AA14" s="642"/>
      <c r="AB14" s="642"/>
      <c r="AC14" s="642"/>
      <c r="AD14" s="643">
        <v>20</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288899</v>
      </c>
      <c r="BH14" s="616"/>
      <c r="BI14" s="616"/>
      <c r="BJ14" s="616"/>
      <c r="BK14" s="616"/>
      <c r="BL14" s="616"/>
      <c r="BM14" s="616"/>
      <c r="BN14" s="617"/>
      <c r="BO14" s="642">
        <v>2.5</v>
      </c>
      <c r="BP14" s="642"/>
      <c r="BQ14" s="642"/>
      <c r="BR14" s="642"/>
      <c r="BS14" s="643" t="s">
        <v>128</v>
      </c>
      <c r="BT14" s="643"/>
      <c r="BU14" s="643"/>
      <c r="BV14" s="643"/>
      <c r="BW14" s="643"/>
      <c r="BX14" s="643"/>
      <c r="BY14" s="643"/>
      <c r="BZ14" s="643"/>
      <c r="CA14" s="643"/>
      <c r="CB14" s="701"/>
      <c r="CD14" s="649" t="s">
        <v>258</v>
      </c>
      <c r="CE14" s="650"/>
      <c r="CF14" s="650"/>
      <c r="CG14" s="650"/>
      <c r="CH14" s="650"/>
      <c r="CI14" s="650"/>
      <c r="CJ14" s="650"/>
      <c r="CK14" s="650"/>
      <c r="CL14" s="650"/>
      <c r="CM14" s="650"/>
      <c r="CN14" s="650"/>
      <c r="CO14" s="650"/>
      <c r="CP14" s="650"/>
      <c r="CQ14" s="651"/>
      <c r="CR14" s="615">
        <v>1294207</v>
      </c>
      <c r="CS14" s="616"/>
      <c r="CT14" s="616"/>
      <c r="CU14" s="616"/>
      <c r="CV14" s="616"/>
      <c r="CW14" s="616"/>
      <c r="CX14" s="616"/>
      <c r="CY14" s="617"/>
      <c r="CZ14" s="642">
        <v>3.2</v>
      </c>
      <c r="DA14" s="642"/>
      <c r="DB14" s="642"/>
      <c r="DC14" s="642"/>
      <c r="DD14" s="621">
        <v>147781</v>
      </c>
      <c r="DE14" s="616"/>
      <c r="DF14" s="616"/>
      <c r="DG14" s="616"/>
      <c r="DH14" s="616"/>
      <c r="DI14" s="616"/>
      <c r="DJ14" s="616"/>
      <c r="DK14" s="616"/>
      <c r="DL14" s="616"/>
      <c r="DM14" s="616"/>
      <c r="DN14" s="616"/>
      <c r="DO14" s="616"/>
      <c r="DP14" s="617"/>
      <c r="DQ14" s="621">
        <v>1106005</v>
      </c>
      <c r="DR14" s="616"/>
      <c r="DS14" s="616"/>
      <c r="DT14" s="616"/>
      <c r="DU14" s="616"/>
      <c r="DV14" s="616"/>
      <c r="DW14" s="616"/>
      <c r="DX14" s="616"/>
      <c r="DY14" s="616"/>
      <c r="DZ14" s="616"/>
      <c r="EA14" s="616"/>
      <c r="EB14" s="616"/>
      <c r="EC14" s="659"/>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128</v>
      </c>
      <c r="S15" s="616"/>
      <c r="T15" s="616"/>
      <c r="U15" s="616"/>
      <c r="V15" s="616"/>
      <c r="W15" s="616"/>
      <c r="X15" s="616"/>
      <c r="Y15" s="617"/>
      <c r="Z15" s="642" t="s">
        <v>128</v>
      </c>
      <c r="AA15" s="642"/>
      <c r="AB15" s="642"/>
      <c r="AC15" s="642"/>
      <c r="AD15" s="643" t="s">
        <v>128</v>
      </c>
      <c r="AE15" s="643"/>
      <c r="AF15" s="643"/>
      <c r="AG15" s="643"/>
      <c r="AH15" s="643"/>
      <c r="AI15" s="643"/>
      <c r="AJ15" s="643"/>
      <c r="AK15" s="643"/>
      <c r="AL15" s="618" t="s">
        <v>128</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607762</v>
      </c>
      <c r="BH15" s="616"/>
      <c r="BI15" s="616"/>
      <c r="BJ15" s="616"/>
      <c r="BK15" s="616"/>
      <c r="BL15" s="616"/>
      <c r="BM15" s="616"/>
      <c r="BN15" s="617"/>
      <c r="BO15" s="642">
        <v>5.2</v>
      </c>
      <c r="BP15" s="642"/>
      <c r="BQ15" s="642"/>
      <c r="BR15" s="642"/>
      <c r="BS15" s="643" t="s">
        <v>128</v>
      </c>
      <c r="BT15" s="643"/>
      <c r="BU15" s="643"/>
      <c r="BV15" s="643"/>
      <c r="BW15" s="643"/>
      <c r="BX15" s="643"/>
      <c r="BY15" s="643"/>
      <c r="BZ15" s="643"/>
      <c r="CA15" s="643"/>
      <c r="CB15" s="701"/>
      <c r="CD15" s="649" t="s">
        <v>261</v>
      </c>
      <c r="CE15" s="650"/>
      <c r="CF15" s="650"/>
      <c r="CG15" s="650"/>
      <c r="CH15" s="650"/>
      <c r="CI15" s="650"/>
      <c r="CJ15" s="650"/>
      <c r="CK15" s="650"/>
      <c r="CL15" s="650"/>
      <c r="CM15" s="650"/>
      <c r="CN15" s="650"/>
      <c r="CO15" s="650"/>
      <c r="CP15" s="650"/>
      <c r="CQ15" s="651"/>
      <c r="CR15" s="615">
        <v>3077935</v>
      </c>
      <c r="CS15" s="616"/>
      <c r="CT15" s="616"/>
      <c r="CU15" s="616"/>
      <c r="CV15" s="616"/>
      <c r="CW15" s="616"/>
      <c r="CX15" s="616"/>
      <c r="CY15" s="617"/>
      <c r="CZ15" s="642">
        <v>7.5</v>
      </c>
      <c r="DA15" s="642"/>
      <c r="DB15" s="642"/>
      <c r="DC15" s="642"/>
      <c r="DD15" s="621">
        <v>316048</v>
      </c>
      <c r="DE15" s="616"/>
      <c r="DF15" s="616"/>
      <c r="DG15" s="616"/>
      <c r="DH15" s="616"/>
      <c r="DI15" s="616"/>
      <c r="DJ15" s="616"/>
      <c r="DK15" s="616"/>
      <c r="DL15" s="616"/>
      <c r="DM15" s="616"/>
      <c r="DN15" s="616"/>
      <c r="DO15" s="616"/>
      <c r="DP15" s="617"/>
      <c r="DQ15" s="621">
        <v>2244748</v>
      </c>
      <c r="DR15" s="616"/>
      <c r="DS15" s="616"/>
      <c r="DT15" s="616"/>
      <c r="DU15" s="616"/>
      <c r="DV15" s="616"/>
      <c r="DW15" s="616"/>
      <c r="DX15" s="616"/>
      <c r="DY15" s="616"/>
      <c r="DZ15" s="616"/>
      <c r="EA15" s="616"/>
      <c r="EB15" s="616"/>
      <c r="EC15" s="659"/>
    </row>
    <row r="16" spans="2:143" ht="11.25" customHeight="1" x14ac:dyDescent="0.2">
      <c r="B16" s="612" t="s">
        <v>262</v>
      </c>
      <c r="C16" s="613"/>
      <c r="D16" s="613"/>
      <c r="E16" s="613"/>
      <c r="F16" s="613"/>
      <c r="G16" s="613"/>
      <c r="H16" s="613"/>
      <c r="I16" s="613"/>
      <c r="J16" s="613"/>
      <c r="K16" s="613"/>
      <c r="L16" s="613"/>
      <c r="M16" s="613"/>
      <c r="N16" s="613"/>
      <c r="O16" s="613"/>
      <c r="P16" s="613"/>
      <c r="Q16" s="614"/>
      <c r="R16" s="615">
        <v>35175</v>
      </c>
      <c r="S16" s="616"/>
      <c r="T16" s="616"/>
      <c r="U16" s="616"/>
      <c r="V16" s="616"/>
      <c r="W16" s="616"/>
      <c r="X16" s="616"/>
      <c r="Y16" s="617"/>
      <c r="Z16" s="642">
        <v>0.1</v>
      </c>
      <c r="AA16" s="642"/>
      <c r="AB16" s="642"/>
      <c r="AC16" s="642"/>
      <c r="AD16" s="643">
        <v>35175</v>
      </c>
      <c r="AE16" s="643"/>
      <c r="AF16" s="643"/>
      <c r="AG16" s="643"/>
      <c r="AH16" s="643"/>
      <c r="AI16" s="643"/>
      <c r="AJ16" s="643"/>
      <c r="AK16" s="643"/>
      <c r="AL16" s="618">
        <v>0.2</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128</v>
      </c>
      <c r="BH16" s="616"/>
      <c r="BI16" s="616"/>
      <c r="BJ16" s="616"/>
      <c r="BK16" s="616"/>
      <c r="BL16" s="616"/>
      <c r="BM16" s="616"/>
      <c r="BN16" s="617"/>
      <c r="BO16" s="642" t="s">
        <v>128</v>
      </c>
      <c r="BP16" s="642"/>
      <c r="BQ16" s="642"/>
      <c r="BR16" s="642"/>
      <c r="BS16" s="643" t="s">
        <v>128</v>
      </c>
      <c r="BT16" s="643"/>
      <c r="BU16" s="643"/>
      <c r="BV16" s="643"/>
      <c r="BW16" s="643"/>
      <c r="BX16" s="643"/>
      <c r="BY16" s="643"/>
      <c r="BZ16" s="643"/>
      <c r="CA16" s="643"/>
      <c r="CB16" s="701"/>
      <c r="CD16" s="649" t="s">
        <v>264</v>
      </c>
      <c r="CE16" s="650"/>
      <c r="CF16" s="650"/>
      <c r="CG16" s="650"/>
      <c r="CH16" s="650"/>
      <c r="CI16" s="650"/>
      <c r="CJ16" s="650"/>
      <c r="CK16" s="650"/>
      <c r="CL16" s="650"/>
      <c r="CM16" s="650"/>
      <c r="CN16" s="650"/>
      <c r="CO16" s="650"/>
      <c r="CP16" s="650"/>
      <c r="CQ16" s="651"/>
      <c r="CR16" s="615" t="s">
        <v>128</v>
      </c>
      <c r="CS16" s="616"/>
      <c r="CT16" s="616"/>
      <c r="CU16" s="616"/>
      <c r="CV16" s="616"/>
      <c r="CW16" s="616"/>
      <c r="CX16" s="616"/>
      <c r="CY16" s="617"/>
      <c r="CZ16" s="642" t="s">
        <v>128</v>
      </c>
      <c r="DA16" s="642"/>
      <c r="DB16" s="642"/>
      <c r="DC16" s="642"/>
      <c r="DD16" s="621" t="s">
        <v>128</v>
      </c>
      <c r="DE16" s="616"/>
      <c r="DF16" s="616"/>
      <c r="DG16" s="616"/>
      <c r="DH16" s="616"/>
      <c r="DI16" s="616"/>
      <c r="DJ16" s="616"/>
      <c r="DK16" s="616"/>
      <c r="DL16" s="616"/>
      <c r="DM16" s="616"/>
      <c r="DN16" s="616"/>
      <c r="DO16" s="616"/>
      <c r="DP16" s="617"/>
      <c r="DQ16" s="621" t="s">
        <v>128</v>
      </c>
      <c r="DR16" s="616"/>
      <c r="DS16" s="616"/>
      <c r="DT16" s="616"/>
      <c r="DU16" s="616"/>
      <c r="DV16" s="616"/>
      <c r="DW16" s="616"/>
      <c r="DX16" s="616"/>
      <c r="DY16" s="616"/>
      <c r="DZ16" s="616"/>
      <c r="EA16" s="616"/>
      <c r="EB16" s="616"/>
      <c r="EC16" s="659"/>
    </row>
    <row r="17" spans="2:133" ht="11.25" customHeight="1" x14ac:dyDescent="0.2">
      <c r="B17" s="612" t="s">
        <v>265</v>
      </c>
      <c r="C17" s="613"/>
      <c r="D17" s="613"/>
      <c r="E17" s="613"/>
      <c r="F17" s="613"/>
      <c r="G17" s="613"/>
      <c r="H17" s="613"/>
      <c r="I17" s="613"/>
      <c r="J17" s="613"/>
      <c r="K17" s="613"/>
      <c r="L17" s="613"/>
      <c r="M17" s="613"/>
      <c r="N17" s="613"/>
      <c r="O17" s="613"/>
      <c r="P17" s="613"/>
      <c r="Q17" s="614"/>
      <c r="R17" s="615">
        <v>102984</v>
      </c>
      <c r="S17" s="616"/>
      <c r="T17" s="616"/>
      <c r="U17" s="616"/>
      <c r="V17" s="616"/>
      <c r="W17" s="616"/>
      <c r="X17" s="616"/>
      <c r="Y17" s="617"/>
      <c r="Z17" s="642">
        <v>0.2</v>
      </c>
      <c r="AA17" s="642"/>
      <c r="AB17" s="642"/>
      <c r="AC17" s="642"/>
      <c r="AD17" s="643">
        <v>102984</v>
      </c>
      <c r="AE17" s="643"/>
      <c r="AF17" s="643"/>
      <c r="AG17" s="643"/>
      <c r="AH17" s="643"/>
      <c r="AI17" s="643"/>
      <c r="AJ17" s="643"/>
      <c r="AK17" s="643"/>
      <c r="AL17" s="618">
        <v>0.5</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128</v>
      </c>
      <c r="BH17" s="616"/>
      <c r="BI17" s="616"/>
      <c r="BJ17" s="616"/>
      <c r="BK17" s="616"/>
      <c r="BL17" s="616"/>
      <c r="BM17" s="616"/>
      <c r="BN17" s="617"/>
      <c r="BO17" s="642" t="s">
        <v>128</v>
      </c>
      <c r="BP17" s="642"/>
      <c r="BQ17" s="642"/>
      <c r="BR17" s="642"/>
      <c r="BS17" s="643" t="s">
        <v>128</v>
      </c>
      <c r="BT17" s="643"/>
      <c r="BU17" s="643"/>
      <c r="BV17" s="643"/>
      <c r="BW17" s="643"/>
      <c r="BX17" s="643"/>
      <c r="BY17" s="643"/>
      <c r="BZ17" s="643"/>
      <c r="CA17" s="643"/>
      <c r="CB17" s="701"/>
      <c r="CD17" s="649" t="s">
        <v>267</v>
      </c>
      <c r="CE17" s="650"/>
      <c r="CF17" s="650"/>
      <c r="CG17" s="650"/>
      <c r="CH17" s="650"/>
      <c r="CI17" s="650"/>
      <c r="CJ17" s="650"/>
      <c r="CK17" s="650"/>
      <c r="CL17" s="650"/>
      <c r="CM17" s="650"/>
      <c r="CN17" s="650"/>
      <c r="CO17" s="650"/>
      <c r="CP17" s="650"/>
      <c r="CQ17" s="651"/>
      <c r="CR17" s="615">
        <v>3770752</v>
      </c>
      <c r="CS17" s="616"/>
      <c r="CT17" s="616"/>
      <c r="CU17" s="616"/>
      <c r="CV17" s="616"/>
      <c r="CW17" s="616"/>
      <c r="CX17" s="616"/>
      <c r="CY17" s="617"/>
      <c r="CZ17" s="642">
        <v>9.1999999999999993</v>
      </c>
      <c r="DA17" s="642"/>
      <c r="DB17" s="642"/>
      <c r="DC17" s="642"/>
      <c r="DD17" s="621" t="s">
        <v>128</v>
      </c>
      <c r="DE17" s="616"/>
      <c r="DF17" s="616"/>
      <c r="DG17" s="616"/>
      <c r="DH17" s="616"/>
      <c r="DI17" s="616"/>
      <c r="DJ17" s="616"/>
      <c r="DK17" s="616"/>
      <c r="DL17" s="616"/>
      <c r="DM17" s="616"/>
      <c r="DN17" s="616"/>
      <c r="DO17" s="616"/>
      <c r="DP17" s="617"/>
      <c r="DQ17" s="621">
        <v>3710407</v>
      </c>
      <c r="DR17" s="616"/>
      <c r="DS17" s="616"/>
      <c r="DT17" s="616"/>
      <c r="DU17" s="616"/>
      <c r="DV17" s="616"/>
      <c r="DW17" s="616"/>
      <c r="DX17" s="616"/>
      <c r="DY17" s="616"/>
      <c r="DZ17" s="616"/>
      <c r="EA17" s="616"/>
      <c r="EB17" s="616"/>
      <c r="EC17" s="659"/>
    </row>
    <row r="18" spans="2:133" ht="11.25" customHeight="1" x14ac:dyDescent="0.2">
      <c r="B18" s="612" t="s">
        <v>268</v>
      </c>
      <c r="C18" s="613"/>
      <c r="D18" s="613"/>
      <c r="E18" s="613"/>
      <c r="F18" s="613"/>
      <c r="G18" s="613"/>
      <c r="H18" s="613"/>
      <c r="I18" s="613"/>
      <c r="J18" s="613"/>
      <c r="K18" s="613"/>
      <c r="L18" s="613"/>
      <c r="M18" s="613"/>
      <c r="N18" s="613"/>
      <c r="O18" s="613"/>
      <c r="P18" s="613"/>
      <c r="Q18" s="614"/>
      <c r="R18" s="615">
        <v>210736</v>
      </c>
      <c r="S18" s="616"/>
      <c r="T18" s="616"/>
      <c r="U18" s="616"/>
      <c r="V18" s="616"/>
      <c r="W18" s="616"/>
      <c r="X18" s="616"/>
      <c r="Y18" s="617"/>
      <c r="Z18" s="642">
        <v>0.5</v>
      </c>
      <c r="AA18" s="642"/>
      <c r="AB18" s="642"/>
      <c r="AC18" s="642"/>
      <c r="AD18" s="643">
        <v>210736</v>
      </c>
      <c r="AE18" s="643"/>
      <c r="AF18" s="643"/>
      <c r="AG18" s="643"/>
      <c r="AH18" s="643"/>
      <c r="AI18" s="643"/>
      <c r="AJ18" s="643"/>
      <c r="AK18" s="643"/>
      <c r="AL18" s="618">
        <v>1</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128</v>
      </c>
      <c r="BH18" s="616"/>
      <c r="BI18" s="616"/>
      <c r="BJ18" s="616"/>
      <c r="BK18" s="616"/>
      <c r="BL18" s="616"/>
      <c r="BM18" s="616"/>
      <c r="BN18" s="617"/>
      <c r="BO18" s="642" t="s">
        <v>128</v>
      </c>
      <c r="BP18" s="642"/>
      <c r="BQ18" s="642"/>
      <c r="BR18" s="642"/>
      <c r="BS18" s="643" t="s">
        <v>128</v>
      </c>
      <c r="BT18" s="643"/>
      <c r="BU18" s="643"/>
      <c r="BV18" s="643"/>
      <c r="BW18" s="643"/>
      <c r="BX18" s="643"/>
      <c r="BY18" s="643"/>
      <c r="BZ18" s="643"/>
      <c r="CA18" s="643"/>
      <c r="CB18" s="701"/>
      <c r="CD18" s="649" t="s">
        <v>270</v>
      </c>
      <c r="CE18" s="650"/>
      <c r="CF18" s="650"/>
      <c r="CG18" s="650"/>
      <c r="CH18" s="650"/>
      <c r="CI18" s="650"/>
      <c r="CJ18" s="650"/>
      <c r="CK18" s="650"/>
      <c r="CL18" s="650"/>
      <c r="CM18" s="650"/>
      <c r="CN18" s="650"/>
      <c r="CO18" s="650"/>
      <c r="CP18" s="650"/>
      <c r="CQ18" s="651"/>
      <c r="CR18" s="615" t="s">
        <v>128</v>
      </c>
      <c r="CS18" s="616"/>
      <c r="CT18" s="616"/>
      <c r="CU18" s="616"/>
      <c r="CV18" s="616"/>
      <c r="CW18" s="616"/>
      <c r="CX18" s="616"/>
      <c r="CY18" s="617"/>
      <c r="CZ18" s="642" t="s">
        <v>128</v>
      </c>
      <c r="DA18" s="642"/>
      <c r="DB18" s="642"/>
      <c r="DC18" s="642"/>
      <c r="DD18" s="621" t="s">
        <v>128</v>
      </c>
      <c r="DE18" s="616"/>
      <c r="DF18" s="616"/>
      <c r="DG18" s="616"/>
      <c r="DH18" s="616"/>
      <c r="DI18" s="616"/>
      <c r="DJ18" s="616"/>
      <c r="DK18" s="616"/>
      <c r="DL18" s="616"/>
      <c r="DM18" s="616"/>
      <c r="DN18" s="616"/>
      <c r="DO18" s="616"/>
      <c r="DP18" s="617"/>
      <c r="DQ18" s="621" t="s">
        <v>128</v>
      </c>
      <c r="DR18" s="616"/>
      <c r="DS18" s="616"/>
      <c r="DT18" s="616"/>
      <c r="DU18" s="616"/>
      <c r="DV18" s="616"/>
      <c r="DW18" s="616"/>
      <c r="DX18" s="616"/>
      <c r="DY18" s="616"/>
      <c r="DZ18" s="616"/>
      <c r="EA18" s="616"/>
      <c r="EB18" s="616"/>
      <c r="EC18" s="659"/>
    </row>
    <row r="19" spans="2:133" ht="11.25" customHeight="1" x14ac:dyDescent="0.2">
      <c r="B19" s="612" t="s">
        <v>271</v>
      </c>
      <c r="C19" s="613"/>
      <c r="D19" s="613"/>
      <c r="E19" s="613"/>
      <c r="F19" s="613"/>
      <c r="G19" s="613"/>
      <c r="H19" s="613"/>
      <c r="I19" s="613"/>
      <c r="J19" s="613"/>
      <c r="K19" s="613"/>
      <c r="L19" s="613"/>
      <c r="M19" s="613"/>
      <c r="N19" s="613"/>
      <c r="O19" s="613"/>
      <c r="P19" s="613"/>
      <c r="Q19" s="614"/>
      <c r="R19" s="615">
        <v>60647</v>
      </c>
      <c r="S19" s="616"/>
      <c r="T19" s="616"/>
      <c r="U19" s="616"/>
      <c r="V19" s="616"/>
      <c r="W19" s="616"/>
      <c r="X19" s="616"/>
      <c r="Y19" s="617"/>
      <c r="Z19" s="642">
        <v>0.1</v>
      </c>
      <c r="AA19" s="642"/>
      <c r="AB19" s="642"/>
      <c r="AC19" s="642"/>
      <c r="AD19" s="643">
        <v>60647</v>
      </c>
      <c r="AE19" s="643"/>
      <c r="AF19" s="643"/>
      <c r="AG19" s="643"/>
      <c r="AH19" s="643"/>
      <c r="AI19" s="643"/>
      <c r="AJ19" s="643"/>
      <c r="AK19" s="643"/>
      <c r="AL19" s="618">
        <v>0.3</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t="s">
        <v>128</v>
      </c>
      <c r="BH19" s="616"/>
      <c r="BI19" s="616"/>
      <c r="BJ19" s="616"/>
      <c r="BK19" s="616"/>
      <c r="BL19" s="616"/>
      <c r="BM19" s="616"/>
      <c r="BN19" s="617"/>
      <c r="BO19" s="642" t="s">
        <v>128</v>
      </c>
      <c r="BP19" s="642"/>
      <c r="BQ19" s="642"/>
      <c r="BR19" s="642"/>
      <c r="BS19" s="643" t="s">
        <v>128</v>
      </c>
      <c r="BT19" s="643"/>
      <c r="BU19" s="643"/>
      <c r="BV19" s="643"/>
      <c r="BW19" s="643"/>
      <c r="BX19" s="643"/>
      <c r="BY19" s="643"/>
      <c r="BZ19" s="643"/>
      <c r="CA19" s="643"/>
      <c r="CB19" s="701"/>
      <c r="CD19" s="649" t="s">
        <v>273</v>
      </c>
      <c r="CE19" s="650"/>
      <c r="CF19" s="650"/>
      <c r="CG19" s="650"/>
      <c r="CH19" s="650"/>
      <c r="CI19" s="650"/>
      <c r="CJ19" s="650"/>
      <c r="CK19" s="650"/>
      <c r="CL19" s="650"/>
      <c r="CM19" s="650"/>
      <c r="CN19" s="650"/>
      <c r="CO19" s="650"/>
      <c r="CP19" s="650"/>
      <c r="CQ19" s="651"/>
      <c r="CR19" s="615" t="s">
        <v>128</v>
      </c>
      <c r="CS19" s="616"/>
      <c r="CT19" s="616"/>
      <c r="CU19" s="616"/>
      <c r="CV19" s="616"/>
      <c r="CW19" s="616"/>
      <c r="CX19" s="616"/>
      <c r="CY19" s="617"/>
      <c r="CZ19" s="642" t="s">
        <v>128</v>
      </c>
      <c r="DA19" s="642"/>
      <c r="DB19" s="642"/>
      <c r="DC19" s="642"/>
      <c r="DD19" s="621" t="s">
        <v>128</v>
      </c>
      <c r="DE19" s="616"/>
      <c r="DF19" s="616"/>
      <c r="DG19" s="616"/>
      <c r="DH19" s="616"/>
      <c r="DI19" s="616"/>
      <c r="DJ19" s="616"/>
      <c r="DK19" s="616"/>
      <c r="DL19" s="616"/>
      <c r="DM19" s="616"/>
      <c r="DN19" s="616"/>
      <c r="DO19" s="616"/>
      <c r="DP19" s="617"/>
      <c r="DQ19" s="621" t="s">
        <v>128</v>
      </c>
      <c r="DR19" s="616"/>
      <c r="DS19" s="616"/>
      <c r="DT19" s="616"/>
      <c r="DU19" s="616"/>
      <c r="DV19" s="616"/>
      <c r="DW19" s="616"/>
      <c r="DX19" s="616"/>
      <c r="DY19" s="616"/>
      <c r="DZ19" s="616"/>
      <c r="EA19" s="616"/>
      <c r="EB19" s="616"/>
      <c r="EC19" s="659"/>
    </row>
    <row r="20" spans="2:133" ht="11.25" customHeight="1" x14ac:dyDescent="0.2">
      <c r="B20" s="612" t="s">
        <v>274</v>
      </c>
      <c r="C20" s="613"/>
      <c r="D20" s="613"/>
      <c r="E20" s="613"/>
      <c r="F20" s="613"/>
      <c r="G20" s="613"/>
      <c r="H20" s="613"/>
      <c r="I20" s="613"/>
      <c r="J20" s="613"/>
      <c r="K20" s="613"/>
      <c r="L20" s="613"/>
      <c r="M20" s="613"/>
      <c r="N20" s="613"/>
      <c r="O20" s="613"/>
      <c r="P20" s="613"/>
      <c r="Q20" s="614"/>
      <c r="R20" s="615">
        <v>12561</v>
      </c>
      <c r="S20" s="616"/>
      <c r="T20" s="616"/>
      <c r="U20" s="616"/>
      <c r="V20" s="616"/>
      <c r="W20" s="616"/>
      <c r="X20" s="616"/>
      <c r="Y20" s="617"/>
      <c r="Z20" s="642">
        <v>0</v>
      </c>
      <c r="AA20" s="642"/>
      <c r="AB20" s="642"/>
      <c r="AC20" s="642"/>
      <c r="AD20" s="643">
        <v>12561</v>
      </c>
      <c r="AE20" s="643"/>
      <c r="AF20" s="643"/>
      <c r="AG20" s="643"/>
      <c r="AH20" s="643"/>
      <c r="AI20" s="643"/>
      <c r="AJ20" s="643"/>
      <c r="AK20" s="643"/>
      <c r="AL20" s="618">
        <v>0.1</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t="s">
        <v>128</v>
      </c>
      <c r="BH20" s="616"/>
      <c r="BI20" s="616"/>
      <c r="BJ20" s="616"/>
      <c r="BK20" s="616"/>
      <c r="BL20" s="616"/>
      <c r="BM20" s="616"/>
      <c r="BN20" s="617"/>
      <c r="BO20" s="642" t="s">
        <v>128</v>
      </c>
      <c r="BP20" s="642"/>
      <c r="BQ20" s="642"/>
      <c r="BR20" s="642"/>
      <c r="BS20" s="643" t="s">
        <v>128</v>
      </c>
      <c r="BT20" s="643"/>
      <c r="BU20" s="643"/>
      <c r="BV20" s="643"/>
      <c r="BW20" s="643"/>
      <c r="BX20" s="643"/>
      <c r="BY20" s="643"/>
      <c r="BZ20" s="643"/>
      <c r="CA20" s="643"/>
      <c r="CB20" s="701"/>
      <c r="CD20" s="649" t="s">
        <v>276</v>
      </c>
      <c r="CE20" s="650"/>
      <c r="CF20" s="650"/>
      <c r="CG20" s="650"/>
      <c r="CH20" s="650"/>
      <c r="CI20" s="650"/>
      <c r="CJ20" s="650"/>
      <c r="CK20" s="650"/>
      <c r="CL20" s="650"/>
      <c r="CM20" s="650"/>
      <c r="CN20" s="650"/>
      <c r="CO20" s="650"/>
      <c r="CP20" s="650"/>
      <c r="CQ20" s="651"/>
      <c r="CR20" s="615">
        <v>40938914</v>
      </c>
      <c r="CS20" s="616"/>
      <c r="CT20" s="616"/>
      <c r="CU20" s="616"/>
      <c r="CV20" s="616"/>
      <c r="CW20" s="616"/>
      <c r="CX20" s="616"/>
      <c r="CY20" s="617"/>
      <c r="CZ20" s="642">
        <v>100</v>
      </c>
      <c r="DA20" s="642"/>
      <c r="DB20" s="642"/>
      <c r="DC20" s="642"/>
      <c r="DD20" s="621">
        <v>6207942</v>
      </c>
      <c r="DE20" s="616"/>
      <c r="DF20" s="616"/>
      <c r="DG20" s="616"/>
      <c r="DH20" s="616"/>
      <c r="DI20" s="616"/>
      <c r="DJ20" s="616"/>
      <c r="DK20" s="616"/>
      <c r="DL20" s="616"/>
      <c r="DM20" s="616"/>
      <c r="DN20" s="616"/>
      <c r="DO20" s="616"/>
      <c r="DP20" s="617"/>
      <c r="DQ20" s="621">
        <v>23847099</v>
      </c>
      <c r="DR20" s="616"/>
      <c r="DS20" s="616"/>
      <c r="DT20" s="616"/>
      <c r="DU20" s="616"/>
      <c r="DV20" s="616"/>
      <c r="DW20" s="616"/>
      <c r="DX20" s="616"/>
      <c r="DY20" s="616"/>
      <c r="DZ20" s="616"/>
      <c r="EA20" s="616"/>
      <c r="EB20" s="616"/>
      <c r="EC20" s="659"/>
    </row>
    <row r="21" spans="2:133" ht="11.25" customHeight="1" x14ac:dyDescent="0.2">
      <c r="B21" s="612" t="s">
        <v>277</v>
      </c>
      <c r="C21" s="613"/>
      <c r="D21" s="613"/>
      <c r="E21" s="613"/>
      <c r="F21" s="613"/>
      <c r="G21" s="613"/>
      <c r="H21" s="613"/>
      <c r="I21" s="613"/>
      <c r="J21" s="613"/>
      <c r="K21" s="613"/>
      <c r="L21" s="613"/>
      <c r="M21" s="613"/>
      <c r="N21" s="613"/>
      <c r="O21" s="613"/>
      <c r="P21" s="613"/>
      <c r="Q21" s="614"/>
      <c r="R21" s="615">
        <v>7099</v>
      </c>
      <c r="S21" s="616"/>
      <c r="T21" s="616"/>
      <c r="U21" s="616"/>
      <c r="V21" s="616"/>
      <c r="W21" s="616"/>
      <c r="X21" s="616"/>
      <c r="Y21" s="617"/>
      <c r="Z21" s="642">
        <v>0</v>
      </c>
      <c r="AA21" s="642"/>
      <c r="AB21" s="642"/>
      <c r="AC21" s="642"/>
      <c r="AD21" s="643">
        <v>7099</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t="s">
        <v>128</v>
      </c>
      <c r="BH21" s="616"/>
      <c r="BI21" s="616"/>
      <c r="BJ21" s="616"/>
      <c r="BK21" s="616"/>
      <c r="BL21" s="616"/>
      <c r="BM21" s="616"/>
      <c r="BN21" s="617"/>
      <c r="BO21" s="642" t="s">
        <v>128</v>
      </c>
      <c r="BP21" s="642"/>
      <c r="BQ21" s="642"/>
      <c r="BR21" s="642"/>
      <c r="BS21" s="643" t="s">
        <v>128</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279</v>
      </c>
      <c r="C22" s="679"/>
      <c r="D22" s="679"/>
      <c r="E22" s="679"/>
      <c r="F22" s="679"/>
      <c r="G22" s="679"/>
      <c r="H22" s="679"/>
      <c r="I22" s="679"/>
      <c r="J22" s="679"/>
      <c r="K22" s="679"/>
      <c r="L22" s="679"/>
      <c r="M22" s="679"/>
      <c r="N22" s="679"/>
      <c r="O22" s="679"/>
      <c r="P22" s="679"/>
      <c r="Q22" s="680"/>
      <c r="R22" s="615">
        <v>130429</v>
      </c>
      <c r="S22" s="616"/>
      <c r="T22" s="616"/>
      <c r="U22" s="616"/>
      <c r="V22" s="616"/>
      <c r="W22" s="616"/>
      <c r="X22" s="616"/>
      <c r="Y22" s="617"/>
      <c r="Z22" s="642">
        <v>0.3</v>
      </c>
      <c r="AA22" s="642"/>
      <c r="AB22" s="642"/>
      <c r="AC22" s="642"/>
      <c r="AD22" s="643">
        <v>130429</v>
      </c>
      <c r="AE22" s="643"/>
      <c r="AF22" s="643"/>
      <c r="AG22" s="643"/>
      <c r="AH22" s="643"/>
      <c r="AI22" s="643"/>
      <c r="AJ22" s="643"/>
      <c r="AK22" s="643"/>
      <c r="AL22" s="618">
        <v>0.60000002384185791</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128</v>
      </c>
      <c r="BH22" s="616"/>
      <c r="BI22" s="616"/>
      <c r="BJ22" s="616"/>
      <c r="BK22" s="616"/>
      <c r="BL22" s="616"/>
      <c r="BM22" s="616"/>
      <c r="BN22" s="617"/>
      <c r="BO22" s="642" t="s">
        <v>128</v>
      </c>
      <c r="BP22" s="642"/>
      <c r="BQ22" s="642"/>
      <c r="BR22" s="642"/>
      <c r="BS22" s="643" t="s">
        <v>128</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7255126</v>
      </c>
      <c r="S23" s="616"/>
      <c r="T23" s="616"/>
      <c r="U23" s="616"/>
      <c r="V23" s="616"/>
      <c r="W23" s="616"/>
      <c r="X23" s="616"/>
      <c r="Y23" s="617"/>
      <c r="Z23" s="642">
        <v>17.100000000000001</v>
      </c>
      <c r="AA23" s="642"/>
      <c r="AB23" s="642"/>
      <c r="AC23" s="642"/>
      <c r="AD23" s="643">
        <v>6071027</v>
      </c>
      <c r="AE23" s="643"/>
      <c r="AF23" s="643"/>
      <c r="AG23" s="643"/>
      <c r="AH23" s="643"/>
      <c r="AI23" s="643"/>
      <c r="AJ23" s="643"/>
      <c r="AK23" s="643"/>
      <c r="AL23" s="618">
        <v>29.1</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t="s">
        <v>128</v>
      </c>
      <c r="BH23" s="616"/>
      <c r="BI23" s="616"/>
      <c r="BJ23" s="616"/>
      <c r="BK23" s="616"/>
      <c r="BL23" s="616"/>
      <c r="BM23" s="616"/>
      <c r="BN23" s="617"/>
      <c r="BO23" s="642" t="s">
        <v>128</v>
      </c>
      <c r="BP23" s="642"/>
      <c r="BQ23" s="642"/>
      <c r="BR23" s="642"/>
      <c r="BS23" s="643" t="s">
        <v>128</v>
      </c>
      <c r="BT23" s="643"/>
      <c r="BU23" s="643"/>
      <c r="BV23" s="643"/>
      <c r="BW23" s="643"/>
      <c r="BX23" s="643"/>
      <c r="BY23" s="643"/>
      <c r="BZ23" s="643"/>
      <c r="CA23" s="643"/>
      <c r="CB23" s="701"/>
      <c r="CD23" s="717" t="s">
        <v>222</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6" t="s">
        <v>287</v>
      </c>
      <c r="DM23" s="727"/>
      <c r="DN23" s="727"/>
      <c r="DO23" s="727"/>
      <c r="DP23" s="727"/>
      <c r="DQ23" s="727"/>
      <c r="DR23" s="727"/>
      <c r="DS23" s="727"/>
      <c r="DT23" s="727"/>
      <c r="DU23" s="727"/>
      <c r="DV23" s="728"/>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6071027</v>
      </c>
      <c r="S24" s="616"/>
      <c r="T24" s="616"/>
      <c r="U24" s="616"/>
      <c r="V24" s="616"/>
      <c r="W24" s="616"/>
      <c r="X24" s="616"/>
      <c r="Y24" s="617"/>
      <c r="Z24" s="642">
        <v>14.3</v>
      </c>
      <c r="AA24" s="642"/>
      <c r="AB24" s="642"/>
      <c r="AC24" s="642"/>
      <c r="AD24" s="643">
        <v>6071027</v>
      </c>
      <c r="AE24" s="643"/>
      <c r="AF24" s="643"/>
      <c r="AG24" s="643"/>
      <c r="AH24" s="643"/>
      <c r="AI24" s="643"/>
      <c r="AJ24" s="643"/>
      <c r="AK24" s="643"/>
      <c r="AL24" s="618">
        <v>29.1</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128</v>
      </c>
      <c r="BH24" s="616"/>
      <c r="BI24" s="616"/>
      <c r="BJ24" s="616"/>
      <c r="BK24" s="616"/>
      <c r="BL24" s="616"/>
      <c r="BM24" s="616"/>
      <c r="BN24" s="617"/>
      <c r="BO24" s="642" t="s">
        <v>128</v>
      </c>
      <c r="BP24" s="642"/>
      <c r="BQ24" s="642"/>
      <c r="BR24" s="642"/>
      <c r="BS24" s="643" t="s">
        <v>128</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20614489</v>
      </c>
      <c r="CS24" s="669"/>
      <c r="CT24" s="669"/>
      <c r="CU24" s="669"/>
      <c r="CV24" s="669"/>
      <c r="CW24" s="669"/>
      <c r="CX24" s="669"/>
      <c r="CY24" s="712"/>
      <c r="CZ24" s="713">
        <v>50.4</v>
      </c>
      <c r="DA24" s="688"/>
      <c r="DB24" s="688"/>
      <c r="DC24" s="716"/>
      <c r="DD24" s="711">
        <v>12270767</v>
      </c>
      <c r="DE24" s="669"/>
      <c r="DF24" s="669"/>
      <c r="DG24" s="669"/>
      <c r="DH24" s="669"/>
      <c r="DI24" s="669"/>
      <c r="DJ24" s="669"/>
      <c r="DK24" s="712"/>
      <c r="DL24" s="711">
        <v>12114578</v>
      </c>
      <c r="DM24" s="669"/>
      <c r="DN24" s="669"/>
      <c r="DO24" s="669"/>
      <c r="DP24" s="669"/>
      <c r="DQ24" s="669"/>
      <c r="DR24" s="669"/>
      <c r="DS24" s="669"/>
      <c r="DT24" s="669"/>
      <c r="DU24" s="669"/>
      <c r="DV24" s="712"/>
      <c r="DW24" s="713">
        <v>55</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1184099</v>
      </c>
      <c r="S25" s="616"/>
      <c r="T25" s="616"/>
      <c r="U25" s="616"/>
      <c r="V25" s="616"/>
      <c r="W25" s="616"/>
      <c r="X25" s="616"/>
      <c r="Y25" s="617"/>
      <c r="Z25" s="642">
        <v>2.8</v>
      </c>
      <c r="AA25" s="642"/>
      <c r="AB25" s="642"/>
      <c r="AC25" s="642"/>
      <c r="AD25" s="643" t="s">
        <v>128</v>
      </c>
      <c r="AE25" s="643"/>
      <c r="AF25" s="643"/>
      <c r="AG25" s="643"/>
      <c r="AH25" s="643"/>
      <c r="AI25" s="643"/>
      <c r="AJ25" s="643"/>
      <c r="AK25" s="643"/>
      <c r="AL25" s="618" t="s">
        <v>128</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128</v>
      </c>
      <c r="BH25" s="616"/>
      <c r="BI25" s="616"/>
      <c r="BJ25" s="616"/>
      <c r="BK25" s="616"/>
      <c r="BL25" s="616"/>
      <c r="BM25" s="616"/>
      <c r="BN25" s="617"/>
      <c r="BO25" s="642" t="s">
        <v>128</v>
      </c>
      <c r="BP25" s="642"/>
      <c r="BQ25" s="642"/>
      <c r="BR25" s="642"/>
      <c r="BS25" s="643" t="s">
        <v>128</v>
      </c>
      <c r="BT25" s="643"/>
      <c r="BU25" s="643"/>
      <c r="BV25" s="643"/>
      <c r="BW25" s="643"/>
      <c r="BX25" s="643"/>
      <c r="BY25" s="643"/>
      <c r="BZ25" s="643"/>
      <c r="CA25" s="643"/>
      <c r="CB25" s="701"/>
      <c r="CD25" s="649" t="s">
        <v>294</v>
      </c>
      <c r="CE25" s="650"/>
      <c r="CF25" s="650"/>
      <c r="CG25" s="650"/>
      <c r="CH25" s="650"/>
      <c r="CI25" s="650"/>
      <c r="CJ25" s="650"/>
      <c r="CK25" s="650"/>
      <c r="CL25" s="650"/>
      <c r="CM25" s="650"/>
      <c r="CN25" s="650"/>
      <c r="CO25" s="650"/>
      <c r="CP25" s="650"/>
      <c r="CQ25" s="651"/>
      <c r="CR25" s="615">
        <v>6821399</v>
      </c>
      <c r="CS25" s="626"/>
      <c r="CT25" s="626"/>
      <c r="CU25" s="626"/>
      <c r="CV25" s="626"/>
      <c r="CW25" s="626"/>
      <c r="CX25" s="626"/>
      <c r="CY25" s="627"/>
      <c r="CZ25" s="618">
        <v>16.7</v>
      </c>
      <c r="DA25" s="628"/>
      <c r="DB25" s="628"/>
      <c r="DC25" s="629"/>
      <c r="DD25" s="621">
        <v>6284022</v>
      </c>
      <c r="DE25" s="626"/>
      <c r="DF25" s="626"/>
      <c r="DG25" s="626"/>
      <c r="DH25" s="626"/>
      <c r="DI25" s="626"/>
      <c r="DJ25" s="626"/>
      <c r="DK25" s="627"/>
      <c r="DL25" s="621">
        <v>6131811</v>
      </c>
      <c r="DM25" s="626"/>
      <c r="DN25" s="626"/>
      <c r="DO25" s="626"/>
      <c r="DP25" s="626"/>
      <c r="DQ25" s="626"/>
      <c r="DR25" s="626"/>
      <c r="DS25" s="626"/>
      <c r="DT25" s="626"/>
      <c r="DU25" s="626"/>
      <c r="DV25" s="627"/>
      <c r="DW25" s="618">
        <v>27.8</v>
      </c>
      <c r="DX25" s="628"/>
      <c r="DY25" s="628"/>
      <c r="DZ25" s="628"/>
      <c r="EA25" s="628"/>
      <c r="EB25" s="628"/>
      <c r="EC25" s="660"/>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128</v>
      </c>
      <c r="S26" s="616"/>
      <c r="T26" s="616"/>
      <c r="U26" s="616"/>
      <c r="V26" s="616"/>
      <c r="W26" s="616"/>
      <c r="X26" s="616"/>
      <c r="Y26" s="617"/>
      <c r="Z26" s="642" t="s">
        <v>128</v>
      </c>
      <c r="AA26" s="642"/>
      <c r="AB26" s="642"/>
      <c r="AC26" s="642"/>
      <c r="AD26" s="643" t="s">
        <v>128</v>
      </c>
      <c r="AE26" s="643"/>
      <c r="AF26" s="643"/>
      <c r="AG26" s="643"/>
      <c r="AH26" s="643"/>
      <c r="AI26" s="643"/>
      <c r="AJ26" s="643"/>
      <c r="AK26" s="643"/>
      <c r="AL26" s="618" t="s">
        <v>128</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128</v>
      </c>
      <c r="BH26" s="616"/>
      <c r="BI26" s="616"/>
      <c r="BJ26" s="616"/>
      <c r="BK26" s="616"/>
      <c r="BL26" s="616"/>
      <c r="BM26" s="616"/>
      <c r="BN26" s="617"/>
      <c r="BO26" s="642" t="s">
        <v>128</v>
      </c>
      <c r="BP26" s="642"/>
      <c r="BQ26" s="642"/>
      <c r="BR26" s="642"/>
      <c r="BS26" s="643" t="s">
        <v>128</v>
      </c>
      <c r="BT26" s="643"/>
      <c r="BU26" s="643"/>
      <c r="BV26" s="643"/>
      <c r="BW26" s="643"/>
      <c r="BX26" s="643"/>
      <c r="BY26" s="643"/>
      <c r="BZ26" s="643"/>
      <c r="CA26" s="643"/>
      <c r="CB26" s="701"/>
      <c r="CD26" s="649" t="s">
        <v>297</v>
      </c>
      <c r="CE26" s="650"/>
      <c r="CF26" s="650"/>
      <c r="CG26" s="650"/>
      <c r="CH26" s="650"/>
      <c r="CI26" s="650"/>
      <c r="CJ26" s="650"/>
      <c r="CK26" s="650"/>
      <c r="CL26" s="650"/>
      <c r="CM26" s="650"/>
      <c r="CN26" s="650"/>
      <c r="CO26" s="650"/>
      <c r="CP26" s="650"/>
      <c r="CQ26" s="651"/>
      <c r="CR26" s="615">
        <v>4122811</v>
      </c>
      <c r="CS26" s="616"/>
      <c r="CT26" s="616"/>
      <c r="CU26" s="616"/>
      <c r="CV26" s="616"/>
      <c r="CW26" s="616"/>
      <c r="CX26" s="616"/>
      <c r="CY26" s="617"/>
      <c r="CZ26" s="618">
        <v>10.1</v>
      </c>
      <c r="DA26" s="628"/>
      <c r="DB26" s="628"/>
      <c r="DC26" s="629"/>
      <c r="DD26" s="621">
        <v>3797158</v>
      </c>
      <c r="DE26" s="616"/>
      <c r="DF26" s="616"/>
      <c r="DG26" s="616"/>
      <c r="DH26" s="616"/>
      <c r="DI26" s="616"/>
      <c r="DJ26" s="616"/>
      <c r="DK26" s="617"/>
      <c r="DL26" s="621" t="s">
        <v>128</v>
      </c>
      <c r="DM26" s="616"/>
      <c r="DN26" s="616"/>
      <c r="DO26" s="616"/>
      <c r="DP26" s="616"/>
      <c r="DQ26" s="616"/>
      <c r="DR26" s="616"/>
      <c r="DS26" s="616"/>
      <c r="DT26" s="616"/>
      <c r="DU26" s="616"/>
      <c r="DV26" s="617"/>
      <c r="DW26" s="618" t="s">
        <v>128</v>
      </c>
      <c r="DX26" s="628"/>
      <c r="DY26" s="628"/>
      <c r="DZ26" s="628"/>
      <c r="EA26" s="628"/>
      <c r="EB26" s="628"/>
      <c r="EC26" s="660"/>
    </row>
    <row r="27" spans="2:133" ht="11.25" customHeight="1" x14ac:dyDescent="0.2">
      <c r="B27" s="612" t="s">
        <v>298</v>
      </c>
      <c r="C27" s="613"/>
      <c r="D27" s="613"/>
      <c r="E27" s="613"/>
      <c r="F27" s="613"/>
      <c r="G27" s="613"/>
      <c r="H27" s="613"/>
      <c r="I27" s="613"/>
      <c r="J27" s="613"/>
      <c r="K27" s="613"/>
      <c r="L27" s="613"/>
      <c r="M27" s="613"/>
      <c r="N27" s="613"/>
      <c r="O27" s="613"/>
      <c r="P27" s="613"/>
      <c r="Q27" s="614"/>
      <c r="R27" s="615">
        <v>21745869</v>
      </c>
      <c r="S27" s="616"/>
      <c r="T27" s="616"/>
      <c r="U27" s="616"/>
      <c r="V27" s="616"/>
      <c r="W27" s="616"/>
      <c r="X27" s="616"/>
      <c r="Y27" s="617"/>
      <c r="Z27" s="642">
        <v>51.2</v>
      </c>
      <c r="AA27" s="642"/>
      <c r="AB27" s="642"/>
      <c r="AC27" s="642"/>
      <c r="AD27" s="643">
        <v>20561770</v>
      </c>
      <c r="AE27" s="643"/>
      <c r="AF27" s="643"/>
      <c r="AG27" s="643"/>
      <c r="AH27" s="643"/>
      <c r="AI27" s="643"/>
      <c r="AJ27" s="643"/>
      <c r="AK27" s="643"/>
      <c r="AL27" s="618">
        <v>98.400001525878906</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11736299</v>
      </c>
      <c r="BH27" s="616"/>
      <c r="BI27" s="616"/>
      <c r="BJ27" s="616"/>
      <c r="BK27" s="616"/>
      <c r="BL27" s="616"/>
      <c r="BM27" s="616"/>
      <c r="BN27" s="617"/>
      <c r="BO27" s="642">
        <v>100</v>
      </c>
      <c r="BP27" s="642"/>
      <c r="BQ27" s="642"/>
      <c r="BR27" s="642"/>
      <c r="BS27" s="643">
        <v>851392</v>
      </c>
      <c r="BT27" s="643"/>
      <c r="BU27" s="643"/>
      <c r="BV27" s="643"/>
      <c r="BW27" s="643"/>
      <c r="BX27" s="643"/>
      <c r="BY27" s="643"/>
      <c r="BZ27" s="643"/>
      <c r="CA27" s="643"/>
      <c r="CB27" s="701"/>
      <c r="CD27" s="649" t="s">
        <v>300</v>
      </c>
      <c r="CE27" s="650"/>
      <c r="CF27" s="650"/>
      <c r="CG27" s="650"/>
      <c r="CH27" s="650"/>
      <c r="CI27" s="650"/>
      <c r="CJ27" s="650"/>
      <c r="CK27" s="650"/>
      <c r="CL27" s="650"/>
      <c r="CM27" s="650"/>
      <c r="CN27" s="650"/>
      <c r="CO27" s="650"/>
      <c r="CP27" s="650"/>
      <c r="CQ27" s="651"/>
      <c r="CR27" s="615">
        <v>10022338</v>
      </c>
      <c r="CS27" s="626"/>
      <c r="CT27" s="626"/>
      <c r="CU27" s="626"/>
      <c r="CV27" s="626"/>
      <c r="CW27" s="626"/>
      <c r="CX27" s="626"/>
      <c r="CY27" s="627"/>
      <c r="CZ27" s="618">
        <v>24.5</v>
      </c>
      <c r="DA27" s="628"/>
      <c r="DB27" s="628"/>
      <c r="DC27" s="629"/>
      <c r="DD27" s="621">
        <v>2276338</v>
      </c>
      <c r="DE27" s="626"/>
      <c r="DF27" s="626"/>
      <c r="DG27" s="626"/>
      <c r="DH27" s="626"/>
      <c r="DI27" s="626"/>
      <c r="DJ27" s="626"/>
      <c r="DK27" s="627"/>
      <c r="DL27" s="621">
        <v>2272360</v>
      </c>
      <c r="DM27" s="626"/>
      <c r="DN27" s="626"/>
      <c r="DO27" s="626"/>
      <c r="DP27" s="626"/>
      <c r="DQ27" s="626"/>
      <c r="DR27" s="626"/>
      <c r="DS27" s="626"/>
      <c r="DT27" s="626"/>
      <c r="DU27" s="626"/>
      <c r="DV27" s="627"/>
      <c r="DW27" s="618">
        <v>10.3</v>
      </c>
      <c r="DX27" s="628"/>
      <c r="DY27" s="628"/>
      <c r="DZ27" s="628"/>
      <c r="EA27" s="628"/>
      <c r="EB27" s="628"/>
      <c r="EC27" s="660"/>
    </row>
    <row r="28" spans="2:133" ht="11.25" customHeight="1" x14ac:dyDescent="0.2">
      <c r="B28" s="612" t="s">
        <v>301</v>
      </c>
      <c r="C28" s="613"/>
      <c r="D28" s="613"/>
      <c r="E28" s="613"/>
      <c r="F28" s="613"/>
      <c r="G28" s="613"/>
      <c r="H28" s="613"/>
      <c r="I28" s="613"/>
      <c r="J28" s="613"/>
      <c r="K28" s="613"/>
      <c r="L28" s="613"/>
      <c r="M28" s="613"/>
      <c r="N28" s="613"/>
      <c r="O28" s="613"/>
      <c r="P28" s="613"/>
      <c r="Q28" s="614"/>
      <c r="R28" s="615">
        <v>8819</v>
      </c>
      <c r="S28" s="616"/>
      <c r="T28" s="616"/>
      <c r="U28" s="616"/>
      <c r="V28" s="616"/>
      <c r="W28" s="616"/>
      <c r="X28" s="616"/>
      <c r="Y28" s="617"/>
      <c r="Z28" s="642">
        <v>0</v>
      </c>
      <c r="AA28" s="642"/>
      <c r="AB28" s="642"/>
      <c r="AC28" s="642"/>
      <c r="AD28" s="643">
        <v>8819</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9"/>
      <c r="CD28" s="649" t="s">
        <v>302</v>
      </c>
      <c r="CE28" s="650"/>
      <c r="CF28" s="650"/>
      <c r="CG28" s="650"/>
      <c r="CH28" s="650"/>
      <c r="CI28" s="650"/>
      <c r="CJ28" s="650"/>
      <c r="CK28" s="650"/>
      <c r="CL28" s="650"/>
      <c r="CM28" s="650"/>
      <c r="CN28" s="650"/>
      <c r="CO28" s="650"/>
      <c r="CP28" s="650"/>
      <c r="CQ28" s="651"/>
      <c r="CR28" s="615">
        <v>3770752</v>
      </c>
      <c r="CS28" s="616"/>
      <c r="CT28" s="616"/>
      <c r="CU28" s="616"/>
      <c r="CV28" s="616"/>
      <c r="CW28" s="616"/>
      <c r="CX28" s="616"/>
      <c r="CY28" s="617"/>
      <c r="CZ28" s="618">
        <v>9.1999999999999993</v>
      </c>
      <c r="DA28" s="628"/>
      <c r="DB28" s="628"/>
      <c r="DC28" s="629"/>
      <c r="DD28" s="621">
        <v>3710407</v>
      </c>
      <c r="DE28" s="616"/>
      <c r="DF28" s="616"/>
      <c r="DG28" s="616"/>
      <c r="DH28" s="616"/>
      <c r="DI28" s="616"/>
      <c r="DJ28" s="616"/>
      <c r="DK28" s="617"/>
      <c r="DL28" s="621">
        <v>3710407</v>
      </c>
      <c r="DM28" s="616"/>
      <c r="DN28" s="616"/>
      <c r="DO28" s="616"/>
      <c r="DP28" s="616"/>
      <c r="DQ28" s="616"/>
      <c r="DR28" s="616"/>
      <c r="DS28" s="616"/>
      <c r="DT28" s="616"/>
      <c r="DU28" s="616"/>
      <c r="DV28" s="617"/>
      <c r="DW28" s="618">
        <v>16.899999999999999</v>
      </c>
      <c r="DX28" s="628"/>
      <c r="DY28" s="628"/>
      <c r="DZ28" s="628"/>
      <c r="EA28" s="628"/>
      <c r="EB28" s="628"/>
      <c r="EC28" s="660"/>
    </row>
    <row r="29" spans="2:133" ht="11.25" customHeight="1" x14ac:dyDescent="0.2">
      <c r="B29" s="612" t="s">
        <v>303</v>
      </c>
      <c r="C29" s="613"/>
      <c r="D29" s="613"/>
      <c r="E29" s="613"/>
      <c r="F29" s="613"/>
      <c r="G29" s="613"/>
      <c r="H29" s="613"/>
      <c r="I29" s="613"/>
      <c r="J29" s="613"/>
      <c r="K29" s="613"/>
      <c r="L29" s="613"/>
      <c r="M29" s="613"/>
      <c r="N29" s="613"/>
      <c r="O29" s="613"/>
      <c r="P29" s="613"/>
      <c r="Q29" s="614"/>
      <c r="R29" s="615">
        <v>72609</v>
      </c>
      <c r="S29" s="616"/>
      <c r="T29" s="616"/>
      <c r="U29" s="616"/>
      <c r="V29" s="616"/>
      <c r="W29" s="616"/>
      <c r="X29" s="616"/>
      <c r="Y29" s="617"/>
      <c r="Z29" s="642">
        <v>0.2</v>
      </c>
      <c r="AA29" s="642"/>
      <c r="AB29" s="642"/>
      <c r="AC29" s="642"/>
      <c r="AD29" s="643" t="s">
        <v>128</v>
      </c>
      <c r="AE29" s="643"/>
      <c r="AF29" s="643"/>
      <c r="AG29" s="643"/>
      <c r="AH29" s="643"/>
      <c r="AI29" s="643"/>
      <c r="AJ29" s="643"/>
      <c r="AK29" s="643"/>
      <c r="AL29" s="618" t="s">
        <v>128</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49" t="s">
        <v>69</v>
      </c>
      <c r="CG29" s="650"/>
      <c r="CH29" s="650"/>
      <c r="CI29" s="650"/>
      <c r="CJ29" s="650"/>
      <c r="CK29" s="650"/>
      <c r="CL29" s="650"/>
      <c r="CM29" s="650"/>
      <c r="CN29" s="650"/>
      <c r="CO29" s="650"/>
      <c r="CP29" s="650"/>
      <c r="CQ29" s="651"/>
      <c r="CR29" s="615">
        <v>3770724</v>
      </c>
      <c r="CS29" s="626"/>
      <c r="CT29" s="626"/>
      <c r="CU29" s="626"/>
      <c r="CV29" s="626"/>
      <c r="CW29" s="626"/>
      <c r="CX29" s="626"/>
      <c r="CY29" s="627"/>
      <c r="CZ29" s="618">
        <v>9.1999999999999993</v>
      </c>
      <c r="DA29" s="628"/>
      <c r="DB29" s="628"/>
      <c r="DC29" s="629"/>
      <c r="DD29" s="621">
        <v>3710379</v>
      </c>
      <c r="DE29" s="626"/>
      <c r="DF29" s="626"/>
      <c r="DG29" s="626"/>
      <c r="DH29" s="626"/>
      <c r="DI29" s="626"/>
      <c r="DJ29" s="626"/>
      <c r="DK29" s="627"/>
      <c r="DL29" s="621">
        <v>3710379</v>
      </c>
      <c r="DM29" s="626"/>
      <c r="DN29" s="626"/>
      <c r="DO29" s="626"/>
      <c r="DP29" s="626"/>
      <c r="DQ29" s="626"/>
      <c r="DR29" s="626"/>
      <c r="DS29" s="626"/>
      <c r="DT29" s="626"/>
      <c r="DU29" s="626"/>
      <c r="DV29" s="627"/>
      <c r="DW29" s="618">
        <v>16.899999999999999</v>
      </c>
      <c r="DX29" s="628"/>
      <c r="DY29" s="628"/>
      <c r="DZ29" s="628"/>
      <c r="EA29" s="628"/>
      <c r="EB29" s="628"/>
      <c r="EC29" s="660"/>
    </row>
    <row r="30" spans="2:133" ht="11.25" customHeight="1" x14ac:dyDescent="0.2">
      <c r="B30" s="612" t="s">
        <v>305</v>
      </c>
      <c r="C30" s="613"/>
      <c r="D30" s="613"/>
      <c r="E30" s="613"/>
      <c r="F30" s="613"/>
      <c r="G30" s="613"/>
      <c r="H30" s="613"/>
      <c r="I30" s="613"/>
      <c r="J30" s="613"/>
      <c r="K30" s="613"/>
      <c r="L30" s="613"/>
      <c r="M30" s="613"/>
      <c r="N30" s="613"/>
      <c r="O30" s="613"/>
      <c r="P30" s="613"/>
      <c r="Q30" s="614"/>
      <c r="R30" s="615">
        <v>353663</v>
      </c>
      <c r="S30" s="616"/>
      <c r="T30" s="616"/>
      <c r="U30" s="616"/>
      <c r="V30" s="616"/>
      <c r="W30" s="616"/>
      <c r="X30" s="616"/>
      <c r="Y30" s="617"/>
      <c r="Z30" s="642">
        <v>0.8</v>
      </c>
      <c r="AA30" s="642"/>
      <c r="AB30" s="642"/>
      <c r="AC30" s="642"/>
      <c r="AD30" s="643">
        <v>103913</v>
      </c>
      <c r="AE30" s="643"/>
      <c r="AF30" s="643"/>
      <c r="AG30" s="643"/>
      <c r="AH30" s="643"/>
      <c r="AI30" s="643"/>
      <c r="AJ30" s="643"/>
      <c r="AK30" s="643"/>
      <c r="AL30" s="618">
        <v>0.5</v>
      </c>
      <c r="AM30" s="619"/>
      <c r="AN30" s="619"/>
      <c r="AO30" s="644"/>
      <c r="AP30" s="674" t="s">
        <v>222</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49" t="s">
        <v>308</v>
      </c>
      <c r="CG30" s="650"/>
      <c r="CH30" s="650"/>
      <c r="CI30" s="650"/>
      <c r="CJ30" s="650"/>
      <c r="CK30" s="650"/>
      <c r="CL30" s="650"/>
      <c r="CM30" s="650"/>
      <c r="CN30" s="650"/>
      <c r="CO30" s="650"/>
      <c r="CP30" s="650"/>
      <c r="CQ30" s="651"/>
      <c r="CR30" s="615">
        <v>3629033</v>
      </c>
      <c r="CS30" s="616"/>
      <c r="CT30" s="616"/>
      <c r="CU30" s="616"/>
      <c r="CV30" s="616"/>
      <c r="CW30" s="616"/>
      <c r="CX30" s="616"/>
      <c r="CY30" s="617"/>
      <c r="CZ30" s="618">
        <v>8.9</v>
      </c>
      <c r="DA30" s="628"/>
      <c r="DB30" s="628"/>
      <c r="DC30" s="629"/>
      <c r="DD30" s="621">
        <v>3582965</v>
      </c>
      <c r="DE30" s="616"/>
      <c r="DF30" s="616"/>
      <c r="DG30" s="616"/>
      <c r="DH30" s="616"/>
      <c r="DI30" s="616"/>
      <c r="DJ30" s="616"/>
      <c r="DK30" s="617"/>
      <c r="DL30" s="621">
        <v>3582965</v>
      </c>
      <c r="DM30" s="616"/>
      <c r="DN30" s="616"/>
      <c r="DO30" s="616"/>
      <c r="DP30" s="616"/>
      <c r="DQ30" s="616"/>
      <c r="DR30" s="616"/>
      <c r="DS30" s="616"/>
      <c r="DT30" s="616"/>
      <c r="DU30" s="616"/>
      <c r="DV30" s="617"/>
      <c r="DW30" s="618">
        <v>16.3</v>
      </c>
      <c r="DX30" s="628"/>
      <c r="DY30" s="628"/>
      <c r="DZ30" s="628"/>
      <c r="EA30" s="628"/>
      <c r="EB30" s="628"/>
      <c r="EC30" s="660"/>
    </row>
    <row r="31" spans="2:133" ht="11.25" customHeight="1" x14ac:dyDescent="0.2">
      <c r="B31" s="612" t="s">
        <v>309</v>
      </c>
      <c r="C31" s="613"/>
      <c r="D31" s="613"/>
      <c r="E31" s="613"/>
      <c r="F31" s="613"/>
      <c r="G31" s="613"/>
      <c r="H31" s="613"/>
      <c r="I31" s="613"/>
      <c r="J31" s="613"/>
      <c r="K31" s="613"/>
      <c r="L31" s="613"/>
      <c r="M31" s="613"/>
      <c r="N31" s="613"/>
      <c r="O31" s="613"/>
      <c r="P31" s="613"/>
      <c r="Q31" s="614"/>
      <c r="R31" s="615">
        <v>297201</v>
      </c>
      <c r="S31" s="616"/>
      <c r="T31" s="616"/>
      <c r="U31" s="616"/>
      <c r="V31" s="616"/>
      <c r="W31" s="616"/>
      <c r="X31" s="616"/>
      <c r="Y31" s="617"/>
      <c r="Z31" s="642">
        <v>0.7</v>
      </c>
      <c r="AA31" s="642"/>
      <c r="AB31" s="642"/>
      <c r="AC31" s="642"/>
      <c r="AD31" s="643" t="s">
        <v>128</v>
      </c>
      <c r="AE31" s="643"/>
      <c r="AF31" s="643"/>
      <c r="AG31" s="643"/>
      <c r="AH31" s="643"/>
      <c r="AI31" s="643"/>
      <c r="AJ31" s="643"/>
      <c r="AK31" s="643"/>
      <c r="AL31" s="618" t="s">
        <v>128</v>
      </c>
      <c r="AM31" s="619"/>
      <c r="AN31" s="619"/>
      <c r="AO31" s="644"/>
      <c r="AP31" s="690" t="s">
        <v>310</v>
      </c>
      <c r="AQ31" s="691"/>
      <c r="AR31" s="691"/>
      <c r="AS31" s="691"/>
      <c r="AT31" s="696" t="s">
        <v>311</v>
      </c>
      <c r="AU31" s="343"/>
      <c r="AV31" s="343"/>
      <c r="AW31" s="343"/>
      <c r="AX31" s="683" t="s">
        <v>188</v>
      </c>
      <c r="AY31" s="684"/>
      <c r="AZ31" s="684"/>
      <c r="BA31" s="684"/>
      <c r="BB31" s="684"/>
      <c r="BC31" s="684"/>
      <c r="BD31" s="684"/>
      <c r="BE31" s="684"/>
      <c r="BF31" s="685"/>
      <c r="BG31" s="686">
        <v>99.4</v>
      </c>
      <c r="BH31" s="687"/>
      <c r="BI31" s="687"/>
      <c r="BJ31" s="687"/>
      <c r="BK31" s="687"/>
      <c r="BL31" s="687"/>
      <c r="BM31" s="688">
        <v>97.9</v>
      </c>
      <c r="BN31" s="687"/>
      <c r="BO31" s="687"/>
      <c r="BP31" s="687"/>
      <c r="BQ31" s="689"/>
      <c r="BR31" s="686">
        <v>98.3</v>
      </c>
      <c r="BS31" s="687"/>
      <c r="BT31" s="687"/>
      <c r="BU31" s="687"/>
      <c r="BV31" s="687"/>
      <c r="BW31" s="687"/>
      <c r="BX31" s="688">
        <v>96.5</v>
      </c>
      <c r="BY31" s="687"/>
      <c r="BZ31" s="687"/>
      <c r="CA31" s="687"/>
      <c r="CB31" s="689"/>
      <c r="CD31" s="704"/>
      <c r="CE31" s="705"/>
      <c r="CF31" s="649" t="s">
        <v>312</v>
      </c>
      <c r="CG31" s="650"/>
      <c r="CH31" s="650"/>
      <c r="CI31" s="650"/>
      <c r="CJ31" s="650"/>
      <c r="CK31" s="650"/>
      <c r="CL31" s="650"/>
      <c r="CM31" s="650"/>
      <c r="CN31" s="650"/>
      <c r="CO31" s="650"/>
      <c r="CP31" s="650"/>
      <c r="CQ31" s="651"/>
      <c r="CR31" s="615">
        <v>141691</v>
      </c>
      <c r="CS31" s="626"/>
      <c r="CT31" s="626"/>
      <c r="CU31" s="626"/>
      <c r="CV31" s="626"/>
      <c r="CW31" s="626"/>
      <c r="CX31" s="626"/>
      <c r="CY31" s="627"/>
      <c r="CZ31" s="618">
        <v>0.3</v>
      </c>
      <c r="DA31" s="628"/>
      <c r="DB31" s="628"/>
      <c r="DC31" s="629"/>
      <c r="DD31" s="621">
        <v>127414</v>
      </c>
      <c r="DE31" s="626"/>
      <c r="DF31" s="626"/>
      <c r="DG31" s="626"/>
      <c r="DH31" s="626"/>
      <c r="DI31" s="626"/>
      <c r="DJ31" s="626"/>
      <c r="DK31" s="627"/>
      <c r="DL31" s="621">
        <v>127414</v>
      </c>
      <c r="DM31" s="626"/>
      <c r="DN31" s="626"/>
      <c r="DO31" s="626"/>
      <c r="DP31" s="626"/>
      <c r="DQ31" s="626"/>
      <c r="DR31" s="626"/>
      <c r="DS31" s="626"/>
      <c r="DT31" s="626"/>
      <c r="DU31" s="626"/>
      <c r="DV31" s="627"/>
      <c r="DW31" s="618">
        <v>0.6</v>
      </c>
      <c r="DX31" s="628"/>
      <c r="DY31" s="628"/>
      <c r="DZ31" s="628"/>
      <c r="EA31" s="628"/>
      <c r="EB31" s="628"/>
      <c r="EC31" s="660"/>
    </row>
    <row r="32" spans="2:133" ht="11.25" customHeight="1" x14ac:dyDescent="0.2">
      <c r="B32" s="612" t="s">
        <v>313</v>
      </c>
      <c r="C32" s="613"/>
      <c r="D32" s="613"/>
      <c r="E32" s="613"/>
      <c r="F32" s="613"/>
      <c r="G32" s="613"/>
      <c r="H32" s="613"/>
      <c r="I32" s="613"/>
      <c r="J32" s="613"/>
      <c r="K32" s="613"/>
      <c r="L32" s="613"/>
      <c r="M32" s="613"/>
      <c r="N32" s="613"/>
      <c r="O32" s="613"/>
      <c r="P32" s="613"/>
      <c r="Q32" s="614"/>
      <c r="R32" s="615">
        <v>10775700</v>
      </c>
      <c r="S32" s="616"/>
      <c r="T32" s="616"/>
      <c r="U32" s="616"/>
      <c r="V32" s="616"/>
      <c r="W32" s="616"/>
      <c r="X32" s="616"/>
      <c r="Y32" s="617"/>
      <c r="Z32" s="642">
        <v>25.3</v>
      </c>
      <c r="AA32" s="642"/>
      <c r="AB32" s="642"/>
      <c r="AC32" s="642"/>
      <c r="AD32" s="643" t="s">
        <v>128</v>
      </c>
      <c r="AE32" s="643"/>
      <c r="AF32" s="643"/>
      <c r="AG32" s="643"/>
      <c r="AH32" s="643"/>
      <c r="AI32" s="643"/>
      <c r="AJ32" s="643"/>
      <c r="AK32" s="643"/>
      <c r="AL32" s="618" t="s">
        <v>128</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99.4</v>
      </c>
      <c r="BH32" s="626"/>
      <c r="BI32" s="626"/>
      <c r="BJ32" s="626"/>
      <c r="BK32" s="626"/>
      <c r="BL32" s="626"/>
      <c r="BM32" s="619">
        <v>97.8</v>
      </c>
      <c r="BN32" s="682"/>
      <c r="BO32" s="682"/>
      <c r="BP32" s="682"/>
      <c r="BQ32" s="658"/>
      <c r="BR32" s="681">
        <v>99.3</v>
      </c>
      <c r="BS32" s="626"/>
      <c r="BT32" s="626"/>
      <c r="BU32" s="626"/>
      <c r="BV32" s="626"/>
      <c r="BW32" s="626"/>
      <c r="BX32" s="619">
        <v>97.5</v>
      </c>
      <c r="BY32" s="682"/>
      <c r="BZ32" s="682"/>
      <c r="CA32" s="682"/>
      <c r="CB32" s="658"/>
      <c r="CD32" s="706"/>
      <c r="CE32" s="707"/>
      <c r="CF32" s="649" t="s">
        <v>316</v>
      </c>
      <c r="CG32" s="650"/>
      <c r="CH32" s="650"/>
      <c r="CI32" s="650"/>
      <c r="CJ32" s="650"/>
      <c r="CK32" s="650"/>
      <c r="CL32" s="650"/>
      <c r="CM32" s="650"/>
      <c r="CN32" s="650"/>
      <c r="CO32" s="650"/>
      <c r="CP32" s="650"/>
      <c r="CQ32" s="651"/>
      <c r="CR32" s="615">
        <v>28</v>
      </c>
      <c r="CS32" s="616"/>
      <c r="CT32" s="616"/>
      <c r="CU32" s="616"/>
      <c r="CV32" s="616"/>
      <c r="CW32" s="616"/>
      <c r="CX32" s="616"/>
      <c r="CY32" s="617"/>
      <c r="CZ32" s="618">
        <v>0</v>
      </c>
      <c r="DA32" s="628"/>
      <c r="DB32" s="628"/>
      <c r="DC32" s="629"/>
      <c r="DD32" s="621">
        <v>28</v>
      </c>
      <c r="DE32" s="616"/>
      <c r="DF32" s="616"/>
      <c r="DG32" s="616"/>
      <c r="DH32" s="616"/>
      <c r="DI32" s="616"/>
      <c r="DJ32" s="616"/>
      <c r="DK32" s="617"/>
      <c r="DL32" s="621">
        <v>28</v>
      </c>
      <c r="DM32" s="616"/>
      <c r="DN32" s="616"/>
      <c r="DO32" s="616"/>
      <c r="DP32" s="616"/>
      <c r="DQ32" s="616"/>
      <c r="DR32" s="616"/>
      <c r="DS32" s="616"/>
      <c r="DT32" s="616"/>
      <c r="DU32" s="616"/>
      <c r="DV32" s="617"/>
      <c r="DW32" s="618">
        <v>0</v>
      </c>
      <c r="DX32" s="628"/>
      <c r="DY32" s="628"/>
      <c r="DZ32" s="628"/>
      <c r="EA32" s="628"/>
      <c r="EB32" s="628"/>
      <c r="EC32" s="660"/>
    </row>
    <row r="33" spans="2:133" ht="11.25" customHeight="1" x14ac:dyDescent="0.2">
      <c r="B33" s="678" t="s">
        <v>317</v>
      </c>
      <c r="C33" s="679"/>
      <c r="D33" s="679"/>
      <c r="E33" s="679"/>
      <c r="F33" s="679"/>
      <c r="G33" s="679"/>
      <c r="H33" s="679"/>
      <c r="I33" s="679"/>
      <c r="J33" s="679"/>
      <c r="K33" s="679"/>
      <c r="L33" s="679"/>
      <c r="M33" s="679"/>
      <c r="N33" s="679"/>
      <c r="O33" s="679"/>
      <c r="P33" s="679"/>
      <c r="Q33" s="680"/>
      <c r="R33" s="615">
        <v>138353</v>
      </c>
      <c r="S33" s="616"/>
      <c r="T33" s="616"/>
      <c r="U33" s="616"/>
      <c r="V33" s="616"/>
      <c r="W33" s="616"/>
      <c r="X33" s="616"/>
      <c r="Y33" s="617"/>
      <c r="Z33" s="642">
        <v>0.3</v>
      </c>
      <c r="AA33" s="642"/>
      <c r="AB33" s="642"/>
      <c r="AC33" s="642"/>
      <c r="AD33" s="643">
        <v>138353</v>
      </c>
      <c r="AE33" s="643"/>
      <c r="AF33" s="643"/>
      <c r="AG33" s="643"/>
      <c r="AH33" s="643"/>
      <c r="AI33" s="643"/>
      <c r="AJ33" s="643"/>
      <c r="AK33" s="643"/>
      <c r="AL33" s="618">
        <v>0.7</v>
      </c>
      <c r="AM33" s="619"/>
      <c r="AN33" s="619"/>
      <c r="AO33" s="644"/>
      <c r="AP33" s="694"/>
      <c r="AQ33" s="695"/>
      <c r="AR33" s="695"/>
      <c r="AS33" s="695"/>
      <c r="AT33" s="698"/>
      <c r="AU33" s="341"/>
      <c r="AV33" s="341"/>
      <c r="AW33" s="341"/>
      <c r="AX33" s="592" t="s">
        <v>318</v>
      </c>
      <c r="AY33" s="593"/>
      <c r="AZ33" s="593"/>
      <c r="BA33" s="593"/>
      <c r="BB33" s="593"/>
      <c r="BC33" s="593"/>
      <c r="BD33" s="593"/>
      <c r="BE33" s="593"/>
      <c r="BF33" s="594"/>
      <c r="BG33" s="677">
        <v>99.4</v>
      </c>
      <c r="BH33" s="596"/>
      <c r="BI33" s="596"/>
      <c r="BJ33" s="596"/>
      <c r="BK33" s="596"/>
      <c r="BL33" s="596"/>
      <c r="BM33" s="634">
        <v>97.7</v>
      </c>
      <c r="BN33" s="596"/>
      <c r="BO33" s="596"/>
      <c r="BP33" s="596"/>
      <c r="BQ33" s="645"/>
      <c r="BR33" s="677">
        <v>97.3</v>
      </c>
      <c r="BS33" s="596"/>
      <c r="BT33" s="596"/>
      <c r="BU33" s="596"/>
      <c r="BV33" s="596"/>
      <c r="BW33" s="596"/>
      <c r="BX33" s="634">
        <v>95.5</v>
      </c>
      <c r="BY33" s="596"/>
      <c r="BZ33" s="596"/>
      <c r="CA33" s="596"/>
      <c r="CB33" s="645"/>
      <c r="CD33" s="649" t="s">
        <v>319</v>
      </c>
      <c r="CE33" s="650"/>
      <c r="CF33" s="650"/>
      <c r="CG33" s="650"/>
      <c r="CH33" s="650"/>
      <c r="CI33" s="650"/>
      <c r="CJ33" s="650"/>
      <c r="CK33" s="650"/>
      <c r="CL33" s="650"/>
      <c r="CM33" s="650"/>
      <c r="CN33" s="650"/>
      <c r="CO33" s="650"/>
      <c r="CP33" s="650"/>
      <c r="CQ33" s="651"/>
      <c r="CR33" s="615">
        <v>14116483</v>
      </c>
      <c r="CS33" s="626"/>
      <c r="CT33" s="626"/>
      <c r="CU33" s="626"/>
      <c r="CV33" s="626"/>
      <c r="CW33" s="626"/>
      <c r="CX33" s="626"/>
      <c r="CY33" s="627"/>
      <c r="CZ33" s="618">
        <v>34.5</v>
      </c>
      <c r="DA33" s="628"/>
      <c r="DB33" s="628"/>
      <c r="DC33" s="629"/>
      <c r="DD33" s="621">
        <v>10572877</v>
      </c>
      <c r="DE33" s="626"/>
      <c r="DF33" s="626"/>
      <c r="DG33" s="626"/>
      <c r="DH33" s="626"/>
      <c r="DI33" s="626"/>
      <c r="DJ33" s="626"/>
      <c r="DK33" s="627"/>
      <c r="DL33" s="621">
        <v>7617906</v>
      </c>
      <c r="DM33" s="626"/>
      <c r="DN33" s="626"/>
      <c r="DO33" s="626"/>
      <c r="DP33" s="626"/>
      <c r="DQ33" s="626"/>
      <c r="DR33" s="626"/>
      <c r="DS33" s="626"/>
      <c r="DT33" s="626"/>
      <c r="DU33" s="626"/>
      <c r="DV33" s="627"/>
      <c r="DW33" s="618">
        <v>34.6</v>
      </c>
      <c r="DX33" s="628"/>
      <c r="DY33" s="628"/>
      <c r="DZ33" s="628"/>
      <c r="EA33" s="628"/>
      <c r="EB33" s="628"/>
      <c r="EC33" s="660"/>
    </row>
    <row r="34" spans="2:133" ht="11.25" customHeight="1" x14ac:dyDescent="0.2">
      <c r="B34" s="612" t="s">
        <v>320</v>
      </c>
      <c r="C34" s="613"/>
      <c r="D34" s="613"/>
      <c r="E34" s="613"/>
      <c r="F34" s="613"/>
      <c r="G34" s="613"/>
      <c r="H34" s="613"/>
      <c r="I34" s="613"/>
      <c r="J34" s="613"/>
      <c r="K34" s="613"/>
      <c r="L34" s="613"/>
      <c r="M34" s="613"/>
      <c r="N34" s="613"/>
      <c r="O34" s="613"/>
      <c r="P34" s="613"/>
      <c r="Q34" s="614"/>
      <c r="R34" s="615">
        <v>3046780</v>
      </c>
      <c r="S34" s="616"/>
      <c r="T34" s="616"/>
      <c r="U34" s="616"/>
      <c r="V34" s="616"/>
      <c r="W34" s="616"/>
      <c r="X34" s="616"/>
      <c r="Y34" s="617"/>
      <c r="Z34" s="642">
        <v>7.2</v>
      </c>
      <c r="AA34" s="642"/>
      <c r="AB34" s="642"/>
      <c r="AC34" s="642"/>
      <c r="AD34" s="643" t="s">
        <v>128</v>
      </c>
      <c r="AE34" s="643"/>
      <c r="AF34" s="643"/>
      <c r="AG34" s="643"/>
      <c r="AH34" s="643"/>
      <c r="AI34" s="643"/>
      <c r="AJ34" s="643"/>
      <c r="AK34" s="643"/>
      <c r="AL34" s="618" t="s">
        <v>128</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49" t="s">
        <v>321</v>
      </c>
      <c r="CE34" s="650"/>
      <c r="CF34" s="650"/>
      <c r="CG34" s="650"/>
      <c r="CH34" s="650"/>
      <c r="CI34" s="650"/>
      <c r="CJ34" s="650"/>
      <c r="CK34" s="650"/>
      <c r="CL34" s="650"/>
      <c r="CM34" s="650"/>
      <c r="CN34" s="650"/>
      <c r="CO34" s="650"/>
      <c r="CP34" s="650"/>
      <c r="CQ34" s="651"/>
      <c r="CR34" s="615">
        <v>4981662</v>
      </c>
      <c r="CS34" s="616"/>
      <c r="CT34" s="616"/>
      <c r="CU34" s="616"/>
      <c r="CV34" s="616"/>
      <c r="CW34" s="616"/>
      <c r="CX34" s="616"/>
      <c r="CY34" s="617"/>
      <c r="CZ34" s="618">
        <v>12.2</v>
      </c>
      <c r="DA34" s="628"/>
      <c r="DB34" s="628"/>
      <c r="DC34" s="629"/>
      <c r="DD34" s="621">
        <v>3215652</v>
      </c>
      <c r="DE34" s="616"/>
      <c r="DF34" s="616"/>
      <c r="DG34" s="616"/>
      <c r="DH34" s="616"/>
      <c r="DI34" s="616"/>
      <c r="DJ34" s="616"/>
      <c r="DK34" s="617"/>
      <c r="DL34" s="621">
        <v>2741887</v>
      </c>
      <c r="DM34" s="616"/>
      <c r="DN34" s="616"/>
      <c r="DO34" s="616"/>
      <c r="DP34" s="616"/>
      <c r="DQ34" s="616"/>
      <c r="DR34" s="616"/>
      <c r="DS34" s="616"/>
      <c r="DT34" s="616"/>
      <c r="DU34" s="616"/>
      <c r="DV34" s="617"/>
      <c r="DW34" s="618">
        <v>12.5</v>
      </c>
      <c r="DX34" s="628"/>
      <c r="DY34" s="628"/>
      <c r="DZ34" s="628"/>
      <c r="EA34" s="628"/>
      <c r="EB34" s="628"/>
      <c r="EC34" s="660"/>
    </row>
    <row r="35" spans="2:133" ht="11.25" customHeight="1" x14ac:dyDescent="0.2">
      <c r="B35" s="612" t="s">
        <v>322</v>
      </c>
      <c r="C35" s="613"/>
      <c r="D35" s="613"/>
      <c r="E35" s="613"/>
      <c r="F35" s="613"/>
      <c r="G35" s="613"/>
      <c r="H35" s="613"/>
      <c r="I35" s="613"/>
      <c r="J35" s="613"/>
      <c r="K35" s="613"/>
      <c r="L35" s="613"/>
      <c r="M35" s="613"/>
      <c r="N35" s="613"/>
      <c r="O35" s="613"/>
      <c r="P35" s="613"/>
      <c r="Q35" s="614"/>
      <c r="R35" s="615">
        <v>161999</v>
      </c>
      <c r="S35" s="616"/>
      <c r="T35" s="616"/>
      <c r="U35" s="616"/>
      <c r="V35" s="616"/>
      <c r="W35" s="616"/>
      <c r="X35" s="616"/>
      <c r="Y35" s="617"/>
      <c r="Z35" s="642">
        <v>0.4</v>
      </c>
      <c r="AA35" s="642"/>
      <c r="AB35" s="642"/>
      <c r="AC35" s="642"/>
      <c r="AD35" s="643">
        <v>60604</v>
      </c>
      <c r="AE35" s="643"/>
      <c r="AF35" s="643"/>
      <c r="AG35" s="643"/>
      <c r="AH35" s="643"/>
      <c r="AI35" s="643"/>
      <c r="AJ35" s="643"/>
      <c r="AK35" s="643"/>
      <c r="AL35" s="618">
        <v>0.3</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49" t="s">
        <v>325</v>
      </c>
      <c r="CE35" s="650"/>
      <c r="CF35" s="650"/>
      <c r="CG35" s="650"/>
      <c r="CH35" s="650"/>
      <c r="CI35" s="650"/>
      <c r="CJ35" s="650"/>
      <c r="CK35" s="650"/>
      <c r="CL35" s="650"/>
      <c r="CM35" s="650"/>
      <c r="CN35" s="650"/>
      <c r="CO35" s="650"/>
      <c r="CP35" s="650"/>
      <c r="CQ35" s="651"/>
      <c r="CR35" s="615">
        <v>259899</v>
      </c>
      <c r="CS35" s="626"/>
      <c r="CT35" s="626"/>
      <c r="CU35" s="626"/>
      <c r="CV35" s="626"/>
      <c r="CW35" s="626"/>
      <c r="CX35" s="626"/>
      <c r="CY35" s="627"/>
      <c r="CZ35" s="618">
        <v>0.6</v>
      </c>
      <c r="DA35" s="628"/>
      <c r="DB35" s="628"/>
      <c r="DC35" s="629"/>
      <c r="DD35" s="621">
        <v>150299</v>
      </c>
      <c r="DE35" s="626"/>
      <c r="DF35" s="626"/>
      <c r="DG35" s="626"/>
      <c r="DH35" s="626"/>
      <c r="DI35" s="626"/>
      <c r="DJ35" s="626"/>
      <c r="DK35" s="627"/>
      <c r="DL35" s="621">
        <v>150168</v>
      </c>
      <c r="DM35" s="626"/>
      <c r="DN35" s="626"/>
      <c r="DO35" s="626"/>
      <c r="DP35" s="626"/>
      <c r="DQ35" s="626"/>
      <c r="DR35" s="626"/>
      <c r="DS35" s="626"/>
      <c r="DT35" s="626"/>
      <c r="DU35" s="626"/>
      <c r="DV35" s="627"/>
      <c r="DW35" s="618">
        <v>0.7</v>
      </c>
      <c r="DX35" s="628"/>
      <c r="DY35" s="628"/>
      <c r="DZ35" s="628"/>
      <c r="EA35" s="628"/>
      <c r="EB35" s="628"/>
      <c r="EC35" s="660"/>
    </row>
    <row r="36" spans="2:133" ht="11.25" customHeight="1" x14ac:dyDescent="0.2">
      <c r="B36" s="612" t="s">
        <v>326</v>
      </c>
      <c r="C36" s="613"/>
      <c r="D36" s="613"/>
      <c r="E36" s="613"/>
      <c r="F36" s="613"/>
      <c r="G36" s="613"/>
      <c r="H36" s="613"/>
      <c r="I36" s="613"/>
      <c r="J36" s="613"/>
      <c r="K36" s="613"/>
      <c r="L36" s="613"/>
      <c r="M36" s="613"/>
      <c r="N36" s="613"/>
      <c r="O36" s="613"/>
      <c r="P36" s="613"/>
      <c r="Q36" s="614"/>
      <c r="R36" s="615">
        <v>194287</v>
      </c>
      <c r="S36" s="616"/>
      <c r="T36" s="616"/>
      <c r="U36" s="616"/>
      <c r="V36" s="616"/>
      <c r="W36" s="616"/>
      <c r="X36" s="616"/>
      <c r="Y36" s="617"/>
      <c r="Z36" s="642">
        <v>0.5</v>
      </c>
      <c r="AA36" s="642"/>
      <c r="AB36" s="642"/>
      <c r="AC36" s="642"/>
      <c r="AD36" s="643" t="s">
        <v>128</v>
      </c>
      <c r="AE36" s="643"/>
      <c r="AF36" s="643"/>
      <c r="AG36" s="643"/>
      <c r="AH36" s="643"/>
      <c r="AI36" s="643"/>
      <c r="AJ36" s="643"/>
      <c r="AK36" s="643"/>
      <c r="AL36" s="618" t="s">
        <v>128</v>
      </c>
      <c r="AM36" s="619"/>
      <c r="AN36" s="619"/>
      <c r="AO36" s="644"/>
      <c r="AP36" s="209"/>
      <c r="AQ36" s="665" t="s">
        <v>327</v>
      </c>
      <c r="AR36" s="666"/>
      <c r="AS36" s="666"/>
      <c r="AT36" s="666"/>
      <c r="AU36" s="666"/>
      <c r="AV36" s="666"/>
      <c r="AW36" s="666"/>
      <c r="AX36" s="666"/>
      <c r="AY36" s="667"/>
      <c r="AZ36" s="668">
        <v>5269581</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260486</v>
      </c>
      <c r="BW36" s="669"/>
      <c r="BX36" s="669"/>
      <c r="BY36" s="669"/>
      <c r="BZ36" s="669"/>
      <c r="CA36" s="669"/>
      <c r="CB36" s="670"/>
      <c r="CD36" s="649" t="s">
        <v>329</v>
      </c>
      <c r="CE36" s="650"/>
      <c r="CF36" s="650"/>
      <c r="CG36" s="650"/>
      <c r="CH36" s="650"/>
      <c r="CI36" s="650"/>
      <c r="CJ36" s="650"/>
      <c r="CK36" s="650"/>
      <c r="CL36" s="650"/>
      <c r="CM36" s="650"/>
      <c r="CN36" s="650"/>
      <c r="CO36" s="650"/>
      <c r="CP36" s="650"/>
      <c r="CQ36" s="651"/>
      <c r="CR36" s="615">
        <v>3590712</v>
      </c>
      <c r="CS36" s="616"/>
      <c r="CT36" s="616"/>
      <c r="CU36" s="616"/>
      <c r="CV36" s="616"/>
      <c r="CW36" s="616"/>
      <c r="CX36" s="616"/>
      <c r="CY36" s="617"/>
      <c r="CZ36" s="618">
        <v>8.8000000000000007</v>
      </c>
      <c r="DA36" s="628"/>
      <c r="DB36" s="628"/>
      <c r="DC36" s="629"/>
      <c r="DD36" s="621">
        <v>3069473</v>
      </c>
      <c r="DE36" s="616"/>
      <c r="DF36" s="616"/>
      <c r="DG36" s="616"/>
      <c r="DH36" s="616"/>
      <c r="DI36" s="616"/>
      <c r="DJ36" s="616"/>
      <c r="DK36" s="617"/>
      <c r="DL36" s="621">
        <v>1854782</v>
      </c>
      <c r="DM36" s="616"/>
      <c r="DN36" s="616"/>
      <c r="DO36" s="616"/>
      <c r="DP36" s="616"/>
      <c r="DQ36" s="616"/>
      <c r="DR36" s="616"/>
      <c r="DS36" s="616"/>
      <c r="DT36" s="616"/>
      <c r="DU36" s="616"/>
      <c r="DV36" s="617"/>
      <c r="DW36" s="618">
        <v>8.4</v>
      </c>
      <c r="DX36" s="628"/>
      <c r="DY36" s="628"/>
      <c r="DZ36" s="628"/>
      <c r="EA36" s="628"/>
      <c r="EB36" s="628"/>
      <c r="EC36" s="660"/>
    </row>
    <row r="37" spans="2:133" ht="11.25" customHeight="1" x14ac:dyDescent="0.2">
      <c r="B37" s="612" t="s">
        <v>330</v>
      </c>
      <c r="C37" s="613"/>
      <c r="D37" s="613"/>
      <c r="E37" s="613"/>
      <c r="F37" s="613"/>
      <c r="G37" s="613"/>
      <c r="H37" s="613"/>
      <c r="I37" s="613"/>
      <c r="J37" s="613"/>
      <c r="K37" s="613"/>
      <c r="L37" s="613"/>
      <c r="M37" s="613"/>
      <c r="N37" s="613"/>
      <c r="O37" s="613"/>
      <c r="P37" s="613"/>
      <c r="Q37" s="614"/>
      <c r="R37" s="615">
        <v>191673</v>
      </c>
      <c r="S37" s="616"/>
      <c r="T37" s="616"/>
      <c r="U37" s="616"/>
      <c r="V37" s="616"/>
      <c r="W37" s="616"/>
      <c r="X37" s="616"/>
      <c r="Y37" s="617"/>
      <c r="Z37" s="642">
        <v>0.5</v>
      </c>
      <c r="AA37" s="642"/>
      <c r="AB37" s="642"/>
      <c r="AC37" s="642"/>
      <c r="AD37" s="643" t="s">
        <v>128</v>
      </c>
      <c r="AE37" s="643"/>
      <c r="AF37" s="643"/>
      <c r="AG37" s="643"/>
      <c r="AH37" s="643"/>
      <c r="AI37" s="643"/>
      <c r="AJ37" s="643"/>
      <c r="AK37" s="643"/>
      <c r="AL37" s="618" t="s">
        <v>128</v>
      </c>
      <c r="AM37" s="619"/>
      <c r="AN37" s="619"/>
      <c r="AO37" s="644"/>
      <c r="AQ37" s="655" t="s">
        <v>331</v>
      </c>
      <c r="AR37" s="656"/>
      <c r="AS37" s="656"/>
      <c r="AT37" s="656"/>
      <c r="AU37" s="656"/>
      <c r="AV37" s="656"/>
      <c r="AW37" s="656"/>
      <c r="AX37" s="656"/>
      <c r="AY37" s="657"/>
      <c r="AZ37" s="615">
        <v>1601464</v>
      </c>
      <c r="BA37" s="616"/>
      <c r="BB37" s="616"/>
      <c r="BC37" s="616"/>
      <c r="BD37" s="626"/>
      <c r="BE37" s="626"/>
      <c r="BF37" s="658"/>
      <c r="BG37" s="649" t="s">
        <v>332</v>
      </c>
      <c r="BH37" s="650"/>
      <c r="BI37" s="650"/>
      <c r="BJ37" s="650"/>
      <c r="BK37" s="650"/>
      <c r="BL37" s="650"/>
      <c r="BM37" s="650"/>
      <c r="BN37" s="650"/>
      <c r="BO37" s="650"/>
      <c r="BP37" s="650"/>
      <c r="BQ37" s="650"/>
      <c r="BR37" s="650"/>
      <c r="BS37" s="650"/>
      <c r="BT37" s="650"/>
      <c r="BU37" s="651"/>
      <c r="BV37" s="615">
        <v>162738</v>
      </c>
      <c r="BW37" s="616"/>
      <c r="BX37" s="616"/>
      <c r="BY37" s="616"/>
      <c r="BZ37" s="616"/>
      <c r="CA37" s="616"/>
      <c r="CB37" s="659"/>
      <c r="CD37" s="649" t="s">
        <v>333</v>
      </c>
      <c r="CE37" s="650"/>
      <c r="CF37" s="650"/>
      <c r="CG37" s="650"/>
      <c r="CH37" s="650"/>
      <c r="CI37" s="650"/>
      <c r="CJ37" s="650"/>
      <c r="CK37" s="650"/>
      <c r="CL37" s="650"/>
      <c r="CM37" s="650"/>
      <c r="CN37" s="650"/>
      <c r="CO37" s="650"/>
      <c r="CP37" s="650"/>
      <c r="CQ37" s="651"/>
      <c r="CR37" s="615">
        <v>93806</v>
      </c>
      <c r="CS37" s="626"/>
      <c r="CT37" s="626"/>
      <c r="CU37" s="626"/>
      <c r="CV37" s="626"/>
      <c r="CW37" s="626"/>
      <c r="CX37" s="626"/>
      <c r="CY37" s="627"/>
      <c r="CZ37" s="618">
        <v>0.2</v>
      </c>
      <c r="DA37" s="628"/>
      <c r="DB37" s="628"/>
      <c r="DC37" s="629"/>
      <c r="DD37" s="621">
        <v>93779</v>
      </c>
      <c r="DE37" s="626"/>
      <c r="DF37" s="626"/>
      <c r="DG37" s="626"/>
      <c r="DH37" s="626"/>
      <c r="DI37" s="626"/>
      <c r="DJ37" s="626"/>
      <c r="DK37" s="627"/>
      <c r="DL37" s="621">
        <v>93386</v>
      </c>
      <c r="DM37" s="626"/>
      <c r="DN37" s="626"/>
      <c r="DO37" s="626"/>
      <c r="DP37" s="626"/>
      <c r="DQ37" s="626"/>
      <c r="DR37" s="626"/>
      <c r="DS37" s="626"/>
      <c r="DT37" s="626"/>
      <c r="DU37" s="626"/>
      <c r="DV37" s="627"/>
      <c r="DW37" s="618">
        <v>0.4</v>
      </c>
      <c r="DX37" s="628"/>
      <c r="DY37" s="628"/>
      <c r="DZ37" s="628"/>
      <c r="EA37" s="628"/>
      <c r="EB37" s="628"/>
      <c r="EC37" s="660"/>
    </row>
    <row r="38" spans="2:133" ht="11.25" customHeight="1" x14ac:dyDescent="0.2">
      <c r="B38" s="612" t="s">
        <v>334</v>
      </c>
      <c r="C38" s="613"/>
      <c r="D38" s="613"/>
      <c r="E38" s="613"/>
      <c r="F38" s="613"/>
      <c r="G38" s="613"/>
      <c r="H38" s="613"/>
      <c r="I38" s="613"/>
      <c r="J38" s="613"/>
      <c r="K38" s="613"/>
      <c r="L38" s="613"/>
      <c r="M38" s="613"/>
      <c r="N38" s="613"/>
      <c r="O38" s="613"/>
      <c r="P38" s="613"/>
      <c r="Q38" s="614"/>
      <c r="R38" s="615">
        <v>653552</v>
      </c>
      <c r="S38" s="616"/>
      <c r="T38" s="616"/>
      <c r="U38" s="616"/>
      <c r="V38" s="616"/>
      <c r="W38" s="616"/>
      <c r="X38" s="616"/>
      <c r="Y38" s="617"/>
      <c r="Z38" s="642">
        <v>1.5</v>
      </c>
      <c r="AA38" s="642"/>
      <c r="AB38" s="642"/>
      <c r="AC38" s="642"/>
      <c r="AD38" s="643" t="s">
        <v>128</v>
      </c>
      <c r="AE38" s="643"/>
      <c r="AF38" s="643"/>
      <c r="AG38" s="643"/>
      <c r="AH38" s="643"/>
      <c r="AI38" s="643"/>
      <c r="AJ38" s="643"/>
      <c r="AK38" s="643"/>
      <c r="AL38" s="618" t="s">
        <v>128</v>
      </c>
      <c r="AM38" s="619"/>
      <c r="AN38" s="619"/>
      <c r="AO38" s="644"/>
      <c r="AQ38" s="655" t="s">
        <v>335</v>
      </c>
      <c r="AR38" s="656"/>
      <c r="AS38" s="656"/>
      <c r="AT38" s="656"/>
      <c r="AU38" s="656"/>
      <c r="AV38" s="656"/>
      <c r="AW38" s="656"/>
      <c r="AX38" s="656"/>
      <c r="AY38" s="657"/>
      <c r="AZ38" s="615">
        <v>225900</v>
      </c>
      <c r="BA38" s="616"/>
      <c r="BB38" s="616"/>
      <c r="BC38" s="616"/>
      <c r="BD38" s="626"/>
      <c r="BE38" s="626"/>
      <c r="BF38" s="658"/>
      <c r="BG38" s="649" t="s">
        <v>336</v>
      </c>
      <c r="BH38" s="650"/>
      <c r="BI38" s="650"/>
      <c r="BJ38" s="650"/>
      <c r="BK38" s="650"/>
      <c r="BL38" s="650"/>
      <c r="BM38" s="650"/>
      <c r="BN38" s="650"/>
      <c r="BO38" s="650"/>
      <c r="BP38" s="650"/>
      <c r="BQ38" s="650"/>
      <c r="BR38" s="650"/>
      <c r="BS38" s="650"/>
      <c r="BT38" s="650"/>
      <c r="BU38" s="651"/>
      <c r="BV38" s="615">
        <v>10438</v>
      </c>
      <c r="BW38" s="616"/>
      <c r="BX38" s="616"/>
      <c r="BY38" s="616"/>
      <c r="BZ38" s="616"/>
      <c r="CA38" s="616"/>
      <c r="CB38" s="659"/>
      <c r="CD38" s="649" t="s">
        <v>337</v>
      </c>
      <c r="CE38" s="650"/>
      <c r="CF38" s="650"/>
      <c r="CG38" s="650"/>
      <c r="CH38" s="650"/>
      <c r="CI38" s="650"/>
      <c r="CJ38" s="650"/>
      <c r="CK38" s="650"/>
      <c r="CL38" s="650"/>
      <c r="CM38" s="650"/>
      <c r="CN38" s="650"/>
      <c r="CO38" s="650"/>
      <c r="CP38" s="650"/>
      <c r="CQ38" s="651"/>
      <c r="CR38" s="615">
        <v>3311247</v>
      </c>
      <c r="CS38" s="616"/>
      <c r="CT38" s="616"/>
      <c r="CU38" s="616"/>
      <c r="CV38" s="616"/>
      <c r="CW38" s="616"/>
      <c r="CX38" s="616"/>
      <c r="CY38" s="617"/>
      <c r="CZ38" s="618">
        <v>8.1</v>
      </c>
      <c r="DA38" s="628"/>
      <c r="DB38" s="628"/>
      <c r="DC38" s="629"/>
      <c r="DD38" s="621">
        <v>2683041</v>
      </c>
      <c r="DE38" s="616"/>
      <c r="DF38" s="616"/>
      <c r="DG38" s="616"/>
      <c r="DH38" s="616"/>
      <c r="DI38" s="616"/>
      <c r="DJ38" s="616"/>
      <c r="DK38" s="617"/>
      <c r="DL38" s="621">
        <v>2544542</v>
      </c>
      <c r="DM38" s="616"/>
      <c r="DN38" s="616"/>
      <c r="DO38" s="616"/>
      <c r="DP38" s="616"/>
      <c r="DQ38" s="616"/>
      <c r="DR38" s="616"/>
      <c r="DS38" s="616"/>
      <c r="DT38" s="616"/>
      <c r="DU38" s="616"/>
      <c r="DV38" s="617"/>
      <c r="DW38" s="618">
        <v>11.6</v>
      </c>
      <c r="DX38" s="628"/>
      <c r="DY38" s="628"/>
      <c r="DZ38" s="628"/>
      <c r="EA38" s="628"/>
      <c r="EB38" s="628"/>
      <c r="EC38" s="660"/>
    </row>
    <row r="39" spans="2:133" ht="11.25" customHeight="1" x14ac:dyDescent="0.2">
      <c r="B39" s="612" t="s">
        <v>338</v>
      </c>
      <c r="C39" s="613"/>
      <c r="D39" s="613"/>
      <c r="E39" s="613"/>
      <c r="F39" s="613"/>
      <c r="G39" s="613"/>
      <c r="H39" s="613"/>
      <c r="I39" s="613"/>
      <c r="J39" s="613"/>
      <c r="K39" s="613"/>
      <c r="L39" s="613"/>
      <c r="M39" s="613"/>
      <c r="N39" s="613"/>
      <c r="O39" s="613"/>
      <c r="P39" s="613"/>
      <c r="Q39" s="614"/>
      <c r="R39" s="615">
        <v>1291534</v>
      </c>
      <c r="S39" s="616"/>
      <c r="T39" s="616"/>
      <c r="U39" s="616"/>
      <c r="V39" s="616"/>
      <c r="W39" s="616"/>
      <c r="X39" s="616"/>
      <c r="Y39" s="617"/>
      <c r="Z39" s="642">
        <v>3</v>
      </c>
      <c r="AA39" s="642"/>
      <c r="AB39" s="642"/>
      <c r="AC39" s="642"/>
      <c r="AD39" s="643">
        <v>22117</v>
      </c>
      <c r="AE39" s="643"/>
      <c r="AF39" s="643"/>
      <c r="AG39" s="643"/>
      <c r="AH39" s="643"/>
      <c r="AI39" s="643"/>
      <c r="AJ39" s="643"/>
      <c r="AK39" s="643"/>
      <c r="AL39" s="618">
        <v>0.1</v>
      </c>
      <c r="AM39" s="619"/>
      <c r="AN39" s="619"/>
      <c r="AO39" s="644"/>
      <c r="AQ39" s="655" t="s">
        <v>339</v>
      </c>
      <c r="AR39" s="656"/>
      <c r="AS39" s="656"/>
      <c r="AT39" s="656"/>
      <c r="AU39" s="656"/>
      <c r="AV39" s="656"/>
      <c r="AW39" s="656"/>
      <c r="AX39" s="656"/>
      <c r="AY39" s="657"/>
      <c r="AZ39" s="615">
        <v>130970</v>
      </c>
      <c r="BA39" s="616"/>
      <c r="BB39" s="616"/>
      <c r="BC39" s="616"/>
      <c r="BD39" s="626"/>
      <c r="BE39" s="626"/>
      <c r="BF39" s="658"/>
      <c r="BG39" s="649" t="s">
        <v>340</v>
      </c>
      <c r="BH39" s="650"/>
      <c r="BI39" s="650"/>
      <c r="BJ39" s="650"/>
      <c r="BK39" s="650"/>
      <c r="BL39" s="650"/>
      <c r="BM39" s="650"/>
      <c r="BN39" s="650"/>
      <c r="BO39" s="650"/>
      <c r="BP39" s="650"/>
      <c r="BQ39" s="650"/>
      <c r="BR39" s="650"/>
      <c r="BS39" s="650"/>
      <c r="BT39" s="650"/>
      <c r="BU39" s="651"/>
      <c r="BV39" s="615">
        <v>15642</v>
      </c>
      <c r="BW39" s="616"/>
      <c r="BX39" s="616"/>
      <c r="BY39" s="616"/>
      <c r="BZ39" s="616"/>
      <c r="CA39" s="616"/>
      <c r="CB39" s="659"/>
      <c r="CD39" s="649" t="s">
        <v>341</v>
      </c>
      <c r="CE39" s="650"/>
      <c r="CF39" s="650"/>
      <c r="CG39" s="650"/>
      <c r="CH39" s="650"/>
      <c r="CI39" s="650"/>
      <c r="CJ39" s="650"/>
      <c r="CK39" s="650"/>
      <c r="CL39" s="650"/>
      <c r="CM39" s="650"/>
      <c r="CN39" s="650"/>
      <c r="CO39" s="650"/>
      <c r="CP39" s="650"/>
      <c r="CQ39" s="651"/>
      <c r="CR39" s="615">
        <v>1230736</v>
      </c>
      <c r="CS39" s="626"/>
      <c r="CT39" s="626"/>
      <c r="CU39" s="626"/>
      <c r="CV39" s="626"/>
      <c r="CW39" s="626"/>
      <c r="CX39" s="626"/>
      <c r="CY39" s="627"/>
      <c r="CZ39" s="618">
        <v>3</v>
      </c>
      <c r="DA39" s="628"/>
      <c r="DB39" s="628"/>
      <c r="DC39" s="629"/>
      <c r="DD39" s="621">
        <v>1073503</v>
      </c>
      <c r="DE39" s="626"/>
      <c r="DF39" s="626"/>
      <c r="DG39" s="626"/>
      <c r="DH39" s="626"/>
      <c r="DI39" s="626"/>
      <c r="DJ39" s="626"/>
      <c r="DK39" s="627"/>
      <c r="DL39" s="621" t="s">
        <v>128</v>
      </c>
      <c r="DM39" s="626"/>
      <c r="DN39" s="626"/>
      <c r="DO39" s="626"/>
      <c r="DP39" s="626"/>
      <c r="DQ39" s="626"/>
      <c r="DR39" s="626"/>
      <c r="DS39" s="626"/>
      <c r="DT39" s="626"/>
      <c r="DU39" s="626"/>
      <c r="DV39" s="627"/>
      <c r="DW39" s="618" t="s">
        <v>128</v>
      </c>
      <c r="DX39" s="628"/>
      <c r="DY39" s="628"/>
      <c r="DZ39" s="628"/>
      <c r="EA39" s="628"/>
      <c r="EB39" s="628"/>
      <c r="EC39" s="660"/>
    </row>
    <row r="40" spans="2:133" ht="11.25" customHeight="1" x14ac:dyDescent="0.2">
      <c r="B40" s="612" t="s">
        <v>342</v>
      </c>
      <c r="C40" s="613"/>
      <c r="D40" s="613"/>
      <c r="E40" s="613"/>
      <c r="F40" s="613"/>
      <c r="G40" s="613"/>
      <c r="H40" s="613"/>
      <c r="I40" s="613"/>
      <c r="J40" s="613"/>
      <c r="K40" s="613"/>
      <c r="L40" s="613"/>
      <c r="M40" s="613"/>
      <c r="N40" s="613"/>
      <c r="O40" s="613"/>
      <c r="P40" s="613"/>
      <c r="Q40" s="614"/>
      <c r="R40" s="615">
        <v>3580293</v>
      </c>
      <c r="S40" s="616"/>
      <c r="T40" s="616"/>
      <c r="U40" s="616"/>
      <c r="V40" s="616"/>
      <c r="W40" s="616"/>
      <c r="X40" s="616"/>
      <c r="Y40" s="617"/>
      <c r="Z40" s="642">
        <v>8.4</v>
      </c>
      <c r="AA40" s="642"/>
      <c r="AB40" s="642"/>
      <c r="AC40" s="642"/>
      <c r="AD40" s="643" t="s">
        <v>128</v>
      </c>
      <c r="AE40" s="643"/>
      <c r="AF40" s="643"/>
      <c r="AG40" s="643"/>
      <c r="AH40" s="643"/>
      <c r="AI40" s="643"/>
      <c r="AJ40" s="643"/>
      <c r="AK40" s="643"/>
      <c r="AL40" s="618" t="s">
        <v>128</v>
      </c>
      <c r="AM40" s="619"/>
      <c r="AN40" s="619"/>
      <c r="AO40" s="644"/>
      <c r="AQ40" s="655" t="s">
        <v>343</v>
      </c>
      <c r="AR40" s="656"/>
      <c r="AS40" s="656"/>
      <c r="AT40" s="656"/>
      <c r="AU40" s="656"/>
      <c r="AV40" s="656"/>
      <c r="AW40" s="656"/>
      <c r="AX40" s="656"/>
      <c r="AY40" s="657"/>
      <c r="AZ40" s="615">
        <v>29272</v>
      </c>
      <c r="BA40" s="616"/>
      <c r="BB40" s="616"/>
      <c r="BC40" s="616"/>
      <c r="BD40" s="626"/>
      <c r="BE40" s="626"/>
      <c r="BF40" s="658"/>
      <c r="BG40" s="661" t="s">
        <v>344</v>
      </c>
      <c r="BH40" s="662"/>
      <c r="BI40" s="662"/>
      <c r="BJ40" s="662"/>
      <c r="BK40" s="662"/>
      <c r="BL40" s="347"/>
      <c r="BM40" s="650" t="s">
        <v>345</v>
      </c>
      <c r="BN40" s="650"/>
      <c r="BO40" s="650"/>
      <c r="BP40" s="650"/>
      <c r="BQ40" s="650"/>
      <c r="BR40" s="650"/>
      <c r="BS40" s="650"/>
      <c r="BT40" s="650"/>
      <c r="BU40" s="651"/>
      <c r="BV40" s="615">
        <v>88</v>
      </c>
      <c r="BW40" s="616"/>
      <c r="BX40" s="616"/>
      <c r="BY40" s="616"/>
      <c r="BZ40" s="616"/>
      <c r="CA40" s="616"/>
      <c r="CB40" s="659"/>
      <c r="CD40" s="649" t="s">
        <v>346</v>
      </c>
      <c r="CE40" s="650"/>
      <c r="CF40" s="650"/>
      <c r="CG40" s="650"/>
      <c r="CH40" s="650"/>
      <c r="CI40" s="650"/>
      <c r="CJ40" s="650"/>
      <c r="CK40" s="650"/>
      <c r="CL40" s="650"/>
      <c r="CM40" s="650"/>
      <c r="CN40" s="650"/>
      <c r="CO40" s="650"/>
      <c r="CP40" s="650"/>
      <c r="CQ40" s="651"/>
      <c r="CR40" s="615">
        <v>742227</v>
      </c>
      <c r="CS40" s="616"/>
      <c r="CT40" s="616"/>
      <c r="CU40" s="616"/>
      <c r="CV40" s="616"/>
      <c r="CW40" s="616"/>
      <c r="CX40" s="616"/>
      <c r="CY40" s="617"/>
      <c r="CZ40" s="618">
        <v>1.8</v>
      </c>
      <c r="DA40" s="628"/>
      <c r="DB40" s="628"/>
      <c r="DC40" s="629"/>
      <c r="DD40" s="621">
        <v>380909</v>
      </c>
      <c r="DE40" s="616"/>
      <c r="DF40" s="616"/>
      <c r="DG40" s="616"/>
      <c r="DH40" s="616"/>
      <c r="DI40" s="616"/>
      <c r="DJ40" s="616"/>
      <c r="DK40" s="617"/>
      <c r="DL40" s="621">
        <v>326527</v>
      </c>
      <c r="DM40" s="616"/>
      <c r="DN40" s="616"/>
      <c r="DO40" s="616"/>
      <c r="DP40" s="616"/>
      <c r="DQ40" s="616"/>
      <c r="DR40" s="616"/>
      <c r="DS40" s="616"/>
      <c r="DT40" s="616"/>
      <c r="DU40" s="616"/>
      <c r="DV40" s="617"/>
      <c r="DW40" s="618">
        <v>1.5</v>
      </c>
      <c r="DX40" s="628"/>
      <c r="DY40" s="628"/>
      <c r="DZ40" s="628"/>
      <c r="EA40" s="628"/>
      <c r="EB40" s="628"/>
      <c r="EC40" s="660"/>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128</v>
      </c>
      <c r="S41" s="616"/>
      <c r="T41" s="616"/>
      <c r="U41" s="616"/>
      <c r="V41" s="616"/>
      <c r="W41" s="616"/>
      <c r="X41" s="616"/>
      <c r="Y41" s="617"/>
      <c r="Z41" s="642" t="s">
        <v>128</v>
      </c>
      <c r="AA41" s="642"/>
      <c r="AB41" s="642"/>
      <c r="AC41" s="642"/>
      <c r="AD41" s="643" t="s">
        <v>128</v>
      </c>
      <c r="AE41" s="643"/>
      <c r="AF41" s="643"/>
      <c r="AG41" s="643"/>
      <c r="AH41" s="643"/>
      <c r="AI41" s="643"/>
      <c r="AJ41" s="643"/>
      <c r="AK41" s="643"/>
      <c r="AL41" s="618" t="s">
        <v>128</v>
      </c>
      <c r="AM41" s="619"/>
      <c r="AN41" s="619"/>
      <c r="AO41" s="644"/>
      <c r="AQ41" s="655" t="s">
        <v>348</v>
      </c>
      <c r="AR41" s="656"/>
      <c r="AS41" s="656"/>
      <c r="AT41" s="656"/>
      <c r="AU41" s="656"/>
      <c r="AV41" s="656"/>
      <c r="AW41" s="656"/>
      <c r="AX41" s="656"/>
      <c r="AY41" s="657"/>
      <c r="AZ41" s="615">
        <v>656860</v>
      </c>
      <c r="BA41" s="616"/>
      <c r="BB41" s="616"/>
      <c r="BC41" s="616"/>
      <c r="BD41" s="626"/>
      <c r="BE41" s="626"/>
      <c r="BF41" s="658"/>
      <c r="BG41" s="661"/>
      <c r="BH41" s="662"/>
      <c r="BI41" s="662"/>
      <c r="BJ41" s="662"/>
      <c r="BK41" s="662"/>
      <c r="BL41" s="347"/>
      <c r="BM41" s="650" t="s">
        <v>349</v>
      </c>
      <c r="BN41" s="650"/>
      <c r="BO41" s="650"/>
      <c r="BP41" s="650"/>
      <c r="BQ41" s="650"/>
      <c r="BR41" s="650"/>
      <c r="BS41" s="650"/>
      <c r="BT41" s="650"/>
      <c r="BU41" s="651"/>
      <c r="BV41" s="615" t="s">
        <v>128</v>
      </c>
      <c r="BW41" s="616"/>
      <c r="BX41" s="616"/>
      <c r="BY41" s="616"/>
      <c r="BZ41" s="616"/>
      <c r="CA41" s="616"/>
      <c r="CB41" s="659"/>
      <c r="CD41" s="649" t="s">
        <v>350</v>
      </c>
      <c r="CE41" s="650"/>
      <c r="CF41" s="650"/>
      <c r="CG41" s="650"/>
      <c r="CH41" s="650"/>
      <c r="CI41" s="650"/>
      <c r="CJ41" s="650"/>
      <c r="CK41" s="650"/>
      <c r="CL41" s="650"/>
      <c r="CM41" s="650"/>
      <c r="CN41" s="650"/>
      <c r="CO41" s="650"/>
      <c r="CP41" s="650"/>
      <c r="CQ41" s="651"/>
      <c r="CR41" s="615" t="s">
        <v>128</v>
      </c>
      <c r="CS41" s="626"/>
      <c r="CT41" s="626"/>
      <c r="CU41" s="626"/>
      <c r="CV41" s="626"/>
      <c r="CW41" s="626"/>
      <c r="CX41" s="626"/>
      <c r="CY41" s="627"/>
      <c r="CZ41" s="618" t="s">
        <v>128</v>
      </c>
      <c r="DA41" s="628"/>
      <c r="DB41" s="628"/>
      <c r="DC41" s="629"/>
      <c r="DD41" s="621" t="s">
        <v>128</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128</v>
      </c>
      <c r="S42" s="616"/>
      <c r="T42" s="616"/>
      <c r="U42" s="616"/>
      <c r="V42" s="616"/>
      <c r="W42" s="616"/>
      <c r="X42" s="616"/>
      <c r="Y42" s="617"/>
      <c r="Z42" s="642" t="s">
        <v>128</v>
      </c>
      <c r="AA42" s="642"/>
      <c r="AB42" s="642"/>
      <c r="AC42" s="642"/>
      <c r="AD42" s="643" t="s">
        <v>128</v>
      </c>
      <c r="AE42" s="643"/>
      <c r="AF42" s="643"/>
      <c r="AG42" s="643"/>
      <c r="AH42" s="643"/>
      <c r="AI42" s="643"/>
      <c r="AJ42" s="643"/>
      <c r="AK42" s="643"/>
      <c r="AL42" s="618" t="s">
        <v>128</v>
      </c>
      <c r="AM42" s="619"/>
      <c r="AN42" s="619"/>
      <c r="AO42" s="644"/>
      <c r="AQ42" s="652" t="s">
        <v>352</v>
      </c>
      <c r="AR42" s="653"/>
      <c r="AS42" s="653"/>
      <c r="AT42" s="653"/>
      <c r="AU42" s="653"/>
      <c r="AV42" s="653"/>
      <c r="AW42" s="653"/>
      <c r="AX42" s="653"/>
      <c r="AY42" s="654"/>
      <c r="AZ42" s="595">
        <v>2625115</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367</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6207942</v>
      </c>
      <c r="CS42" s="626"/>
      <c r="CT42" s="626"/>
      <c r="CU42" s="626"/>
      <c r="CV42" s="626"/>
      <c r="CW42" s="626"/>
      <c r="CX42" s="626"/>
      <c r="CY42" s="627"/>
      <c r="CZ42" s="618">
        <v>15.2</v>
      </c>
      <c r="DA42" s="628"/>
      <c r="DB42" s="628"/>
      <c r="DC42" s="629"/>
      <c r="DD42" s="621">
        <v>1003455</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1122000</v>
      </c>
      <c r="S43" s="616"/>
      <c r="T43" s="616"/>
      <c r="U43" s="616"/>
      <c r="V43" s="616"/>
      <c r="W43" s="616"/>
      <c r="X43" s="616"/>
      <c r="Y43" s="617"/>
      <c r="Z43" s="642">
        <v>2.6</v>
      </c>
      <c r="AA43" s="642"/>
      <c r="AB43" s="642"/>
      <c r="AC43" s="642"/>
      <c r="AD43" s="643" t="s">
        <v>128</v>
      </c>
      <c r="AE43" s="643"/>
      <c r="AF43" s="643"/>
      <c r="AG43" s="643"/>
      <c r="AH43" s="643"/>
      <c r="AI43" s="643"/>
      <c r="AJ43" s="643"/>
      <c r="AK43" s="643"/>
      <c r="AL43" s="618" t="s">
        <v>128</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106952</v>
      </c>
      <c r="CS43" s="626"/>
      <c r="CT43" s="626"/>
      <c r="CU43" s="626"/>
      <c r="CV43" s="626"/>
      <c r="CW43" s="626"/>
      <c r="CX43" s="626"/>
      <c r="CY43" s="627"/>
      <c r="CZ43" s="618">
        <v>0.3</v>
      </c>
      <c r="DA43" s="628"/>
      <c r="DB43" s="628"/>
      <c r="DC43" s="629"/>
      <c r="DD43" s="621">
        <v>83497</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42512332</v>
      </c>
      <c r="S44" s="630"/>
      <c r="T44" s="630"/>
      <c r="U44" s="630"/>
      <c r="V44" s="630"/>
      <c r="W44" s="630"/>
      <c r="X44" s="630"/>
      <c r="Y44" s="631"/>
      <c r="Z44" s="632">
        <v>100</v>
      </c>
      <c r="AA44" s="632"/>
      <c r="AB44" s="632"/>
      <c r="AC44" s="632"/>
      <c r="AD44" s="633">
        <v>20895576</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6207942</v>
      </c>
      <c r="CS44" s="616"/>
      <c r="CT44" s="616"/>
      <c r="CU44" s="616"/>
      <c r="CV44" s="616"/>
      <c r="CW44" s="616"/>
      <c r="CX44" s="616"/>
      <c r="CY44" s="617"/>
      <c r="CZ44" s="618">
        <v>15.2</v>
      </c>
      <c r="DA44" s="619"/>
      <c r="DB44" s="619"/>
      <c r="DC44" s="620"/>
      <c r="DD44" s="621">
        <v>1003455</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4412391</v>
      </c>
      <c r="CS45" s="626"/>
      <c r="CT45" s="626"/>
      <c r="CU45" s="626"/>
      <c r="CV45" s="626"/>
      <c r="CW45" s="626"/>
      <c r="CX45" s="626"/>
      <c r="CY45" s="627"/>
      <c r="CZ45" s="618">
        <v>10.8</v>
      </c>
      <c r="DA45" s="628"/>
      <c r="DB45" s="628"/>
      <c r="DC45" s="629"/>
      <c r="DD45" s="621">
        <v>180155</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1623782</v>
      </c>
      <c r="CS46" s="616"/>
      <c r="CT46" s="616"/>
      <c r="CU46" s="616"/>
      <c r="CV46" s="616"/>
      <c r="CW46" s="616"/>
      <c r="CX46" s="616"/>
      <c r="CY46" s="617"/>
      <c r="CZ46" s="618">
        <v>4</v>
      </c>
      <c r="DA46" s="619"/>
      <c r="DB46" s="619"/>
      <c r="DC46" s="620"/>
      <c r="DD46" s="621">
        <v>781681</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t="s">
        <v>128</v>
      </c>
      <c r="CS47" s="626"/>
      <c r="CT47" s="626"/>
      <c r="CU47" s="626"/>
      <c r="CV47" s="626"/>
      <c r="CW47" s="626"/>
      <c r="CX47" s="626"/>
      <c r="CY47" s="627"/>
      <c r="CZ47" s="618" t="s">
        <v>128</v>
      </c>
      <c r="DA47" s="628"/>
      <c r="DB47" s="628"/>
      <c r="DC47" s="629"/>
      <c r="DD47" s="621" t="s">
        <v>128</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128</v>
      </c>
      <c r="CS48" s="616"/>
      <c r="CT48" s="616"/>
      <c r="CU48" s="616"/>
      <c r="CV48" s="616"/>
      <c r="CW48" s="616"/>
      <c r="CX48" s="616"/>
      <c r="CY48" s="617"/>
      <c r="CZ48" s="618" t="s">
        <v>128</v>
      </c>
      <c r="DA48" s="619"/>
      <c r="DB48" s="619"/>
      <c r="DC48" s="620"/>
      <c r="DD48" s="621" t="s">
        <v>128</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40938914</v>
      </c>
      <c r="CS49" s="596"/>
      <c r="CT49" s="596"/>
      <c r="CU49" s="596"/>
      <c r="CV49" s="596"/>
      <c r="CW49" s="596"/>
      <c r="CX49" s="596"/>
      <c r="CY49" s="597"/>
      <c r="CZ49" s="598">
        <v>100</v>
      </c>
      <c r="DA49" s="599"/>
      <c r="DB49" s="599"/>
      <c r="DC49" s="600"/>
      <c r="DD49" s="601">
        <v>23847099</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DL85" sqref="DL85:DP85"/>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5" t="s">
        <v>367</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6" t="s">
        <v>368</v>
      </c>
      <c r="DK2" s="1107"/>
      <c r="DL2" s="1107"/>
      <c r="DM2" s="1107"/>
      <c r="DN2" s="1107"/>
      <c r="DO2" s="1108"/>
      <c r="DP2" s="212"/>
      <c r="DQ2" s="1106" t="s">
        <v>369</v>
      </c>
      <c r="DR2" s="1107"/>
      <c r="DS2" s="1107"/>
      <c r="DT2" s="1107"/>
      <c r="DU2" s="1107"/>
      <c r="DV2" s="1107"/>
      <c r="DW2" s="1107"/>
      <c r="DX2" s="1107"/>
      <c r="DY2" s="1107"/>
      <c r="DZ2" s="1108"/>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1074" t="s">
        <v>370</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8"/>
    </row>
    <row r="5" spans="1:131" s="219" customFormat="1" ht="26.25" customHeight="1" x14ac:dyDescent="0.2">
      <c r="A5" s="1010" t="s">
        <v>372</v>
      </c>
      <c r="B5" s="1011"/>
      <c r="C5" s="1011"/>
      <c r="D5" s="1011"/>
      <c r="E5" s="1011"/>
      <c r="F5" s="1011"/>
      <c r="G5" s="1011"/>
      <c r="H5" s="1011"/>
      <c r="I5" s="1011"/>
      <c r="J5" s="1011"/>
      <c r="K5" s="1011"/>
      <c r="L5" s="1011"/>
      <c r="M5" s="1011"/>
      <c r="N5" s="1011"/>
      <c r="O5" s="1011"/>
      <c r="P5" s="1012"/>
      <c r="Q5" s="1016" t="s">
        <v>373</v>
      </c>
      <c r="R5" s="1017"/>
      <c r="S5" s="1017"/>
      <c r="T5" s="1017"/>
      <c r="U5" s="1018"/>
      <c r="V5" s="1016" t="s">
        <v>374</v>
      </c>
      <c r="W5" s="1017"/>
      <c r="X5" s="1017"/>
      <c r="Y5" s="1017"/>
      <c r="Z5" s="1018"/>
      <c r="AA5" s="1016" t="s">
        <v>375</v>
      </c>
      <c r="AB5" s="1017"/>
      <c r="AC5" s="1017"/>
      <c r="AD5" s="1017"/>
      <c r="AE5" s="1017"/>
      <c r="AF5" s="1109" t="s">
        <v>376</v>
      </c>
      <c r="AG5" s="1017"/>
      <c r="AH5" s="1017"/>
      <c r="AI5" s="1017"/>
      <c r="AJ5" s="1030"/>
      <c r="AK5" s="1017" t="s">
        <v>377</v>
      </c>
      <c r="AL5" s="1017"/>
      <c r="AM5" s="1017"/>
      <c r="AN5" s="1017"/>
      <c r="AO5" s="1018"/>
      <c r="AP5" s="1016" t="s">
        <v>378</v>
      </c>
      <c r="AQ5" s="1017"/>
      <c r="AR5" s="1017"/>
      <c r="AS5" s="1017"/>
      <c r="AT5" s="1018"/>
      <c r="AU5" s="1016" t="s">
        <v>379</v>
      </c>
      <c r="AV5" s="1017"/>
      <c r="AW5" s="1017"/>
      <c r="AX5" s="1017"/>
      <c r="AY5" s="1030"/>
      <c r="AZ5" s="216"/>
      <c r="BA5" s="216"/>
      <c r="BB5" s="216"/>
      <c r="BC5" s="216"/>
      <c r="BD5" s="216"/>
      <c r="BE5" s="217"/>
      <c r="BF5" s="217"/>
      <c r="BG5" s="217"/>
      <c r="BH5" s="217"/>
      <c r="BI5" s="217"/>
      <c r="BJ5" s="217"/>
      <c r="BK5" s="217"/>
      <c r="BL5" s="217"/>
      <c r="BM5" s="217"/>
      <c r="BN5" s="217"/>
      <c r="BO5" s="217"/>
      <c r="BP5" s="217"/>
      <c r="BQ5" s="1010" t="s">
        <v>380</v>
      </c>
      <c r="BR5" s="1011"/>
      <c r="BS5" s="1011"/>
      <c r="BT5" s="1011"/>
      <c r="BU5" s="1011"/>
      <c r="BV5" s="1011"/>
      <c r="BW5" s="1011"/>
      <c r="BX5" s="1011"/>
      <c r="BY5" s="1011"/>
      <c r="BZ5" s="1011"/>
      <c r="CA5" s="1011"/>
      <c r="CB5" s="1011"/>
      <c r="CC5" s="1011"/>
      <c r="CD5" s="1011"/>
      <c r="CE5" s="1011"/>
      <c r="CF5" s="1011"/>
      <c r="CG5" s="1012"/>
      <c r="CH5" s="1016" t="s">
        <v>381</v>
      </c>
      <c r="CI5" s="1017"/>
      <c r="CJ5" s="1017"/>
      <c r="CK5" s="1017"/>
      <c r="CL5" s="1018"/>
      <c r="CM5" s="1016" t="s">
        <v>382</v>
      </c>
      <c r="CN5" s="1017"/>
      <c r="CO5" s="1017"/>
      <c r="CP5" s="1017"/>
      <c r="CQ5" s="1018"/>
      <c r="CR5" s="1016" t="s">
        <v>383</v>
      </c>
      <c r="CS5" s="1017"/>
      <c r="CT5" s="1017"/>
      <c r="CU5" s="1017"/>
      <c r="CV5" s="1018"/>
      <c r="CW5" s="1016" t="s">
        <v>384</v>
      </c>
      <c r="CX5" s="1017"/>
      <c r="CY5" s="1017"/>
      <c r="CZ5" s="1017"/>
      <c r="DA5" s="1018"/>
      <c r="DB5" s="1016" t="s">
        <v>385</v>
      </c>
      <c r="DC5" s="1017"/>
      <c r="DD5" s="1017"/>
      <c r="DE5" s="1017"/>
      <c r="DF5" s="1018"/>
      <c r="DG5" s="1099" t="s">
        <v>386</v>
      </c>
      <c r="DH5" s="1100"/>
      <c r="DI5" s="1100"/>
      <c r="DJ5" s="1100"/>
      <c r="DK5" s="1101"/>
      <c r="DL5" s="1099" t="s">
        <v>387</v>
      </c>
      <c r="DM5" s="1100"/>
      <c r="DN5" s="1100"/>
      <c r="DO5" s="1100"/>
      <c r="DP5" s="1101"/>
      <c r="DQ5" s="1016" t="s">
        <v>388</v>
      </c>
      <c r="DR5" s="1017"/>
      <c r="DS5" s="1017"/>
      <c r="DT5" s="1017"/>
      <c r="DU5" s="1018"/>
      <c r="DV5" s="1016" t="s">
        <v>379</v>
      </c>
      <c r="DW5" s="1017"/>
      <c r="DX5" s="1017"/>
      <c r="DY5" s="1017"/>
      <c r="DZ5" s="1030"/>
      <c r="EA5" s="218"/>
    </row>
    <row r="6" spans="1:131" s="219" customFormat="1" ht="26.25" customHeight="1" thickBot="1" x14ac:dyDescent="0.25">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10"/>
      <c r="AG6" s="1020"/>
      <c r="AH6" s="1020"/>
      <c r="AI6" s="1020"/>
      <c r="AJ6" s="1031"/>
      <c r="AK6" s="1020"/>
      <c r="AL6" s="1020"/>
      <c r="AM6" s="1020"/>
      <c r="AN6" s="1020"/>
      <c r="AO6" s="1021"/>
      <c r="AP6" s="1019"/>
      <c r="AQ6" s="1020"/>
      <c r="AR6" s="1020"/>
      <c r="AS6" s="1020"/>
      <c r="AT6" s="1021"/>
      <c r="AU6" s="1019"/>
      <c r="AV6" s="1020"/>
      <c r="AW6" s="1020"/>
      <c r="AX6" s="1020"/>
      <c r="AY6" s="1031"/>
      <c r="AZ6" s="216"/>
      <c r="BA6" s="216"/>
      <c r="BB6" s="216"/>
      <c r="BC6" s="216"/>
      <c r="BD6" s="216"/>
      <c r="BE6" s="217"/>
      <c r="BF6" s="217"/>
      <c r="BG6" s="217"/>
      <c r="BH6" s="217"/>
      <c r="BI6" s="217"/>
      <c r="BJ6" s="217"/>
      <c r="BK6" s="217"/>
      <c r="BL6" s="217"/>
      <c r="BM6" s="217"/>
      <c r="BN6" s="217"/>
      <c r="BO6" s="217"/>
      <c r="BP6" s="217"/>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02"/>
      <c r="DH6" s="1103"/>
      <c r="DI6" s="1103"/>
      <c r="DJ6" s="1103"/>
      <c r="DK6" s="1104"/>
      <c r="DL6" s="1102"/>
      <c r="DM6" s="1103"/>
      <c r="DN6" s="1103"/>
      <c r="DO6" s="1103"/>
      <c r="DP6" s="1104"/>
      <c r="DQ6" s="1019"/>
      <c r="DR6" s="1020"/>
      <c r="DS6" s="1020"/>
      <c r="DT6" s="1020"/>
      <c r="DU6" s="1021"/>
      <c r="DV6" s="1019"/>
      <c r="DW6" s="1020"/>
      <c r="DX6" s="1020"/>
      <c r="DY6" s="1020"/>
      <c r="DZ6" s="1031"/>
      <c r="EA6" s="218"/>
    </row>
    <row r="7" spans="1:131" s="219" customFormat="1" ht="26.25" customHeight="1" thickTop="1" x14ac:dyDescent="0.2">
      <c r="A7" s="220">
        <v>1</v>
      </c>
      <c r="B7" s="1062" t="s">
        <v>389</v>
      </c>
      <c r="C7" s="1063"/>
      <c r="D7" s="1063"/>
      <c r="E7" s="1063"/>
      <c r="F7" s="1063"/>
      <c r="G7" s="1063"/>
      <c r="H7" s="1063"/>
      <c r="I7" s="1063"/>
      <c r="J7" s="1063"/>
      <c r="K7" s="1063"/>
      <c r="L7" s="1063"/>
      <c r="M7" s="1063"/>
      <c r="N7" s="1063"/>
      <c r="O7" s="1063"/>
      <c r="P7" s="1064"/>
      <c r="Q7" s="1117">
        <v>42512</v>
      </c>
      <c r="R7" s="1118"/>
      <c r="S7" s="1118"/>
      <c r="T7" s="1118"/>
      <c r="U7" s="1118"/>
      <c r="V7" s="1118">
        <v>40939</v>
      </c>
      <c r="W7" s="1118"/>
      <c r="X7" s="1118"/>
      <c r="Y7" s="1118"/>
      <c r="Z7" s="1118"/>
      <c r="AA7" s="1118">
        <v>1573</v>
      </c>
      <c r="AB7" s="1118"/>
      <c r="AC7" s="1118"/>
      <c r="AD7" s="1118"/>
      <c r="AE7" s="1119"/>
      <c r="AF7" s="1120">
        <v>1478</v>
      </c>
      <c r="AG7" s="1121"/>
      <c r="AH7" s="1121"/>
      <c r="AI7" s="1121"/>
      <c r="AJ7" s="1122"/>
      <c r="AK7" s="1123">
        <v>192</v>
      </c>
      <c r="AL7" s="1124"/>
      <c r="AM7" s="1124"/>
      <c r="AN7" s="1124"/>
      <c r="AO7" s="1124"/>
      <c r="AP7" s="1124">
        <v>37084</v>
      </c>
      <c r="AQ7" s="1124"/>
      <c r="AR7" s="1124"/>
      <c r="AS7" s="1124"/>
      <c r="AT7" s="1124"/>
      <c r="AU7" s="1125"/>
      <c r="AV7" s="1125"/>
      <c r="AW7" s="1125"/>
      <c r="AX7" s="1125"/>
      <c r="AY7" s="1126"/>
      <c r="AZ7" s="216"/>
      <c r="BA7" s="216"/>
      <c r="BB7" s="216"/>
      <c r="BC7" s="216"/>
      <c r="BD7" s="216"/>
      <c r="BE7" s="217"/>
      <c r="BF7" s="217"/>
      <c r="BG7" s="217"/>
      <c r="BH7" s="217"/>
      <c r="BI7" s="217"/>
      <c r="BJ7" s="217"/>
      <c r="BK7" s="217"/>
      <c r="BL7" s="217"/>
      <c r="BM7" s="217"/>
      <c r="BN7" s="217"/>
      <c r="BO7" s="217"/>
      <c r="BP7" s="217"/>
      <c r="BQ7" s="220">
        <v>1</v>
      </c>
      <c r="BR7" s="221"/>
      <c r="BS7" s="1114" t="s">
        <v>585</v>
      </c>
      <c r="BT7" s="1115"/>
      <c r="BU7" s="1115"/>
      <c r="BV7" s="1115"/>
      <c r="BW7" s="1115"/>
      <c r="BX7" s="1115"/>
      <c r="BY7" s="1115"/>
      <c r="BZ7" s="1115"/>
      <c r="CA7" s="1115"/>
      <c r="CB7" s="1115"/>
      <c r="CC7" s="1115"/>
      <c r="CD7" s="1115"/>
      <c r="CE7" s="1115"/>
      <c r="CF7" s="1115"/>
      <c r="CG7" s="1127"/>
      <c r="CH7" s="1111">
        <v>2</v>
      </c>
      <c r="CI7" s="1112"/>
      <c r="CJ7" s="1112"/>
      <c r="CK7" s="1112"/>
      <c r="CL7" s="1113"/>
      <c r="CM7" s="1111">
        <v>52</v>
      </c>
      <c r="CN7" s="1112"/>
      <c r="CO7" s="1112"/>
      <c r="CP7" s="1112"/>
      <c r="CQ7" s="1113"/>
      <c r="CR7" s="1111">
        <v>10</v>
      </c>
      <c r="CS7" s="1112"/>
      <c r="CT7" s="1112"/>
      <c r="CU7" s="1112"/>
      <c r="CV7" s="1113"/>
      <c r="CW7" s="1111" t="s">
        <v>520</v>
      </c>
      <c r="CX7" s="1112"/>
      <c r="CY7" s="1112"/>
      <c r="CZ7" s="1112"/>
      <c r="DA7" s="1113"/>
      <c r="DB7" s="1111" t="s">
        <v>520</v>
      </c>
      <c r="DC7" s="1112"/>
      <c r="DD7" s="1112"/>
      <c r="DE7" s="1112"/>
      <c r="DF7" s="1113"/>
      <c r="DG7" s="1111" t="s">
        <v>520</v>
      </c>
      <c r="DH7" s="1112"/>
      <c r="DI7" s="1112"/>
      <c r="DJ7" s="1112"/>
      <c r="DK7" s="1113"/>
      <c r="DL7" s="1111" t="s">
        <v>589</v>
      </c>
      <c r="DM7" s="1112"/>
      <c r="DN7" s="1112"/>
      <c r="DO7" s="1112"/>
      <c r="DP7" s="1113"/>
      <c r="DQ7" s="1111" t="s">
        <v>589</v>
      </c>
      <c r="DR7" s="1112"/>
      <c r="DS7" s="1112"/>
      <c r="DT7" s="1112"/>
      <c r="DU7" s="1113"/>
      <c r="DV7" s="1114"/>
      <c r="DW7" s="1115"/>
      <c r="DX7" s="1115"/>
      <c r="DY7" s="1115"/>
      <c r="DZ7" s="1116"/>
      <c r="EA7" s="218"/>
    </row>
    <row r="8" spans="1:131" s="219" customFormat="1" ht="26.25" customHeight="1" x14ac:dyDescent="0.2">
      <c r="A8" s="222">
        <v>2</v>
      </c>
      <c r="B8" s="1045"/>
      <c r="C8" s="1046"/>
      <c r="D8" s="1046"/>
      <c r="E8" s="1046"/>
      <c r="F8" s="1046"/>
      <c r="G8" s="1046"/>
      <c r="H8" s="1046"/>
      <c r="I8" s="1046"/>
      <c r="J8" s="1046"/>
      <c r="K8" s="1046"/>
      <c r="L8" s="1046"/>
      <c r="M8" s="1046"/>
      <c r="N8" s="1046"/>
      <c r="O8" s="1046"/>
      <c r="P8" s="1047"/>
      <c r="Q8" s="1053"/>
      <c r="R8" s="1054"/>
      <c r="S8" s="1054"/>
      <c r="T8" s="1054"/>
      <c r="U8" s="1054"/>
      <c r="V8" s="1054"/>
      <c r="W8" s="1054"/>
      <c r="X8" s="1054"/>
      <c r="Y8" s="1054"/>
      <c r="Z8" s="1054"/>
      <c r="AA8" s="1054"/>
      <c r="AB8" s="1054"/>
      <c r="AC8" s="1054"/>
      <c r="AD8" s="1054"/>
      <c r="AE8" s="1055"/>
      <c r="AF8" s="1050"/>
      <c r="AG8" s="1051"/>
      <c r="AH8" s="1051"/>
      <c r="AI8" s="1051"/>
      <c r="AJ8" s="1052"/>
      <c r="AK8" s="1095"/>
      <c r="AL8" s="1096"/>
      <c r="AM8" s="1096"/>
      <c r="AN8" s="1096"/>
      <c r="AO8" s="1096"/>
      <c r="AP8" s="1096"/>
      <c r="AQ8" s="1096"/>
      <c r="AR8" s="1096"/>
      <c r="AS8" s="1096"/>
      <c r="AT8" s="1096"/>
      <c r="AU8" s="1097"/>
      <c r="AV8" s="1097"/>
      <c r="AW8" s="1097"/>
      <c r="AX8" s="1097"/>
      <c r="AY8" s="1098"/>
      <c r="AZ8" s="216"/>
      <c r="BA8" s="216"/>
      <c r="BB8" s="216"/>
      <c r="BC8" s="216"/>
      <c r="BD8" s="216"/>
      <c r="BE8" s="217"/>
      <c r="BF8" s="217"/>
      <c r="BG8" s="217"/>
      <c r="BH8" s="217"/>
      <c r="BI8" s="217"/>
      <c r="BJ8" s="217"/>
      <c r="BK8" s="217"/>
      <c r="BL8" s="217"/>
      <c r="BM8" s="217"/>
      <c r="BN8" s="217"/>
      <c r="BO8" s="217"/>
      <c r="BP8" s="217"/>
      <c r="BQ8" s="222">
        <v>2</v>
      </c>
      <c r="BR8" s="223"/>
      <c r="BS8" s="1007" t="s">
        <v>586</v>
      </c>
      <c r="BT8" s="1008"/>
      <c r="BU8" s="1008"/>
      <c r="BV8" s="1008"/>
      <c r="BW8" s="1008"/>
      <c r="BX8" s="1008"/>
      <c r="BY8" s="1008"/>
      <c r="BZ8" s="1008"/>
      <c r="CA8" s="1008"/>
      <c r="CB8" s="1008"/>
      <c r="CC8" s="1008"/>
      <c r="CD8" s="1008"/>
      <c r="CE8" s="1008"/>
      <c r="CF8" s="1008"/>
      <c r="CG8" s="1029"/>
      <c r="CH8" s="1004" t="s">
        <v>584</v>
      </c>
      <c r="CI8" s="1005"/>
      <c r="CJ8" s="1005"/>
      <c r="CK8" s="1005"/>
      <c r="CL8" s="1006"/>
      <c r="CM8" s="1004" t="s">
        <v>584</v>
      </c>
      <c r="CN8" s="1005"/>
      <c r="CO8" s="1005"/>
      <c r="CP8" s="1005"/>
      <c r="CQ8" s="1006"/>
      <c r="CR8" s="1004" t="s">
        <v>584</v>
      </c>
      <c r="CS8" s="1005"/>
      <c r="CT8" s="1005"/>
      <c r="CU8" s="1005"/>
      <c r="CV8" s="1006"/>
      <c r="CW8" s="1004" t="s">
        <v>584</v>
      </c>
      <c r="CX8" s="1005"/>
      <c r="CY8" s="1005"/>
      <c r="CZ8" s="1005"/>
      <c r="DA8" s="1006"/>
      <c r="DB8" s="1004" t="s">
        <v>584</v>
      </c>
      <c r="DC8" s="1005"/>
      <c r="DD8" s="1005"/>
      <c r="DE8" s="1005"/>
      <c r="DF8" s="1006"/>
      <c r="DG8" s="1004" t="s">
        <v>584</v>
      </c>
      <c r="DH8" s="1005"/>
      <c r="DI8" s="1005"/>
      <c r="DJ8" s="1005"/>
      <c r="DK8" s="1006"/>
      <c r="DL8" s="1004" t="s">
        <v>589</v>
      </c>
      <c r="DM8" s="1005"/>
      <c r="DN8" s="1005"/>
      <c r="DO8" s="1005"/>
      <c r="DP8" s="1006"/>
      <c r="DQ8" s="1004" t="s">
        <v>589</v>
      </c>
      <c r="DR8" s="1005"/>
      <c r="DS8" s="1005"/>
      <c r="DT8" s="1005"/>
      <c r="DU8" s="1006"/>
      <c r="DV8" s="1007"/>
      <c r="DW8" s="1008"/>
      <c r="DX8" s="1008"/>
      <c r="DY8" s="1008"/>
      <c r="DZ8" s="1009"/>
      <c r="EA8" s="218"/>
    </row>
    <row r="9" spans="1:131" s="219" customFormat="1" ht="26.25" customHeight="1" x14ac:dyDescent="0.2">
      <c r="A9" s="222">
        <v>3</v>
      </c>
      <c r="B9" s="1045"/>
      <c r="C9" s="1046"/>
      <c r="D9" s="1046"/>
      <c r="E9" s="1046"/>
      <c r="F9" s="1046"/>
      <c r="G9" s="1046"/>
      <c r="H9" s="1046"/>
      <c r="I9" s="1046"/>
      <c r="J9" s="1046"/>
      <c r="K9" s="1046"/>
      <c r="L9" s="1046"/>
      <c r="M9" s="1046"/>
      <c r="N9" s="1046"/>
      <c r="O9" s="1046"/>
      <c r="P9" s="1047"/>
      <c r="Q9" s="1053"/>
      <c r="R9" s="1054"/>
      <c r="S9" s="1054"/>
      <c r="T9" s="1054"/>
      <c r="U9" s="1054"/>
      <c r="V9" s="1054"/>
      <c r="W9" s="1054"/>
      <c r="X9" s="1054"/>
      <c r="Y9" s="1054"/>
      <c r="Z9" s="1054"/>
      <c r="AA9" s="1054"/>
      <c r="AB9" s="1054"/>
      <c r="AC9" s="1054"/>
      <c r="AD9" s="1054"/>
      <c r="AE9" s="1055"/>
      <c r="AF9" s="1050"/>
      <c r="AG9" s="1051"/>
      <c r="AH9" s="1051"/>
      <c r="AI9" s="1051"/>
      <c r="AJ9" s="1052"/>
      <c r="AK9" s="1095"/>
      <c r="AL9" s="1096"/>
      <c r="AM9" s="1096"/>
      <c r="AN9" s="1096"/>
      <c r="AO9" s="1096"/>
      <c r="AP9" s="1096"/>
      <c r="AQ9" s="1096"/>
      <c r="AR9" s="1096"/>
      <c r="AS9" s="1096"/>
      <c r="AT9" s="1096"/>
      <c r="AU9" s="1097"/>
      <c r="AV9" s="1097"/>
      <c r="AW9" s="1097"/>
      <c r="AX9" s="1097"/>
      <c r="AY9" s="1098"/>
      <c r="AZ9" s="216"/>
      <c r="BA9" s="216"/>
      <c r="BB9" s="216"/>
      <c r="BC9" s="216"/>
      <c r="BD9" s="216"/>
      <c r="BE9" s="217"/>
      <c r="BF9" s="217"/>
      <c r="BG9" s="217"/>
      <c r="BH9" s="217"/>
      <c r="BI9" s="217"/>
      <c r="BJ9" s="217"/>
      <c r="BK9" s="217"/>
      <c r="BL9" s="217"/>
      <c r="BM9" s="217"/>
      <c r="BN9" s="217"/>
      <c r="BO9" s="217"/>
      <c r="BP9" s="217"/>
      <c r="BQ9" s="222">
        <v>3</v>
      </c>
      <c r="BR9" s="223"/>
      <c r="BS9" s="1007" t="s">
        <v>587</v>
      </c>
      <c r="BT9" s="1008"/>
      <c r="BU9" s="1008"/>
      <c r="BV9" s="1008"/>
      <c r="BW9" s="1008"/>
      <c r="BX9" s="1008"/>
      <c r="BY9" s="1008"/>
      <c r="BZ9" s="1008"/>
      <c r="CA9" s="1008"/>
      <c r="CB9" s="1008"/>
      <c r="CC9" s="1008"/>
      <c r="CD9" s="1008"/>
      <c r="CE9" s="1008"/>
      <c r="CF9" s="1008"/>
      <c r="CG9" s="1029"/>
      <c r="CH9" s="1004">
        <v>28</v>
      </c>
      <c r="CI9" s="1005"/>
      <c r="CJ9" s="1005"/>
      <c r="CK9" s="1005"/>
      <c r="CL9" s="1006"/>
      <c r="CM9" s="1004">
        <v>104</v>
      </c>
      <c r="CN9" s="1005"/>
      <c r="CO9" s="1005"/>
      <c r="CP9" s="1005"/>
      <c r="CQ9" s="1006"/>
      <c r="CR9" s="1004">
        <v>5</v>
      </c>
      <c r="CS9" s="1005"/>
      <c r="CT9" s="1005"/>
      <c r="CU9" s="1005"/>
      <c r="CV9" s="1006"/>
      <c r="CW9" s="1004" t="s">
        <v>597</v>
      </c>
      <c r="CX9" s="1005"/>
      <c r="CY9" s="1005"/>
      <c r="CZ9" s="1005"/>
      <c r="DA9" s="1006"/>
      <c r="DB9" s="1004">
        <v>1868</v>
      </c>
      <c r="DC9" s="1005"/>
      <c r="DD9" s="1005"/>
      <c r="DE9" s="1005"/>
      <c r="DF9" s="1006"/>
      <c r="DG9" s="1004" t="s">
        <v>597</v>
      </c>
      <c r="DH9" s="1005"/>
      <c r="DI9" s="1005"/>
      <c r="DJ9" s="1005"/>
      <c r="DK9" s="1006"/>
      <c r="DL9" s="1004" t="s">
        <v>584</v>
      </c>
      <c r="DM9" s="1005"/>
      <c r="DN9" s="1005"/>
      <c r="DO9" s="1005"/>
      <c r="DP9" s="1006"/>
      <c r="DQ9" s="1004" t="s">
        <v>589</v>
      </c>
      <c r="DR9" s="1005"/>
      <c r="DS9" s="1005"/>
      <c r="DT9" s="1005"/>
      <c r="DU9" s="1006"/>
      <c r="DV9" s="1007"/>
      <c r="DW9" s="1008"/>
      <c r="DX9" s="1008"/>
      <c r="DY9" s="1008"/>
      <c r="DZ9" s="1009"/>
      <c r="EA9" s="218"/>
    </row>
    <row r="10" spans="1:131" s="219" customFormat="1" ht="26.25" customHeight="1" x14ac:dyDescent="0.2">
      <c r="A10" s="222">
        <v>4</v>
      </c>
      <c r="B10" s="1045"/>
      <c r="C10" s="1046"/>
      <c r="D10" s="1046"/>
      <c r="E10" s="1046"/>
      <c r="F10" s="1046"/>
      <c r="G10" s="1046"/>
      <c r="H10" s="1046"/>
      <c r="I10" s="1046"/>
      <c r="J10" s="1046"/>
      <c r="K10" s="1046"/>
      <c r="L10" s="1046"/>
      <c r="M10" s="1046"/>
      <c r="N10" s="1046"/>
      <c r="O10" s="1046"/>
      <c r="P10" s="1047"/>
      <c r="Q10" s="1053"/>
      <c r="R10" s="1054"/>
      <c r="S10" s="1054"/>
      <c r="T10" s="1054"/>
      <c r="U10" s="1054"/>
      <c r="V10" s="1054"/>
      <c r="W10" s="1054"/>
      <c r="X10" s="1054"/>
      <c r="Y10" s="1054"/>
      <c r="Z10" s="1054"/>
      <c r="AA10" s="1054"/>
      <c r="AB10" s="1054"/>
      <c r="AC10" s="1054"/>
      <c r="AD10" s="1054"/>
      <c r="AE10" s="1055"/>
      <c r="AF10" s="1050"/>
      <c r="AG10" s="1051"/>
      <c r="AH10" s="1051"/>
      <c r="AI10" s="1051"/>
      <c r="AJ10" s="1052"/>
      <c r="AK10" s="1095"/>
      <c r="AL10" s="1096"/>
      <c r="AM10" s="1096"/>
      <c r="AN10" s="1096"/>
      <c r="AO10" s="1096"/>
      <c r="AP10" s="1096"/>
      <c r="AQ10" s="1096"/>
      <c r="AR10" s="1096"/>
      <c r="AS10" s="1096"/>
      <c r="AT10" s="1096"/>
      <c r="AU10" s="1097"/>
      <c r="AV10" s="1097"/>
      <c r="AW10" s="1097"/>
      <c r="AX10" s="1097"/>
      <c r="AY10" s="1098"/>
      <c r="AZ10" s="216"/>
      <c r="BA10" s="216"/>
      <c r="BB10" s="216"/>
      <c r="BC10" s="216"/>
      <c r="BD10" s="216"/>
      <c r="BE10" s="217"/>
      <c r="BF10" s="217"/>
      <c r="BG10" s="217"/>
      <c r="BH10" s="217"/>
      <c r="BI10" s="217"/>
      <c r="BJ10" s="217"/>
      <c r="BK10" s="217"/>
      <c r="BL10" s="217"/>
      <c r="BM10" s="217"/>
      <c r="BN10" s="217"/>
      <c r="BO10" s="217"/>
      <c r="BP10" s="217"/>
      <c r="BQ10" s="222">
        <v>4</v>
      </c>
      <c r="BR10" s="223"/>
      <c r="BS10" s="1007" t="s">
        <v>588</v>
      </c>
      <c r="BT10" s="1008"/>
      <c r="BU10" s="1008"/>
      <c r="BV10" s="1008"/>
      <c r="BW10" s="1008"/>
      <c r="BX10" s="1008"/>
      <c r="BY10" s="1008"/>
      <c r="BZ10" s="1008"/>
      <c r="CA10" s="1008"/>
      <c r="CB10" s="1008"/>
      <c r="CC10" s="1008"/>
      <c r="CD10" s="1008"/>
      <c r="CE10" s="1008"/>
      <c r="CF10" s="1008"/>
      <c r="CG10" s="1029"/>
      <c r="CH10" s="1004" t="s">
        <v>584</v>
      </c>
      <c r="CI10" s="1005"/>
      <c r="CJ10" s="1005"/>
      <c r="CK10" s="1005"/>
      <c r="CL10" s="1006"/>
      <c r="CM10" s="1004" t="s">
        <v>584</v>
      </c>
      <c r="CN10" s="1005"/>
      <c r="CO10" s="1005"/>
      <c r="CP10" s="1005"/>
      <c r="CQ10" s="1006"/>
      <c r="CR10" s="1004" t="s">
        <v>584</v>
      </c>
      <c r="CS10" s="1005"/>
      <c r="CT10" s="1005"/>
      <c r="CU10" s="1005"/>
      <c r="CV10" s="1006"/>
      <c r="CW10" s="1004" t="s">
        <v>584</v>
      </c>
      <c r="CX10" s="1005"/>
      <c r="CY10" s="1005"/>
      <c r="CZ10" s="1005"/>
      <c r="DA10" s="1006"/>
      <c r="DB10" s="1004" t="s">
        <v>584</v>
      </c>
      <c r="DC10" s="1005"/>
      <c r="DD10" s="1005"/>
      <c r="DE10" s="1005"/>
      <c r="DF10" s="1006"/>
      <c r="DG10" s="1004" t="s">
        <v>584</v>
      </c>
      <c r="DH10" s="1005"/>
      <c r="DI10" s="1005"/>
      <c r="DJ10" s="1005"/>
      <c r="DK10" s="1006"/>
      <c r="DL10" s="1004" t="s">
        <v>589</v>
      </c>
      <c r="DM10" s="1005"/>
      <c r="DN10" s="1005"/>
      <c r="DO10" s="1005"/>
      <c r="DP10" s="1006"/>
      <c r="DQ10" s="1004" t="s">
        <v>589</v>
      </c>
      <c r="DR10" s="1005"/>
      <c r="DS10" s="1005"/>
      <c r="DT10" s="1005"/>
      <c r="DU10" s="1006"/>
      <c r="DV10" s="1007"/>
      <c r="DW10" s="1008"/>
      <c r="DX10" s="1008"/>
      <c r="DY10" s="1008"/>
      <c r="DZ10" s="1009"/>
      <c r="EA10" s="218"/>
    </row>
    <row r="11" spans="1:131" s="219" customFormat="1" ht="26.25" customHeight="1" x14ac:dyDescent="0.2">
      <c r="A11" s="222">
        <v>5</v>
      </c>
      <c r="B11" s="1045"/>
      <c r="C11" s="1046"/>
      <c r="D11" s="1046"/>
      <c r="E11" s="1046"/>
      <c r="F11" s="1046"/>
      <c r="G11" s="1046"/>
      <c r="H11" s="1046"/>
      <c r="I11" s="1046"/>
      <c r="J11" s="1046"/>
      <c r="K11" s="1046"/>
      <c r="L11" s="1046"/>
      <c r="M11" s="1046"/>
      <c r="N11" s="1046"/>
      <c r="O11" s="1046"/>
      <c r="P11" s="1047"/>
      <c r="Q11" s="1053"/>
      <c r="R11" s="1054"/>
      <c r="S11" s="1054"/>
      <c r="T11" s="1054"/>
      <c r="U11" s="1054"/>
      <c r="V11" s="1054"/>
      <c r="W11" s="1054"/>
      <c r="X11" s="1054"/>
      <c r="Y11" s="1054"/>
      <c r="Z11" s="1054"/>
      <c r="AA11" s="1054"/>
      <c r="AB11" s="1054"/>
      <c r="AC11" s="1054"/>
      <c r="AD11" s="1054"/>
      <c r="AE11" s="1055"/>
      <c r="AF11" s="1050"/>
      <c r="AG11" s="1051"/>
      <c r="AH11" s="1051"/>
      <c r="AI11" s="1051"/>
      <c r="AJ11" s="1052"/>
      <c r="AK11" s="1095"/>
      <c r="AL11" s="1096"/>
      <c r="AM11" s="1096"/>
      <c r="AN11" s="1096"/>
      <c r="AO11" s="1096"/>
      <c r="AP11" s="1096"/>
      <c r="AQ11" s="1096"/>
      <c r="AR11" s="1096"/>
      <c r="AS11" s="1096"/>
      <c r="AT11" s="1096"/>
      <c r="AU11" s="1097"/>
      <c r="AV11" s="1097"/>
      <c r="AW11" s="1097"/>
      <c r="AX11" s="1097"/>
      <c r="AY11" s="1098"/>
      <c r="AZ11" s="216"/>
      <c r="BA11" s="216"/>
      <c r="BB11" s="216"/>
      <c r="BC11" s="216"/>
      <c r="BD11" s="216"/>
      <c r="BE11" s="217"/>
      <c r="BF11" s="217"/>
      <c r="BG11" s="217"/>
      <c r="BH11" s="217"/>
      <c r="BI11" s="217"/>
      <c r="BJ11" s="217"/>
      <c r="BK11" s="217"/>
      <c r="BL11" s="217"/>
      <c r="BM11" s="217"/>
      <c r="BN11" s="217"/>
      <c r="BO11" s="217"/>
      <c r="BP11" s="217"/>
      <c r="BQ11" s="222">
        <v>5</v>
      </c>
      <c r="BR11" s="223"/>
      <c r="BS11" s="1007"/>
      <c r="BT11" s="1008"/>
      <c r="BU11" s="1008"/>
      <c r="BV11" s="1008"/>
      <c r="BW11" s="1008"/>
      <c r="BX11" s="1008"/>
      <c r="BY11" s="1008"/>
      <c r="BZ11" s="1008"/>
      <c r="CA11" s="1008"/>
      <c r="CB11" s="1008"/>
      <c r="CC11" s="1008"/>
      <c r="CD11" s="1008"/>
      <c r="CE11" s="1008"/>
      <c r="CF11" s="1008"/>
      <c r="CG11" s="1029"/>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18"/>
    </row>
    <row r="12" spans="1:131" s="219" customFormat="1" ht="26.25" customHeight="1" x14ac:dyDescent="0.2">
      <c r="A12" s="222">
        <v>6</v>
      </c>
      <c r="B12" s="1045"/>
      <c r="C12" s="1046"/>
      <c r="D12" s="1046"/>
      <c r="E12" s="1046"/>
      <c r="F12" s="1046"/>
      <c r="G12" s="1046"/>
      <c r="H12" s="1046"/>
      <c r="I12" s="1046"/>
      <c r="J12" s="1046"/>
      <c r="K12" s="1046"/>
      <c r="L12" s="1046"/>
      <c r="M12" s="1046"/>
      <c r="N12" s="1046"/>
      <c r="O12" s="1046"/>
      <c r="P12" s="1047"/>
      <c r="Q12" s="1053"/>
      <c r="R12" s="1054"/>
      <c r="S12" s="1054"/>
      <c r="T12" s="1054"/>
      <c r="U12" s="1054"/>
      <c r="V12" s="1054"/>
      <c r="W12" s="1054"/>
      <c r="X12" s="1054"/>
      <c r="Y12" s="1054"/>
      <c r="Z12" s="1054"/>
      <c r="AA12" s="1054"/>
      <c r="AB12" s="1054"/>
      <c r="AC12" s="1054"/>
      <c r="AD12" s="1054"/>
      <c r="AE12" s="1055"/>
      <c r="AF12" s="1050"/>
      <c r="AG12" s="1051"/>
      <c r="AH12" s="1051"/>
      <c r="AI12" s="1051"/>
      <c r="AJ12" s="1052"/>
      <c r="AK12" s="1095"/>
      <c r="AL12" s="1096"/>
      <c r="AM12" s="1096"/>
      <c r="AN12" s="1096"/>
      <c r="AO12" s="1096"/>
      <c r="AP12" s="1096"/>
      <c r="AQ12" s="1096"/>
      <c r="AR12" s="1096"/>
      <c r="AS12" s="1096"/>
      <c r="AT12" s="1096"/>
      <c r="AU12" s="1097"/>
      <c r="AV12" s="1097"/>
      <c r="AW12" s="1097"/>
      <c r="AX12" s="1097"/>
      <c r="AY12" s="1098"/>
      <c r="AZ12" s="216"/>
      <c r="BA12" s="216"/>
      <c r="BB12" s="216"/>
      <c r="BC12" s="216"/>
      <c r="BD12" s="216"/>
      <c r="BE12" s="217"/>
      <c r="BF12" s="217"/>
      <c r="BG12" s="217"/>
      <c r="BH12" s="217"/>
      <c r="BI12" s="217"/>
      <c r="BJ12" s="217"/>
      <c r="BK12" s="217"/>
      <c r="BL12" s="217"/>
      <c r="BM12" s="217"/>
      <c r="BN12" s="217"/>
      <c r="BO12" s="217"/>
      <c r="BP12" s="217"/>
      <c r="BQ12" s="222">
        <v>6</v>
      </c>
      <c r="BR12" s="223"/>
      <c r="BS12" s="1007"/>
      <c r="BT12" s="1008"/>
      <c r="BU12" s="1008"/>
      <c r="BV12" s="1008"/>
      <c r="BW12" s="1008"/>
      <c r="BX12" s="1008"/>
      <c r="BY12" s="1008"/>
      <c r="BZ12" s="1008"/>
      <c r="CA12" s="1008"/>
      <c r="CB12" s="1008"/>
      <c r="CC12" s="1008"/>
      <c r="CD12" s="1008"/>
      <c r="CE12" s="1008"/>
      <c r="CF12" s="1008"/>
      <c r="CG12" s="1029"/>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18"/>
    </row>
    <row r="13" spans="1:131" s="219" customFormat="1" ht="26.25" customHeight="1" x14ac:dyDescent="0.2">
      <c r="A13" s="222">
        <v>7</v>
      </c>
      <c r="B13" s="1045"/>
      <c r="C13" s="1046"/>
      <c r="D13" s="1046"/>
      <c r="E13" s="1046"/>
      <c r="F13" s="1046"/>
      <c r="G13" s="1046"/>
      <c r="H13" s="1046"/>
      <c r="I13" s="1046"/>
      <c r="J13" s="1046"/>
      <c r="K13" s="1046"/>
      <c r="L13" s="1046"/>
      <c r="M13" s="1046"/>
      <c r="N13" s="1046"/>
      <c r="O13" s="1046"/>
      <c r="P13" s="1047"/>
      <c r="Q13" s="1053"/>
      <c r="R13" s="1054"/>
      <c r="S13" s="1054"/>
      <c r="T13" s="1054"/>
      <c r="U13" s="1054"/>
      <c r="V13" s="1054"/>
      <c r="W13" s="1054"/>
      <c r="X13" s="1054"/>
      <c r="Y13" s="1054"/>
      <c r="Z13" s="1054"/>
      <c r="AA13" s="1054"/>
      <c r="AB13" s="1054"/>
      <c r="AC13" s="1054"/>
      <c r="AD13" s="1054"/>
      <c r="AE13" s="1055"/>
      <c r="AF13" s="1050"/>
      <c r="AG13" s="1051"/>
      <c r="AH13" s="1051"/>
      <c r="AI13" s="1051"/>
      <c r="AJ13" s="1052"/>
      <c r="AK13" s="1095"/>
      <c r="AL13" s="1096"/>
      <c r="AM13" s="1096"/>
      <c r="AN13" s="1096"/>
      <c r="AO13" s="1096"/>
      <c r="AP13" s="1096"/>
      <c r="AQ13" s="1096"/>
      <c r="AR13" s="1096"/>
      <c r="AS13" s="1096"/>
      <c r="AT13" s="1096"/>
      <c r="AU13" s="1097"/>
      <c r="AV13" s="1097"/>
      <c r="AW13" s="1097"/>
      <c r="AX13" s="1097"/>
      <c r="AY13" s="1098"/>
      <c r="AZ13" s="216"/>
      <c r="BA13" s="216"/>
      <c r="BB13" s="216"/>
      <c r="BC13" s="216"/>
      <c r="BD13" s="216"/>
      <c r="BE13" s="217"/>
      <c r="BF13" s="217"/>
      <c r="BG13" s="217"/>
      <c r="BH13" s="217"/>
      <c r="BI13" s="217"/>
      <c r="BJ13" s="217"/>
      <c r="BK13" s="217"/>
      <c r="BL13" s="217"/>
      <c r="BM13" s="217"/>
      <c r="BN13" s="217"/>
      <c r="BO13" s="217"/>
      <c r="BP13" s="217"/>
      <c r="BQ13" s="222">
        <v>7</v>
      </c>
      <c r="BR13" s="223"/>
      <c r="BS13" s="1007"/>
      <c r="BT13" s="1008"/>
      <c r="BU13" s="1008"/>
      <c r="BV13" s="1008"/>
      <c r="BW13" s="1008"/>
      <c r="BX13" s="1008"/>
      <c r="BY13" s="1008"/>
      <c r="BZ13" s="1008"/>
      <c r="CA13" s="1008"/>
      <c r="CB13" s="1008"/>
      <c r="CC13" s="1008"/>
      <c r="CD13" s="1008"/>
      <c r="CE13" s="1008"/>
      <c r="CF13" s="1008"/>
      <c r="CG13" s="1029"/>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18"/>
    </row>
    <row r="14" spans="1:131" s="219" customFormat="1" ht="26.25" customHeight="1" x14ac:dyDescent="0.2">
      <c r="A14" s="222">
        <v>8</v>
      </c>
      <c r="B14" s="1045"/>
      <c r="C14" s="1046"/>
      <c r="D14" s="1046"/>
      <c r="E14" s="1046"/>
      <c r="F14" s="1046"/>
      <c r="G14" s="1046"/>
      <c r="H14" s="1046"/>
      <c r="I14" s="1046"/>
      <c r="J14" s="1046"/>
      <c r="K14" s="1046"/>
      <c r="L14" s="1046"/>
      <c r="M14" s="1046"/>
      <c r="N14" s="1046"/>
      <c r="O14" s="1046"/>
      <c r="P14" s="1047"/>
      <c r="Q14" s="1053"/>
      <c r="R14" s="1054"/>
      <c r="S14" s="1054"/>
      <c r="T14" s="1054"/>
      <c r="U14" s="1054"/>
      <c r="V14" s="1054"/>
      <c r="W14" s="1054"/>
      <c r="X14" s="1054"/>
      <c r="Y14" s="1054"/>
      <c r="Z14" s="1054"/>
      <c r="AA14" s="1054"/>
      <c r="AB14" s="1054"/>
      <c r="AC14" s="1054"/>
      <c r="AD14" s="1054"/>
      <c r="AE14" s="1055"/>
      <c r="AF14" s="1050"/>
      <c r="AG14" s="1051"/>
      <c r="AH14" s="1051"/>
      <c r="AI14" s="1051"/>
      <c r="AJ14" s="1052"/>
      <c r="AK14" s="1095"/>
      <c r="AL14" s="1096"/>
      <c r="AM14" s="1096"/>
      <c r="AN14" s="1096"/>
      <c r="AO14" s="1096"/>
      <c r="AP14" s="1096"/>
      <c r="AQ14" s="1096"/>
      <c r="AR14" s="1096"/>
      <c r="AS14" s="1096"/>
      <c r="AT14" s="1096"/>
      <c r="AU14" s="1097"/>
      <c r="AV14" s="1097"/>
      <c r="AW14" s="1097"/>
      <c r="AX14" s="1097"/>
      <c r="AY14" s="1098"/>
      <c r="AZ14" s="216"/>
      <c r="BA14" s="216"/>
      <c r="BB14" s="216"/>
      <c r="BC14" s="216"/>
      <c r="BD14" s="216"/>
      <c r="BE14" s="217"/>
      <c r="BF14" s="217"/>
      <c r="BG14" s="217"/>
      <c r="BH14" s="217"/>
      <c r="BI14" s="217"/>
      <c r="BJ14" s="217"/>
      <c r="BK14" s="217"/>
      <c r="BL14" s="217"/>
      <c r="BM14" s="217"/>
      <c r="BN14" s="217"/>
      <c r="BO14" s="217"/>
      <c r="BP14" s="217"/>
      <c r="BQ14" s="222">
        <v>8</v>
      </c>
      <c r="BR14" s="223"/>
      <c r="BS14" s="1007"/>
      <c r="BT14" s="1008"/>
      <c r="BU14" s="1008"/>
      <c r="BV14" s="1008"/>
      <c r="BW14" s="1008"/>
      <c r="BX14" s="1008"/>
      <c r="BY14" s="1008"/>
      <c r="BZ14" s="1008"/>
      <c r="CA14" s="1008"/>
      <c r="CB14" s="1008"/>
      <c r="CC14" s="1008"/>
      <c r="CD14" s="1008"/>
      <c r="CE14" s="1008"/>
      <c r="CF14" s="1008"/>
      <c r="CG14" s="1029"/>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18"/>
    </row>
    <row r="15" spans="1:131" s="219" customFormat="1" ht="26.25" customHeight="1" x14ac:dyDescent="0.2">
      <c r="A15" s="222">
        <v>9</v>
      </c>
      <c r="B15" s="1045"/>
      <c r="C15" s="1046"/>
      <c r="D15" s="1046"/>
      <c r="E15" s="1046"/>
      <c r="F15" s="1046"/>
      <c r="G15" s="1046"/>
      <c r="H15" s="1046"/>
      <c r="I15" s="1046"/>
      <c r="J15" s="1046"/>
      <c r="K15" s="1046"/>
      <c r="L15" s="1046"/>
      <c r="M15" s="1046"/>
      <c r="N15" s="1046"/>
      <c r="O15" s="1046"/>
      <c r="P15" s="1047"/>
      <c r="Q15" s="1053"/>
      <c r="R15" s="1054"/>
      <c r="S15" s="1054"/>
      <c r="T15" s="1054"/>
      <c r="U15" s="1054"/>
      <c r="V15" s="1054"/>
      <c r="W15" s="1054"/>
      <c r="X15" s="1054"/>
      <c r="Y15" s="1054"/>
      <c r="Z15" s="1054"/>
      <c r="AA15" s="1054"/>
      <c r="AB15" s="1054"/>
      <c r="AC15" s="1054"/>
      <c r="AD15" s="1054"/>
      <c r="AE15" s="1055"/>
      <c r="AF15" s="1050"/>
      <c r="AG15" s="1051"/>
      <c r="AH15" s="1051"/>
      <c r="AI15" s="1051"/>
      <c r="AJ15" s="1052"/>
      <c r="AK15" s="1095"/>
      <c r="AL15" s="1096"/>
      <c r="AM15" s="1096"/>
      <c r="AN15" s="1096"/>
      <c r="AO15" s="1096"/>
      <c r="AP15" s="1096"/>
      <c r="AQ15" s="1096"/>
      <c r="AR15" s="1096"/>
      <c r="AS15" s="1096"/>
      <c r="AT15" s="1096"/>
      <c r="AU15" s="1097"/>
      <c r="AV15" s="1097"/>
      <c r="AW15" s="1097"/>
      <c r="AX15" s="1097"/>
      <c r="AY15" s="1098"/>
      <c r="AZ15" s="216"/>
      <c r="BA15" s="216"/>
      <c r="BB15" s="216"/>
      <c r="BC15" s="216"/>
      <c r="BD15" s="216"/>
      <c r="BE15" s="217"/>
      <c r="BF15" s="217"/>
      <c r="BG15" s="217"/>
      <c r="BH15" s="217"/>
      <c r="BI15" s="217"/>
      <c r="BJ15" s="217"/>
      <c r="BK15" s="217"/>
      <c r="BL15" s="217"/>
      <c r="BM15" s="217"/>
      <c r="BN15" s="217"/>
      <c r="BO15" s="217"/>
      <c r="BP15" s="217"/>
      <c r="BQ15" s="222">
        <v>9</v>
      </c>
      <c r="BR15" s="223"/>
      <c r="BS15" s="1007"/>
      <c r="BT15" s="1008"/>
      <c r="BU15" s="1008"/>
      <c r="BV15" s="1008"/>
      <c r="BW15" s="1008"/>
      <c r="BX15" s="1008"/>
      <c r="BY15" s="1008"/>
      <c r="BZ15" s="1008"/>
      <c r="CA15" s="1008"/>
      <c r="CB15" s="1008"/>
      <c r="CC15" s="1008"/>
      <c r="CD15" s="1008"/>
      <c r="CE15" s="1008"/>
      <c r="CF15" s="1008"/>
      <c r="CG15" s="1029"/>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18"/>
    </row>
    <row r="16" spans="1:131" s="219" customFormat="1" ht="26.25" customHeight="1" x14ac:dyDescent="0.2">
      <c r="A16" s="222">
        <v>10</v>
      </c>
      <c r="B16" s="1045"/>
      <c r="C16" s="1046"/>
      <c r="D16" s="1046"/>
      <c r="E16" s="1046"/>
      <c r="F16" s="1046"/>
      <c r="G16" s="1046"/>
      <c r="H16" s="1046"/>
      <c r="I16" s="1046"/>
      <c r="J16" s="1046"/>
      <c r="K16" s="1046"/>
      <c r="L16" s="1046"/>
      <c r="M16" s="1046"/>
      <c r="N16" s="1046"/>
      <c r="O16" s="1046"/>
      <c r="P16" s="1047"/>
      <c r="Q16" s="1053"/>
      <c r="R16" s="1054"/>
      <c r="S16" s="1054"/>
      <c r="T16" s="1054"/>
      <c r="U16" s="1054"/>
      <c r="V16" s="1054"/>
      <c r="W16" s="1054"/>
      <c r="X16" s="1054"/>
      <c r="Y16" s="1054"/>
      <c r="Z16" s="1054"/>
      <c r="AA16" s="1054"/>
      <c r="AB16" s="1054"/>
      <c r="AC16" s="1054"/>
      <c r="AD16" s="1054"/>
      <c r="AE16" s="1055"/>
      <c r="AF16" s="1050"/>
      <c r="AG16" s="1051"/>
      <c r="AH16" s="1051"/>
      <c r="AI16" s="1051"/>
      <c r="AJ16" s="1052"/>
      <c r="AK16" s="1095"/>
      <c r="AL16" s="1096"/>
      <c r="AM16" s="1096"/>
      <c r="AN16" s="1096"/>
      <c r="AO16" s="1096"/>
      <c r="AP16" s="1096"/>
      <c r="AQ16" s="1096"/>
      <c r="AR16" s="1096"/>
      <c r="AS16" s="1096"/>
      <c r="AT16" s="1096"/>
      <c r="AU16" s="1097"/>
      <c r="AV16" s="1097"/>
      <c r="AW16" s="1097"/>
      <c r="AX16" s="1097"/>
      <c r="AY16" s="1098"/>
      <c r="AZ16" s="216"/>
      <c r="BA16" s="216"/>
      <c r="BB16" s="216"/>
      <c r="BC16" s="216"/>
      <c r="BD16" s="216"/>
      <c r="BE16" s="217"/>
      <c r="BF16" s="217"/>
      <c r="BG16" s="217"/>
      <c r="BH16" s="217"/>
      <c r="BI16" s="217"/>
      <c r="BJ16" s="217"/>
      <c r="BK16" s="217"/>
      <c r="BL16" s="217"/>
      <c r="BM16" s="217"/>
      <c r="BN16" s="217"/>
      <c r="BO16" s="217"/>
      <c r="BP16" s="217"/>
      <c r="BQ16" s="222">
        <v>10</v>
      </c>
      <c r="BR16" s="223"/>
      <c r="BS16" s="1007"/>
      <c r="BT16" s="1008"/>
      <c r="BU16" s="1008"/>
      <c r="BV16" s="1008"/>
      <c r="BW16" s="1008"/>
      <c r="BX16" s="1008"/>
      <c r="BY16" s="1008"/>
      <c r="BZ16" s="1008"/>
      <c r="CA16" s="1008"/>
      <c r="CB16" s="1008"/>
      <c r="CC16" s="1008"/>
      <c r="CD16" s="1008"/>
      <c r="CE16" s="1008"/>
      <c r="CF16" s="1008"/>
      <c r="CG16" s="1029"/>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18"/>
    </row>
    <row r="17" spans="1:131" s="219" customFormat="1" ht="26.25" customHeight="1" x14ac:dyDescent="0.2">
      <c r="A17" s="222">
        <v>11</v>
      </c>
      <c r="B17" s="1045"/>
      <c r="C17" s="1046"/>
      <c r="D17" s="1046"/>
      <c r="E17" s="1046"/>
      <c r="F17" s="1046"/>
      <c r="G17" s="1046"/>
      <c r="H17" s="1046"/>
      <c r="I17" s="1046"/>
      <c r="J17" s="1046"/>
      <c r="K17" s="1046"/>
      <c r="L17" s="1046"/>
      <c r="M17" s="1046"/>
      <c r="N17" s="1046"/>
      <c r="O17" s="1046"/>
      <c r="P17" s="1047"/>
      <c r="Q17" s="1053"/>
      <c r="R17" s="1054"/>
      <c r="S17" s="1054"/>
      <c r="T17" s="1054"/>
      <c r="U17" s="1054"/>
      <c r="V17" s="1054"/>
      <c r="W17" s="1054"/>
      <c r="X17" s="1054"/>
      <c r="Y17" s="1054"/>
      <c r="Z17" s="1054"/>
      <c r="AA17" s="1054"/>
      <c r="AB17" s="1054"/>
      <c r="AC17" s="1054"/>
      <c r="AD17" s="1054"/>
      <c r="AE17" s="1055"/>
      <c r="AF17" s="1050"/>
      <c r="AG17" s="1051"/>
      <c r="AH17" s="1051"/>
      <c r="AI17" s="1051"/>
      <c r="AJ17" s="1052"/>
      <c r="AK17" s="1095"/>
      <c r="AL17" s="1096"/>
      <c r="AM17" s="1096"/>
      <c r="AN17" s="1096"/>
      <c r="AO17" s="1096"/>
      <c r="AP17" s="1096"/>
      <c r="AQ17" s="1096"/>
      <c r="AR17" s="1096"/>
      <c r="AS17" s="1096"/>
      <c r="AT17" s="1096"/>
      <c r="AU17" s="1097"/>
      <c r="AV17" s="1097"/>
      <c r="AW17" s="1097"/>
      <c r="AX17" s="1097"/>
      <c r="AY17" s="1098"/>
      <c r="AZ17" s="216"/>
      <c r="BA17" s="216"/>
      <c r="BB17" s="216"/>
      <c r="BC17" s="216"/>
      <c r="BD17" s="216"/>
      <c r="BE17" s="217"/>
      <c r="BF17" s="217"/>
      <c r="BG17" s="217"/>
      <c r="BH17" s="217"/>
      <c r="BI17" s="217"/>
      <c r="BJ17" s="217"/>
      <c r="BK17" s="217"/>
      <c r="BL17" s="217"/>
      <c r="BM17" s="217"/>
      <c r="BN17" s="217"/>
      <c r="BO17" s="217"/>
      <c r="BP17" s="217"/>
      <c r="BQ17" s="222">
        <v>11</v>
      </c>
      <c r="BR17" s="223"/>
      <c r="BS17" s="1007"/>
      <c r="BT17" s="1008"/>
      <c r="BU17" s="1008"/>
      <c r="BV17" s="1008"/>
      <c r="BW17" s="1008"/>
      <c r="BX17" s="1008"/>
      <c r="BY17" s="1008"/>
      <c r="BZ17" s="1008"/>
      <c r="CA17" s="1008"/>
      <c r="CB17" s="1008"/>
      <c r="CC17" s="1008"/>
      <c r="CD17" s="1008"/>
      <c r="CE17" s="1008"/>
      <c r="CF17" s="1008"/>
      <c r="CG17" s="1029"/>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18"/>
    </row>
    <row r="18" spans="1:131" s="219" customFormat="1" ht="26.25" customHeight="1" x14ac:dyDescent="0.2">
      <c r="A18" s="222">
        <v>12</v>
      </c>
      <c r="B18" s="1045"/>
      <c r="C18" s="1046"/>
      <c r="D18" s="1046"/>
      <c r="E18" s="1046"/>
      <c r="F18" s="1046"/>
      <c r="G18" s="1046"/>
      <c r="H18" s="1046"/>
      <c r="I18" s="1046"/>
      <c r="J18" s="1046"/>
      <c r="K18" s="1046"/>
      <c r="L18" s="1046"/>
      <c r="M18" s="1046"/>
      <c r="N18" s="1046"/>
      <c r="O18" s="1046"/>
      <c r="P18" s="1047"/>
      <c r="Q18" s="1053"/>
      <c r="R18" s="1054"/>
      <c r="S18" s="1054"/>
      <c r="T18" s="1054"/>
      <c r="U18" s="1054"/>
      <c r="V18" s="1054"/>
      <c r="W18" s="1054"/>
      <c r="X18" s="1054"/>
      <c r="Y18" s="1054"/>
      <c r="Z18" s="1054"/>
      <c r="AA18" s="1054"/>
      <c r="AB18" s="1054"/>
      <c r="AC18" s="1054"/>
      <c r="AD18" s="1054"/>
      <c r="AE18" s="1055"/>
      <c r="AF18" s="1050"/>
      <c r="AG18" s="1051"/>
      <c r="AH18" s="1051"/>
      <c r="AI18" s="1051"/>
      <c r="AJ18" s="1052"/>
      <c r="AK18" s="1095"/>
      <c r="AL18" s="1096"/>
      <c r="AM18" s="1096"/>
      <c r="AN18" s="1096"/>
      <c r="AO18" s="1096"/>
      <c r="AP18" s="1096"/>
      <c r="AQ18" s="1096"/>
      <c r="AR18" s="1096"/>
      <c r="AS18" s="1096"/>
      <c r="AT18" s="1096"/>
      <c r="AU18" s="1097"/>
      <c r="AV18" s="1097"/>
      <c r="AW18" s="1097"/>
      <c r="AX18" s="1097"/>
      <c r="AY18" s="1098"/>
      <c r="AZ18" s="216"/>
      <c r="BA18" s="216"/>
      <c r="BB18" s="216"/>
      <c r="BC18" s="216"/>
      <c r="BD18" s="216"/>
      <c r="BE18" s="217"/>
      <c r="BF18" s="217"/>
      <c r="BG18" s="217"/>
      <c r="BH18" s="217"/>
      <c r="BI18" s="217"/>
      <c r="BJ18" s="217"/>
      <c r="BK18" s="217"/>
      <c r="BL18" s="217"/>
      <c r="BM18" s="217"/>
      <c r="BN18" s="217"/>
      <c r="BO18" s="217"/>
      <c r="BP18" s="217"/>
      <c r="BQ18" s="222">
        <v>12</v>
      </c>
      <c r="BR18" s="223"/>
      <c r="BS18" s="1007"/>
      <c r="BT18" s="1008"/>
      <c r="BU18" s="1008"/>
      <c r="BV18" s="1008"/>
      <c r="BW18" s="1008"/>
      <c r="BX18" s="1008"/>
      <c r="BY18" s="1008"/>
      <c r="BZ18" s="1008"/>
      <c r="CA18" s="1008"/>
      <c r="CB18" s="1008"/>
      <c r="CC18" s="1008"/>
      <c r="CD18" s="1008"/>
      <c r="CE18" s="1008"/>
      <c r="CF18" s="1008"/>
      <c r="CG18" s="1029"/>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18"/>
    </row>
    <row r="19" spans="1:131" s="219" customFormat="1" ht="26.25" customHeight="1" x14ac:dyDescent="0.2">
      <c r="A19" s="222">
        <v>13</v>
      </c>
      <c r="B19" s="1045"/>
      <c r="C19" s="1046"/>
      <c r="D19" s="1046"/>
      <c r="E19" s="1046"/>
      <c r="F19" s="1046"/>
      <c r="G19" s="1046"/>
      <c r="H19" s="1046"/>
      <c r="I19" s="1046"/>
      <c r="J19" s="1046"/>
      <c r="K19" s="1046"/>
      <c r="L19" s="1046"/>
      <c r="M19" s="1046"/>
      <c r="N19" s="1046"/>
      <c r="O19" s="1046"/>
      <c r="P19" s="1047"/>
      <c r="Q19" s="1053"/>
      <c r="R19" s="1054"/>
      <c r="S19" s="1054"/>
      <c r="T19" s="1054"/>
      <c r="U19" s="1054"/>
      <c r="V19" s="1054"/>
      <c r="W19" s="1054"/>
      <c r="X19" s="1054"/>
      <c r="Y19" s="1054"/>
      <c r="Z19" s="1054"/>
      <c r="AA19" s="1054"/>
      <c r="AB19" s="1054"/>
      <c r="AC19" s="1054"/>
      <c r="AD19" s="1054"/>
      <c r="AE19" s="1055"/>
      <c r="AF19" s="1050"/>
      <c r="AG19" s="1051"/>
      <c r="AH19" s="1051"/>
      <c r="AI19" s="1051"/>
      <c r="AJ19" s="1052"/>
      <c r="AK19" s="1095"/>
      <c r="AL19" s="1096"/>
      <c r="AM19" s="1096"/>
      <c r="AN19" s="1096"/>
      <c r="AO19" s="1096"/>
      <c r="AP19" s="1096"/>
      <c r="AQ19" s="1096"/>
      <c r="AR19" s="1096"/>
      <c r="AS19" s="1096"/>
      <c r="AT19" s="1096"/>
      <c r="AU19" s="1097"/>
      <c r="AV19" s="1097"/>
      <c r="AW19" s="1097"/>
      <c r="AX19" s="1097"/>
      <c r="AY19" s="1098"/>
      <c r="AZ19" s="216"/>
      <c r="BA19" s="216"/>
      <c r="BB19" s="216"/>
      <c r="BC19" s="216"/>
      <c r="BD19" s="216"/>
      <c r="BE19" s="217"/>
      <c r="BF19" s="217"/>
      <c r="BG19" s="217"/>
      <c r="BH19" s="217"/>
      <c r="BI19" s="217"/>
      <c r="BJ19" s="217"/>
      <c r="BK19" s="217"/>
      <c r="BL19" s="217"/>
      <c r="BM19" s="217"/>
      <c r="BN19" s="217"/>
      <c r="BO19" s="217"/>
      <c r="BP19" s="217"/>
      <c r="BQ19" s="222">
        <v>13</v>
      </c>
      <c r="BR19" s="223"/>
      <c r="BS19" s="1007"/>
      <c r="BT19" s="1008"/>
      <c r="BU19" s="1008"/>
      <c r="BV19" s="1008"/>
      <c r="BW19" s="1008"/>
      <c r="BX19" s="1008"/>
      <c r="BY19" s="1008"/>
      <c r="BZ19" s="1008"/>
      <c r="CA19" s="1008"/>
      <c r="CB19" s="1008"/>
      <c r="CC19" s="1008"/>
      <c r="CD19" s="1008"/>
      <c r="CE19" s="1008"/>
      <c r="CF19" s="1008"/>
      <c r="CG19" s="1029"/>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18"/>
    </row>
    <row r="20" spans="1:131" s="219" customFormat="1" ht="26.25" customHeight="1" x14ac:dyDescent="0.2">
      <c r="A20" s="222">
        <v>14</v>
      </c>
      <c r="B20" s="1045"/>
      <c r="C20" s="1046"/>
      <c r="D20" s="1046"/>
      <c r="E20" s="1046"/>
      <c r="F20" s="1046"/>
      <c r="G20" s="1046"/>
      <c r="H20" s="1046"/>
      <c r="I20" s="1046"/>
      <c r="J20" s="1046"/>
      <c r="K20" s="1046"/>
      <c r="L20" s="1046"/>
      <c r="M20" s="1046"/>
      <c r="N20" s="1046"/>
      <c r="O20" s="1046"/>
      <c r="P20" s="1047"/>
      <c r="Q20" s="1053"/>
      <c r="R20" s="1054"/>
      <c r="S20" s="1054"/>
      <c r="T20" s="1054"/>
      <c r="U20" s="1054"/>
      <c r="V20" s="1054"/>
      <c r="W20" s="1054"/>
      <c r="X20" s="1054"/>
      <c r="Y20" s="1054"/>
      <c r="Z20" s="1054"/>
      <c r="AA20" s="1054"/>
      <c r="AB20" s="1054"/>
      <c r="AC20" s="1054"/>
      <c r="AD20" s="1054"/>
      <c r="AE20" s="1055"/>
      <c r="AF20" s="1050"/>
      <c r="AG20" s="1051"/>
      <c r="AH20" s="1051"/>
      <c r="AI20" s="1051"/>
      <c r="AJ20" s="1052"/>
      <c r="AK20" s="1095"/>
      <c r="AL20" s="1096"/>
      <c r="AM20" s="1096"/>
      <c r="AN20" s="1096"/>
      <c r="AO20" s="1096"/>
      <c r="AP20" s="1096"/>
      <c r="AQ20" s="1096"/>
      <c r="AR20" s="1096"/>
      <c r="AS20" s="1096"/>
      <c r="AT20" s="1096"/>
      <c r="AU20" s="1097"/>
      <c r="AV20" s="1097"/>
      <c r="AW20" s="1097"/>
      <c r="AX20" s="1097"/>
      <c r="AY20" s="1098"/>
      <c r="AZ20" s="216"/>
      <c r="BA20" s="216"/>
      <c r="BB20" s="216"/>
      <c r="BC20" s="216"/>
      <c r="BD20" s="216"/>
      <c r="BE20" s="217"/>
      <c r="BF20" s="217"/>
      <c r="BG20" s="217"/>
      <c r="BH20" s="217"/>
      <c r="BI20" s="217"/>
      <c r="BJ20" s="217"/>
      <c r="BK20" s="217"/>
      <c r="BL20" s="217"/>
      <c r="BM20" s="217"/>
      <c r="BN20" s="217"/>
      <c r="BO20" s="217"/>
      <c r="BP20" s="217"/>
      <c r="BQ20" s="222">
        <v>14</v>
      </c>
      <c r="BR20" s="223"/>
      <c r="BS20" s="1007"/>
      <c r="BT20" s="1008"/>
      <c r="BU20" s="1008"/>
      <c r="BV20" s="1008"/>
      <c r="BW20" s="1008"/>
      <c r="BX20" s="1008"/>
      <c r="BY20" s="1008"/>
      <c r="BZ20" s="1008"/>
      <c r="CA20" s="1008"/>
      <c r="CB20" s="1008"/>
      <c r="CC20" s="1008"/>
      <c r="CD20" s="1008"/>
      <c r="CE20" s="1008"/>
      <c r="CF20" s="1008"/>
      <c r="CG20" s="1029"/>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18"/>
    </row>
    <row r="21" spans="1:131" s="219" customFormat="1" ht="26.25" customHeight="1" thickBot="1" x14ac:dyDescent="0.25">
      <c r="A21" s="222">
        <v>15</v>
      </c>
      <c r="B21" s="1045"/>
      <c r="C21" s="1046"/>
      <c r="D21" s="1046"/>
      <c r="E21" s="1046"/>
      <c r="F21" s="1046"/>
      <c r="G21" s="1046"/>
      <c r="H21" s="1046"/>
      <c r="I21" s="1046"/>
      <c r="J21" s="1046"/>
      <c r="K21" s="1046"/>
      <c r="L21" s="1046"/>
      <c r="M21" s="1046"/>
      <c r="N21" s="1046"/>
      <c r="O21" s="1046"/>
      <c r="P21" s="1047"/>
      <c r="Q21" s="1053"/>
      <c r="R21" s="1054"/>
      <c r="S21" s="1054"/>
      <c r="T21" s="1054"/>
      <c r="U21" s="1054"/>
      <c r="V21" s="1054"/>
      <c r="W21" s="1054"/>
      <c r="X21" s="1054"/>
      <c r="Y21" s="1054"/>
      <c r="Z21" s="1054"/>
      <c r="AA21" s="1054"/>
      <c r="AB21" s="1054"/>
      <c r="AC21" s="1054"/>
      <c r="AD21" s="1054"/>
      <c r="AE21" s="1055"/>
      <c r="AF21" s="1050"/>
      <c r="AG21" s="1051"/>
      <c r="AH21" s="1051"/>
      <c r="AI21" s="1051"/>
      <c r="AJ21" s="1052"/>
      <c r="AK21" s="1095"/>
      <c r="AL21" s="1096"/>
      <c r="AM21" s="1096"/>
      <c r="AN21" s="1096"/>
      <c r="AO21" s="1096"/>
      <c r="AP21" s="1096"/>
      <c r="AQ21" s="1096"/>
      <c r="AR21" s="1096"/>
      <c r="AS21" s="1096"/>
      <c r="AT21" s="1096"/>
      <c r="AU21" s="1097"/>
      <c r="AV21" s="1097"/>
      <c r="AW21" s="1097"/>
      <c r="AX21" s="1097"/>
      <c r="AY21" s="1098"/>
      <c r="AZ21" s="216"/>
      <c r="BA21" s="216"/>
      <c r="BB21" s="216"/>
      <c r="BC21" s="216"/>
      <c r="BD21" s="216"/>
      <c r="BE21" s="217"/>
      <c r="BF21" s="217"/>
      <c r="BG21" s="217"/>
      <c r="BH21" s="217"/>
      <c r="BI21" s="217"/>
      <c r="BJ21" s="217"/>
      <c r="BK21" s="217"/>
      <c r="BL21" s="217"/>
      <c r="BM21" s="217"/>
      <c r="BN21" s="217"/>
      <c r="BO21" s="217"/>
      <c r="BP21" s="217"/>
      <c r="BQ21" s="222">
        <v>15</v>
      </c>
      <c r="BR21" s="223"/>
      <c r="BS21" s="1007"/>
      <c r="BT21" s="1008"/>
      <c r="BU21" s="1008"/>
      <c r="BV21" s="1008"/>
      <c r="BW21" s="1008"/>
      <c r="BX21" s="1008"/>
      <c r="BY21" s="1008"/>
      <c r="BZ21" s="1008"/>
      <c r="CA21" s="1008"/>
      <c r="CB21" s="1008"/>
      <c r="CC21" s="1008"/>
      <c r="CD21" s="1008"/>
      <c r="CE21" s="1008"/>
      <c r="CF21" s="1008"/>
      <c r="CG21" s="1029"/>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18"/>
    </row>
    <row r="22" spans="1:131" s="219" customFormat="1" ht="26.25" customHeight="1" x14ac:dyDescent="0.2">
      <c r="A22" s="222">
        <v>16</v>
      </c>
      <c r="B22" s="1045"/>
      <c r="C22" s="1046"/>
      <c r="D22" s="1046"/>
      <c r="E22" s="1046"/>
      <c r="F22" s="1046"/>
      <c r="G22" s="1046"/>
      <c r="H22" s="1046"/>
      <c r="I22" s="1046"/>
      <c r="J22" s="1046"/>
      <c r="K22" s="1046"/>
      <c r="L22" s="1046"/>
      <c r="M22" s="1046"/>
      <c r="N22" s="1046"/>
      <c r="O22" s="1046"/>
      <c r="P22" s="1047"/>
      <c r="Q22" s="1088"/>
      <c r="R22" s="1089"/>
      <c r="S22" s="1089"/>
      <c r="T22" s="1089"/>
      <c r="U22" s="1089"/>
      <c r="V22" s="1089"/>
      <c r="W22" s="1089"/>
      <c r="X22" s="1089"/>
      <c r="Y22" s="1089"/>
      <c r="Z22" s="1089"/>
      <c r="AA22" s="1089"/>
      <c r="AB22" s="1089"/>
      <c r="AC22" s="1089"/>
      <c r="AD22" s="1089"/>
      <c r="AE22" s="1090"/>
      <c r="AF22" s="1050"/>
      <c r="AG22" s="1051"/>
      <c r="AH22" s="1051"/>
      <c r="AI22" s="1051"/>
      <c r="AJ22" s="1052"/>
      <c r="AK22" s="1091"/>
      <c r="AL22" s="1092"/>
      <c r="AM22" s="1092"/>
      <c r="AN22" s="1092"/>
      <c r="AO22" s="1092"/>
      <c r="AP22" s="1092"/>
      <c r="AQ22" s="1092"/>
      <c r="AR22" s="1092"/>
      <c r="AS22" s="1092"/>
      <c r="AT22" s="1092"/>
      <c r="AU22" s="1093"/>
      <c r="AV22" s="1093"/>
      <c r="AW22" s="1093"/>
      <c r="AX22" s="1093"/>
      <c r="AY22" s="1094"/>
      <c r="AZ22" s="1043" t="s">
        <v>390</v>
      </c>
      <c r="BA22" s="1043"/>
      <c r="BB22" s="1043"/>
      <c r="BC22" s="1043"/>
      <c r="BD22" s="1044"/>
      <c r="BE22" s="217"/>
      <c r="BF22" s="217"/>
      <c r="BG22" s="217"/>
      <c r="BH22" s="217"/>
      <c r="BI22" s="217"/>
      <c r="BJ22" s="217"/>
      <c r="BK22" s="217"/>
      <c r="BL22" s="217"/>
      <c r="BM22" s="217"/>
      <c r="BN22" s="217"/>
      <c r="BO22" s="217"/>
      <c r="BP22" s="217"/>
      <c r="BQ22" s="222">
        <v>16</v>
      </c>
      <c r="BR22" s="223"/>
      <c r="BS22" s="1007"/>
      <c r="BT22" s="1008"/>
      <c r="BU22" s="1008"/>
      <c r="BV22" s="1008"/>
      <c r="BW22" s="1008"/>
      <c r="BX22" s="1008"/>
      <c r="BY22" s="1008"/>
      <c r="BZ22" s="1008"/>
      <c r="CA22" s="1008"/>
      <c r="CB22" s="1008"/>
      <c r="CC22" s="1008"/>
      <c r="CD22" s="1008"/>
      <c r="CE22" s="1008"/>
      <c r="CF22" s="1008"/>
      <c r="CG22" s="1029"/>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18"/>
    </row>
    <row r="23" spans="1:131" s="219" customFormat="1" ht="26.25" customHeight="1" thickBot="1" x14ac:dyDescent="0.25">
      <c r="A23" s="224" t="s">
        <v>391</v>
      </c>
      <c r="B23" s="952" t="s">
        <v>392</v>
      </c>
      <c r="C23" s="953"/>
      <c r="D23" s="953"/>
      <c r="E23" s="953"/>
      <c r="F23" s="953"/>
      <c r="G23" s="953"/>
      <c r="H23" s="953"/>
      <c r="I23" s="953"/>
      <c r="J23" s="953"/>
      <c r="K23" s="953"/>
      <c r="L23" s="953"/>
      <c r="M23" s="953"/>
      <c r="N23" s="953"/>
      <c r="O23" s="953"/>
      <c r="P23" s="963"/>
      <c r="Q23" s="1082">
        <v>42512</v>
      </c>
      <c r="R23" s="1076"/>
      <c r="S23" s="1076"/>
      <c r="T23" s="1076"/>
      <c r="U23" s="1076"/>
      <c r="V23" s="1076">
        <v>40939</v>
      </c>
      <c r="W23" s="1076"/>
      <c r="X23" s="1076"/>
      <c r="Y23" s="1076"/>
      <c r="Z23" s="1076"/>
      <c r="AA23" s="1076">
        <v>1573</v>
      </c>
      <c r="AB23" s="1076"/>
      <c r="AC23" s="1076"/>
      <c r="AD23" s="1076"/>
      <c r="AE23" s="1083"/>
      <c r="AF23" s="1084">
        <v>1478</v>
      </c>
      <c r="AG23" s="1076"/>
      <c r="AH23" s="1076"/>
      <c r="AI23" s="1076"/>
      <c r="AJ23" s="1085"/>
      <c r="AK23" s="1086"/>
      <c r="AL23" s="1087"/>
      <c r="AM23" s="1087"/>
      <c r="AN23" s="1087"/>
      <c r="AO23" s="1087"/>
      <c r="AP23" s="1076">
        <v>37084</v>
      </c>
      <c r="AQ23" s="1076"/>
      <c r="AR23" s="1076"/>
      <c r="AS23" s="1076"/>
      <c r="AT23" s="1076"/>
      <c r="AU23" s="1077"/>
      <c r="AV23" s="1077"/>
      <c r="AW23" s="1077"/>
      <c r="AX23" s="1077"/>
      <c r="AY23" s="1078"/>
      <c r="AZ23" s="1079" t="s">
        <v>239</v>
      </c>
      <c r="BA23" s="1080"/>
      <c r="BB23" s="1080"/>
      <c r="BC23" s="1080"/>
      <c r="BD23" s="1081"/>
      <c r="BE23" s="217"/>
      <c r="BF23" s="217"/>
      <c r="BG23" s="217"/>
      <c r="BH23" s="217"/>
      <c r="BI23" s="217"/>
      <c r="BJ23" s="217"/>
      <c r="BK23" s="217"/>
      <c r="BL23" s="217"/>
      <c r="BM23" s="217"/>
      <c r="BN23" s="217"/>
      <c r="BO23" s="217"/>
      <c r="BP23" s="217"/>
      <c r="BQ23" s="222">
        <v>17</v>
      </c>
      <c r="BR23" s="223"/>
      <c r="BS23" s="1007"/>
      <c r="BT23" s="1008"/>
      <c r="BU23" s="1008"/>
      <c r="BV23" s="1008"/>
      <c r="BW23" s="1008"/>
      <c r="BX23" s="1008"/>
      <c r="BY23" s="1008"/>
      <c r="BZ23" s="1008"/>
      <c r="CA23" s="1008"/>
      <c r="CB23" s="1008"/>
      <c r="CC23" s="1008"/>
      <c r="CD23" s="1008"/>
      <c r="CE23" s="1008"/>
      <c r="CF23" s="1008"/>
      <c r="CG23" s="1029"/>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18"/>
    </row>
    <row r="24" spans="1:131" s="219" customFormat="1" ht="26.25" customHeight="1" x14ac:dyDescent="0.2">
      <c r="A24" s="1075" t="s">
        <v>393</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16"/>
      <c r="BA24" s="216"/>
      <c r="BB24" s="216"/>
      <c r="BC24" s="216"/>
      <c r="BD24" s="216"/>
      <c r="BE24" s="217"/>
      <c r="BF24" s="217"/>
      <c r="BG24" s="217"/>
      <c r="BH24" s="217"/>
      <c r="BI24" s="217"/>
      <c r="BJ24" s="217"/>
      <c r="BK24" s="217"/>
      <c r="BL24" s="217"/>
      <c r="BM24" s="217"/>
      <c r="BN24" s="217"/>
      <c r="BO24" s="217"/>
      <c r="BP24" s="217"/>
      <c r="BQ24" s="222">
        <v>18</v>
      </c>
      <c r="BR24" s="223"/>
      <c r="BS24" s="1007"/>
      <c r="BT24" s="1008"/>
      <c r="BU24" s="1008"/>
      <c r="BV24" s="1008"/>
      <c r="BW24" s="1008"/>
      <c r="BX24" s="1008"/>
      <c r="BY24" s="1008"/>
      <c r="BZ24" s="1008"/>
      <c r="CA24" s="1008"/>
      <c r="CB24" s="1008"/>
      <c r="CC24" s="1008"/>
      <c r="CD24" s="1008"/>
      <c r="CE24" s="1008"/>
      <c r="CF24" s="1008"/>
      <c r="CG24" s="1029"/>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18"/>
    </row>
    <row r="25" spans="1:131" ht="26.25" customHeight="1" thickBot="1" x14ac:dyDescent="0.25">
      <c r="A25" s="1074" t="s">
        <v>394</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16"/>
      <c r="BK25" s="216"/>
      <c r="BL25" s="216"/>
      <c r="BM25" s="216"/>
      <c r="BN25" s="216"/>
      <c r="BO25" s="225"/>
      <c r="BP25" s="225"/>
      <c r="BQ25" s="222">
        <v>19</v>
      </c>
      <c r="BR25" s="223"/>
      <c r="BS25" s="1007"/>
      <c r="BT25" s="1008"/>
      <c r="BU25" s="1008"/>
      <c r="BV25" s="1008"/>
      <c r="BW25" s="1008"/>
      <c r="BX25" s="1008"/>
      <c r="BY25" s="1008"/>
      <c r="BZ25" s="1008"/>
      <c r="CA25" s="1008"/>
      <c r="CB25" s="1008"/>
      <c r="CC25" s="1008"/>
      <c r="CD25" s="1008"/>
      <c r="CE25" s="1008"/>
      <c r="CF25" s="1008"/>
      <c r="CG25" s="1029"/>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214"/>
    </row>
    <row r="26" spans="1:131" ht="26.25" customHeight="1" x14ac:dyDescent="0.2">
      <c r="A26" s="1010" t="s">
        <v>372</v>
      </c>
      <c r="B26" s="1011"/>
      <c r="C26" s="1011"/>
      <c r="D26" s="1011"/>
      <c r="E26" s="1011"/>
      <c r="F26" s="1011"/>
      <c r="G26" s="1011"/>
      <c r="H26" s="1011"/>
      <c r="I26" s="1011"/>
      <c r="J26" s="1011"/>
      <c r="K26" s="1011"/>
      <c r="L26" s="1011"/>
      <c r="M26" s="1011"/>
      <c r="N26" s="1011"/>
      <c r="O26" s="1011"/>
      <c r="P26" s="1012"/>
      <c r="Q26" s="1016" t="s">
        <v>395</v>
      </c>
      <c r="R26" s="1017"/>
      <c r="S26" s="1017"/>
      <c r="T26" s="1017"/>
      <c r="U26" s="1018"/>
      <c r="V26" s="1016" t="s">
        <v>396</v>
      </c>
      <c r="W26" s="1017"/>
      <c r="X26" s="1017"/>
      <c r="Y26" s="1017"/>
      <c r="Z26" s="1018"/>
      <c r="AA26" s="1016" t="s">
        <v>397</v>
      </c>
      <c r="AB26" s="1017"/>
      <c r="AC26" s="1017"/>
      <c r="AD26" s="1017"/>
      <c r="AE26" s="1017"/>
      <c r="AF26" s="1070" t="s">
        <v>398</v>
      </c>
      <c r="AG26" s="1023"/>
      <c r="AH26" s="1023"/>
      <c r="AI26" s="1023"/>
      <c r="AJ26" s="1071"/>
      <c r="AK26" s="1017" t="s">
        <v>399</v>
      </c>
      <c r="AL26" s="1017"/>
      <c r="AM26" s="1017"/>
      <c r="AN26" s="1017"/>
      <c r="AO26" s="1018"/>
      <c r="AP26" s="1016" t="s">
        <v>400</v>
      </c>
      <c r="AQ26" s="1017"/>
      <c r="AR26" s="1017"/>
      <c r="AS26" s="1017"/>
      <c r="AT26" s="1018"/>
      <c r="AU26" s="1016" t="s">
        <v>401</v>
      </c>
      <c r="AV26" s="1017"/>
      <c r="AW26" s="1017"/>
      <c r="AX26" s="1017"/>
      <c r="AY26" s="1018"/>
      <c r="AZ26" s="1016" t="s">
        <v>402</v>
      </c>
      <c r="BA26" s="1017"/>
      <c r="BB26" s="1017"/>
      <c r="BC26" s="1017"/>
      <c r="BD26" s="1018"/>
      <c r="BE26" s="1016" t="s">
        <v>379</v>
      </c>
      <c r="BF26" s="1017"/>
      <c r="BG26" s="1017"/>
      <c r="BH26" s="1017"/>
      <c r="BI26" s="1030"/>
      <c r="BJ26" s="216"/>
      <c r="BK26" s="216"/>
      <c r="BL26" s="216"/>
      <c r="BM26" s="216"/>
      <c r="BN26" s="216"/>
      <c r="BO26" s="225"/>
      <c r="BP26" s="225"/>
      <c r="BQ26" s="222">
        <v>20</v>
      </c>
      <c r="BR26" s="223"/>
      <c r="BS26" s="1007"/>
      <c r="BT26" s="1008"/>
      <c r="BU26" s="1008"/>
      <c r="BV26" s="1008"/>
      <c r="BW26" s="1008"/>
      <c r="BX26" s="1008"/>
      <c r="BY26" s="1008"/>
      <c r="BZ26" s="1008"/>
      <c r="CA26" s="1008"/>
      <c r="CB26" s="1008"/>
      <c r="CC26" s="1008"/>
      <c r="CD26" s="1008"/>
      <c r="CE26" s="1008"/>
      <c r="CF26" s="1008"/>
      <c r="CG26" s="1029"/>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214"/>
    </row>
    <row r="27" spans="1:131" ht="26.25" customHeight="1" thickBot="1" x14ac:dyDescent="0.25">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2"/>
      <c r="AG27" s="1026"/>
      <c r="AH27" s="1026"/>
      <c r="AI27" s="1026"/>
      <c r="AJ27" s="1073"/>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1"/>
      <c r="BJ27" s="216"/>
      <c r="BK27" s="216"/>
      <c r="BL27" s="216"/>
      <c r="BM27" s="216"/>
      <c r="BN27" s="216"/>
      <c r="BO27" s="225"/>
      <c r="BP27" s="225"/>
      <c r="BQ27" s="222">
        <v>21</v>
      </c>
      <c r="BR27" s="223"/>
      <c r="BS27" s="1007"/>
      <c r="BT27" s="1008"/>
      <c r="BU27" s="1008"/>
      <c r="BV27" s="1008"/>
      <c r="BW27" s="1008"/>
      <c r="BX27" s="1008"/>
      <c r="BY27" s="1008"/>
      <c r="BZ27" s="1008"/>
      <c r="CA27" s="1008"/>
      <c r="CB27" s="1008"/>
      <c r="CC27" s="1008"/>
      <c r="CD27" s="1008"/>
      <c r="CE27" s="1008"/>
      <c r="CF27" s="1008"/>
      <c r="CG27" s="1029"/>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214"/>
    </row>
    <row r="28" spans="1:131" ht="26.25" customHeight="1" thickTop="1" x14ac:dyDescent="0.2">
      <c r="A28" s="226">
        <v>1</v>
      </c>
      <c r="B28" s="1062" t="s">
        <v>403</v>
      </c>
      <c r="C28" s="1063"/>
      <c r="D28" s="1063"/>
      <c r="E28" s="1063"/>
      <c r="F28" s="1063"/>
      <c r="G28" s="1063"/>
      <c r="H28" s="1063"/>
      <c r="I28" s="1063"/>
      <c r="J28" s="1063"/>
      <c r="K28" s="1063"/>
      <c r="L28" s="1063"/>
      <c r="M28" s="1063"/>
      <c r="N28" s="1063"/>
      <c r="O28" s="1063"/>
      <c r="P28" s="1064"/>
      <c r="Q28" s="1065">
        <v>8067</v>
      </c>
      <c r="R28" s="1066"/>
      <c r="S28" s="1066"/>
      <c r="T28" s="1066"/>
      <c r="U28" s="1066"/>
      <c r="V28" s="1066">
        <v>7807</v>
      </c>
      <c r="W28" s="1066"/>
      <c r="X28" s="1066"/>
      <c r="Y28" s="1066"/>
      <c r="Z28" s="1066"/>
      <c r="AA28" s="1066">
        <v>260</v>
      </c>
      <c r="AB28" s="1066"/>
      <c r="AC28" s="1066"/>
      <c r="AD28" s="1066"/>
      <c r="AE28" s="1067"/>
      <c r="AF28" s="1068">
        <v>260</v>
      </c>
      <c r="AG28" s="1066"/>
      <c r="AH28" s="1066"/>
      <c r="AI28" s="1066"/>
      <c r="AJ28" s="1069"/>
      <c r="AK28" s="1057">
        <v>663</v>
      </c>
      <c r="AL28" s="1058"/>
      <c r="AM28" s="1058"/>
      <c r="AN28" s="1058"/>
      <c r="AO28" s="1058"/>
      <c r="AP28" s="1058" t="s">
        <v>584</v>
      </c>
      <c r="AQ28" s="1058"/>
      <c r="AR28" s="1058"/>
      <c r="AS28" s="1058"/>
      <c r="AT28" s="1058"/>
      <c r="AU28" s="1058" t="s">
        <v>584</v>
      </c>
      <c r="AV28" s="1058"/>
      <c r="AW28" s="1058"/>
      <c r="AX28" s="1058"/>
      <c r="AY28" s="1058"/>
      <c r="AZ28" s="1059" t="s">
        <v>584</v>
      </c>
      <c r="BA28" s="1059"/>
      <c r="BB28" s="1059"/>
      <c r="BC28" s="1059"/>
      <c r="BD28" s="1059"/>
      <c r="BE28" s="1060"/>
      <c r="BF28" s="1060"/>
      <c r="BG28" s="1060"/>
      <c r="BH28" s="1060"/>
      <c r="BI28" s="1061"/>
      <c r="BJ28" s="216"/>
      <c r="BK28" s="216"/>
      <c r="BL28" s="216"/>
      <c r="BM28" s="216"/>
      <c r="BN28" s="216"/>
      <c r="BO28" s="225"/>
      <c r="BP28" s="225"/>
      <c r="BQ28" s="222">
        <v>22</v>
      </c>
      <c r="BR28" s="223"/>
      <c r="BS28" s="1007"/>
      <c r="BT28" s="1008"/>
      <c r="BU28" s="1008"/>
      <c r="BV28" s="1008"/>
      <c r="BW28" s="1008"/>
      <c r="BX28" s="1008"/>
      <c r="BY28" s="1008"/>
      <c r="BZ28" s="1008"/>
      <c r="CA28" s="1008"/>
      <c r="CB28" s="1008"/>
      <c r="CC28" s="1008"/>
      <c r="CD28" s="1008"/>
      <c r="CE28" s="1008"/>
      <c r="CF28" s="1008"/>
      <c r="CG28" s="1029"/>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214"/>
    </row>
    <row r="29" spans="1:131" ht="26.25" customHeight="1" x14ac:dyDescent="0.2">
      <c r="A29" s="226">
        <v>2</v>
      </c>
      <c r="B29" s="1045" t="s">
        <v>404</v>
      </c>
      <c r="C29" s="1046"/>
      <c r="D29" s="1046"/>
      <c r="E29" s="1046"/>
      <c r="F29" s="1046"/>
      <c r="G29" s="1046"/>
      <c r="H29" s="1046"/>
      <c r="I29" s="1046"/>
      <c r="J29" s="1046"/>
      <c r="K29" s="1046"/>
      <c r="L29" s="1046"/>
      <c r="M29" s="1046"/>
      <c r="N29" s="1046"/>
      <c r="O29" s="1046"/>
      <c r="P29" s="1047"/>
      <c r="Q29" s="1053">
        <v>125</v>
      </c>
      <c r="R29" s="1054"/>
      <c r="S29" s="1054"/>
      <c r="T29" s="1054"/>
      <c r="U29" s="1054"/>
      <c r="V29" s="1054">
        <v>117</v>
      </c>
      <c r="W29" s="1054"/>
      <c r="X29" s="1054"/>
      <c r="Y29" s="1054"/>
      <c r="Z29" s="1054"/>
      <c r="AA29" s="1054">
        <v>8</v>
      </c>
      <c r="AB29" s="1054"/>
      <c r="AC29" s="1054"/>
      <c r="AD29" s="1054"/>
      <c r="AE29" s="1055"/>
      <c r="AF29" s="1050">
        <v>8</v>
      </c>
      <c r="AG29" s="1051"/>
      <c r="AH29" s="1051"/>
      <c r="AI29" s="1051"/>
      <c r="AJ29" s="1052"/>
      <c r="AK29" s="995">
        <v>29</v>
      </c>
      <c r="AL29" s="986"/>
      <c r="AM29" s="986"/>
      <c r="AN29" s="986"/>
      <c r="AO29" s="986"/>
      <c r="AP29" s="986">
        <v>7</v>
      </c>
      <c r="AQ29" s="986"/>
      <c r="AR29" s="986"/>
      <c r="AS29" s="986"/>
      <c r="AT29" s="986"/>
      <c r="AU29" s="986">
        <v>3</v>
      </c>
      <c r="AV29" s="986"/>
      <c r="AW29" s="986"/>
      <c r="AX29" s="986"/>
      <c r="AY29" s="986"/>
      <c r="AZ29" s="1056" t="s">
        <v>584</v>
      </c>
      <c r="BA29" s="1056"/>
      <c r="BB29" s="1056"/>
      <c r="BC29" s="1056"/>
      <c r="BD29" s="1056"/>
      <c r="BE29" s="987"/>
      <c r="BF29" s="987"/>
      <c r="BG29" s="987"/>
      <c r="BH29" s="987"/>
      <c r="BI29" s="988"/>
      <c r="BJ29" s="216"/>
      <c r="BK29" s="216"/>
      <c r="BL29" s="216"/>
      <c r="BM29" s="216"/>
      <c r="BN29" s="216"/>
      <c r="BO29" s="225"/>
      <c r="BP29" s="225"/>
      <c r="BQ29" s="222">
        <v>23</v>
      </c>
      <c r="BR29" s="223"/>
      <c r="BS29" s="1007"/>
      <c r="BT29" s="1008"/>
      <c r="BU29" s="1008"/>
      <c r="BV29" s="1008"/>
      <c r="BW29" s="1008"/>
      <c r="BX29" s="1008"/>
      <c r="BY29" s="1008"/>
      <c r="BZ29" s="1008"/>
      <c r="CA29" s="1008"/>
      <c r="CB29" s="1008"/>
      <c r="CC29" s="1008"/>
      <c r="CD29" s="1008"/>
      <c r="CE29" s="1008"/>
      <c r="CF29" s="1008"/>
      <c r="CG29" s="1029"/>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214"/>
    </row>
    <row r="30" spans="1:131" ht="26.25" customHeight="1" x14ac:dyDescent="0.2">
      <c r="A30" s="226">
        <v>3</v>
      </c>
      <c r="B30" s="1045" t="s">
        <v>405</v>
      </c>
      <c r="C30" s="1046"/>
      <c r="D30" s="1046"/>
      <c r="E30" s="1046"/>
      <c r="F30" s="1046"/>
      <c r="G30" s="1046"/>
      <c r="H30" s="1046"/>
      <c r="I30" s="1046"/>
      <c r="J30" s="1046"/>
      <c r="K30" s="1046"/>
      <c r="L30" s="1046"/>
      <c r="M30" s="1046"/>
      <c r="N30" s="1046"/>
      <c r="O30" s="1046"/>
      <c r="P30" s="1047"/>
      <c r="Q30" s="1053">
        <v>8556</v>
      </c>
      <c r="R30" s="1054"/>
      <c r="S30" s="1054"/>
      <c r="T30" s="1054"/>
      <c r="U30" s="1054"/>
      <c r="V30" s="1054">
        <v>8265</v>
      </c>
      <c r="W30" s="1054"/>
      <c r="X30" s="1054"/>
      <c r="Y30" s="1054"/>
      <c r="Z30" s="1054"/>
      <c r="AA30" s="1054">
        <v>291</v>
      </c>
      <c r="AB30" s="1054"/>
      <c r="AC30" s="1054"/>
      <c r="AD30" s="1054"/>
      <c r="AE30" s="1055"/>
      <c r="AF30" s="1050">
        <v>291</v>
      </c>
      <c r="AG30" s="1051"/>
      <c r="AH30" s="1051"/>
      <c r="AI30" s="1051"/>
      <c r="AJ30" s="1052"/>
      <c r="AK30" s="995">
        <v>1337</v>
      </c>
      <c r="AL30" s="986"/>
      <c r="AM30" s="986"/>
      <c r="AN30" s="986"/>
      <c r="AO30" s="986"/>
      <c r="AP30" s="986" t="s">
        <v>584</v>
      </c>
      <c r="AQ30" s="986"/>
      <c r="AR30" s="986"/>
      <c r="AS30" s="986"/>
      <c r="AT30" s="986"/>
      <c r="AU30" s="986" t="s">
        <v>584</v>
      </c>
      <c r="AV30" s="986"/>
      <c r="AW30" s="986"/>
      <c r="AX30" s="986"/>
      <c r="AY30" s="986"/>
      <c r="AZ30" s="1056" t="s">
        <v>584</v>
      </c>
      <c r="BA30" s="1056"/>
      <c r="BB30" s="1056"/>
      <c r="BC30" s="1056"/>
      <c r="BD30" s="1056"/>
      <c r="BE30" s="987"/>
      <c r="BF30" s="987"/>
      <c r="BG30" s="987"/>
      <c r="BH30" s="987"/>
      <c r="BI30" s="988"/>
      <c r="BJ30" s="216"/>
      <c r="BK30" s="216"/>
      <c r="BL30" s="216"/>
      <c r="BM30" s="216"/>
      <c r="BN30" s="216"/>
      <c r="BO30" s="225"/>
      <c r="BP30" s="225"/>
      <c r="BQ30" s="222">
        <v>24</v>
      </c>
      <c r="BR30" s="223"/>
      <c r="BS30" s="1007"/>
      <c r="BT30" s="1008"/>
      <c r="BU30" s="1008"/>
      <c r="BV30" s="1008"/>
      <c r="BW30" s="1008"/>
      <c r="BX30" s="1008"/>
      <c r="BY30" s="1008"/>
      <c r="BZ30" s="1008"/>
      <c r="CA30" s="1008"/>
      <c r="CB30" s="1008"/>
      <c r="CC30" s="1008"/>
      <c r="CD30" s="1008"/>
      <c r="CE30" s="1008"/>
      <c r="CF30" s="1008"/>
      <c r="CG30" s="1029"/>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214"/>
    </row>
    <row r="31" spans="1:131" ht="26.25" customHeight="1" x14ac:dyDescent="0.2">
      <c r="A31" s="226">
        <v>4</v>
      </c>
      <c r="B31" s="1045" t="s">
        <v>406</v>
      </c>
      <c r="C31" s="1046"/>
      <c r="D31" s="1046"/>
      <c r="E31" s="1046"/>
      <c r="F31" s="1046"/>
      <c r="G31" s="1046"/>
      <c r="H31" s="1046"/>
      <c r="I31" s="1046"/>
      <c r="J31" s="1046"/>
      <c r="K31" s="1046"/>
      <c r="L31" s="1046"/>
      <c r="M31" s="1046"/>
      <c r="N31" s="1046"/>
      <c r="O31" s="1046"/>
      <c r="P31" s="1047"/>
      <c r="Q31" s="1053">
        <v>11</v>
      </c>
      <c r="R31" s="1054"/>
      <c r="S31" s="1054"/>
      <c r="T31" s="1054"/>
      <c r="U31" s="1054"/>
      <c r="V31" s="1054">
        <v>6</v>
      </c>
      <c r="W31" s="1054"/>
      <c r="X31" s="1054"/>
      <c r="Y31" s="1054"/>
      <c r="Z31" s="1054"/>
      <c r="AA31" s="1054">
        <v>4</v>
      </c>
      <c r="AB31" s="1054"/>
      <c r="AC31" s="1054"/>
      <c r="AD31" s="1054"/>
      <c r="AE31" s="1055"/>
      <c r="AF31" s="1050">
        <v>4</v>
      </c>
      <c r="AG31" s="1051"/>
      <c r="AH31" s="1051"/>
      <c r="AI31" s="1051"/>
      <c r="AJ31" s="1052"/>
      <c r="AK31" s="995" t="s">
        <v>606</v>
      </c>
      <c r="AL31" s="986"/>
      <c r="AM31" s="986"/>
      <c r="AN31" s="986"/>
      <c r="AO31" s="986"/>
      <c r="AP31" s="986" t="s">
        <v>584</v>
      </c>
      <c r="AQ31" s="986"/>
      <c r="AR31" s="986"/>
      <c r="AS31" s="986"/>
      <c r="AT31" s="986"/>
      <c r="AU31" s="986" t="s">
        <v>584</v>
      </c>
      <c r="AV31" s="986"/>
      <c r="AW31" s="986"/>
      <c r="AX31" s="986"/>
      <c r="AY31" s="986"/>
      <c r="AZ31" s="1056" t="s">
        <v>584</v>
      </c>
      <c r="BA31" s="1056"/>
      <c r="BB31" s="1056"/>
      <c r="BC31" s="1056"/>
      <c r="BD31" s="1056"/>
      <c r="BE31" s="987"/>
      <c r="BF31" s="987"/>
      <c r="BG31" s="987"/>
      <c r="BH31" s="987"/>
      <c r="BI31" s="988"/>
      <c r="BJ31" s="216"/>
      <c r="BK31" s="216"/>
      <c r="BL31" s="216"/>
      <c r="BM31" s="216"/>
      <c r="BN31" s="216"/>
      <c r="BO31" s="225"/>
      <c r="BP31" s="225"/>
      <c r="BQ31" s="222">
        <v>25</v>
      </c>
      <c r="BR31" s="223"/>
      <c r="BS31" s="1007"/>
      <c r="BT31" s="1008"/>
      <c r="BU31" s="1008"/>
      <c r="BV31" s="1008"/>
      <c r="BW31" s="1008"/>
      <c r="BX31" s="1008"/>
      <c r="BY31" s="1008"/>
      <c r="BZ31" s="1008"/>
      <c r="CA31" s="1008"/>
      <c r="CB31" s="1008"/>
      <c r="CC31" s="1008"/>
      <c r="CD31" s="1008"/>
      <c r="CE31" s="1008"/>
      <c r="CF31" s="1008"/>
      <c r="CG31" s="1029"/>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214"/>
    </row>
    <row r="32" spans="1:131" ht="26.25" customHeight="1" x14ac:dyDescent="0.2">
      <c r="A32" s="226">
        <v>5</v>
      </c>
      <c r="B32" s="1045" t="s">
        <v>407</v>
      </c>
      <c r="C32" s="1046"/>
      <c r="D32" s="1046"/>
      <c r="E32" s="1046"/>
      <c r="F32" s="1046"/>
      <c r="G32" s="1046"/>
      <c r="H32" s="1046"/>
      <c r="I32" s="1046"/>
      <c r="J32" s="1046"/>
      <c r="K32" s="1046"/>
      <c r="L32" s="1046"/>
      <c r="M32" s="1046"/>
      <c r="N32" s="1046"/>
      <c r="O32" s="1046"/>
      <c r="P32" s="1047"/>
      <c r="Q32" s="1053">
        <v>1349</v>
      </c>
      <c r="R32" s="1054"/>
      <c r="S32" s="1054"/>
      <c r="T32" s="1054"/>
      <c r="U32" s="1054"/>
      <c r="V32" s="1054">
        <v>1343</v>
      </c>
      <c r="W32" s="1054"/>
      <c r="X32" s="1054"/>
      <c r="Y32" s="1054"/>
      <c r="Z32" s="1054"/>
      <c r="AA32" s="1054">
        <v>7</v>
      </c>
      <c r="AB32" s="1054"/>
      <c r="AC32" s="1054"/>
      <c r="AD32" s="1054"/>
      <c r="AE32" s="1055"/>
      <c r="AF32" s="1050">
        <v>7</v>
      </c>
      <c r="AG32" s="1051"/>
      <c r="AH32" s="1051"/>
      <c r="AI32" s="1051"/>
      <c r="AJ32" s="1052"/>
      <c r="AK32" s="995">
        <v>316</v>
      </c>
      <c r="AL32" s="986"/>
      <c r="AM32" s="986"/>
      <c r="AN32" s="986"/>
      <c r="AO32" s="986"/>
      <c r="AP32" s="986" t="s">
        <v>584</v>
      </c>
      <c r="AQ32" s="986"/>
      <c r="AR32" s="986"/>
      <c r="AS32" s="986"/>
      <c r="AT32" s="986"/>
      <c r="AU32" s="986" t="s">
        <v>584</v>
      </c>
      <c r="AV32" s="986"/>
      <c r="AW32" s="986"/>
      <c r="AX32" s="986"/>
      <c r="AY32" s="986"/>
      <c r="AZ32" s="1056" t="s">
        <v>584</v>
      </c>
      <c r="BA32" s="1056"/>
      <c r="BB32" s="1056"/>
      <c r="BC32" s="1056"/>
      <c r="BD32" s="1056"/>
      <c r="BE32" s="987"/>
      <c r="BF32" s="987"/>
      <c r="BG32" s="987"/>
      <c r="BH32" s="987"/>
      <c r="BI32" s="988"/>
      <c r="BJ32" s="216"/>
      <c r="BK32" s="216"/>
      <c r="BL32" s="216"/>
      <c r="BM32" s="216"/>
      <c r="BN32" s="216"/>
      <c r="BO32" s="225"/>
      <c r="BP32" s="225"/>
      <c r="BQ32" s="222">
        <v>26</v>
      </c>
      <c r="BR32" s="223"/>
      <c r="BS32" s="1007"/>
      <c r="BT32" s="1008"/>
      <c r="BU32" s="1008"/>
      <c r="BV32" s="1008"/>
      <c r="BW32" s="1008"/>
      <c r="BX32" s="1008"/>
      <c r="BY32" s="1008"/>
      <c r="BZ32" s="1008"/>
      <c r="CA32" s="1008"/>
      <c r="CB32" s="1008"/>
      <c r="CC32" s="1008"/>
      <c r="CD32" s="1008"/>
      <c r="CE32" s="1008"/>
      <c r="CF32" s="1008"/>
      <c r="CG32" s="1029"/>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214"/>
    </row>
    <row r="33" spans="1:131" ht="26.25" customHeight="1" x14ac:dyDescent="0.2">
      <c r="A33" s="226">
        <v>6</v>
      </c>
      <c r="B33" s="1045" t="s">
        <v>408</v>
      </c>
      <c r="C33" s="1046"/>
      <c r="D33" s="1046"/>
      <c r="E33" s="1046"/>
      <c r="F33" s="1046"/>
      <c r="G33" s="1046"/>
      <c r="H33" s="1046"/>
      <c r="I33" s="1046"/>
      <c r="J33" s="1046"/>
      <c r="K33" s="1046"/>
      <c r="L33" s="1046"/>
      <c r="M33" s="1046"/>
      <c r="N33" s="1046"/>
      <c r="O33" s="1046"/>
      <c r="P33" s="1047"/>
      <c r="Q33" s="1053">
        <v>1916</v>
      </c>
      <c r="R33" s="1054"/>
      <c r="S33" s="1054"/>
      <c r="T33" s="1054"/>
      <c r="U33" s="1054"/>
      <c r="V33" s="1054">
        <v>1661</v>
      </c>
      <c r="W33" s="1054"/>
      <c r="X33" s="1054"/>
      <c r="Y33" s="1054"/>
      <c r="Z33" s="1054"/>
      <c r="AA33" s="1054">
        <v>256</v>
      </c>
      <c r="AB33" s="1054"/>
      <c r="AC33" s="1054"/>
      <c r="AD33" s="1054"/>
      <c r="AE33" s="1055"/>
      <c r="AF33" s="1050">
        <v>1185</v>
      </c>
      <c r="AG33" s="1051"/>
      <c r="AH33" s="1051"/>
      <c r="AI33" s="1051"/>
      <c r="AJ33" s="1052"/>
      <c r="AK33" s="995">
        <v>131</v>
      </c>
      <c r="AL33" s="986"/>
      <c r="AM33" s="986"/>
      <c r="AN33" s="986"/>
      <c r="AO33" s="986"/>
      <c r="AP33" s="986">
        <v>7585</v>
      </c>
      <c r="AQ33" s="986"/>
      <c r="AR33" s="986"/>
      <c r="AS33" s="986"/>
      <c r="AT33" s="986"/>
      <c r="AU33" s="986">
        <v>1676</v>
      </c>
      <c r="AV33" s="986"/>
      <c r="AW33" s="986"/>
      <c r="AX33" s="986"/>
      <c r="AY33" s="986"/>
      <c r="AZ33" s="1056" t="s">
        <v>584</v>
      </c>
      <c r="BA33" s="1056"/>
      <c r="BB33" s="1056"/>
      <c r="BC33" s="1056"/>
      <c r="BD33" s="1056"/>
      <c r="BE33" s="987" t="s">
        <v>409</v>
      </c>
      <c r="BF33" s="987"/>
      <c r="BG33" s="987"/>
      <c r="BH33" s="987"/>
      <c r="BI33" s="988"/>
      <c r="BJ33" s="216"/>
      <c r="BK33" s="216"/>
      <c r="BL33" s="216"/>
      <c r="BM33" s="216"/>
      <c r="BN33" s="216"/>
      <c r="BO33" s="225"/>
      <c r="BP33" s="225"/>
      <c r="BQ33" s="222">
        <v>27</v>
      </c>
      <c r="BR33" s="223"/>
      <c r="BS33" s="1007"/>
      <c r="BT33" s="1008"/>
      <c r="BU33" s="1008"/>
      <c r="BV33" s="1008"/>
      <c r="BW33" s="1008"/>
      <c r="BX33" s="1008"/>
      <c r="BY33" s="1008"/>
      <c r="BZ33" s="1008"/>
      <c r="CA33" s="1008"/>
      <c r="CB33" s="1008"/>
      <c r="CC33" s="1008"/>
      <c r="CD33" s="1008"/>
      <c r="CE33" s="1008"/>
      <c r="CF33" s="1008"/>
      <c r="CG33" s="1029"/>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214"/>
    </row>
    <row r="34" spans="1:131" ht="26.25" customHeight="1" x14ac:dyDescent="0.2">
      <c r="A34" s="226">
        <v>7</v>
      </c>
      <c r="B34" s="1045" t="s">
        <v>410</v>
      </c>
      <c r="C34" s="1046"/>
      <c r="D34" s="1046"/>
      <c r="E34" s="1046"/>
      <c r="F34" s="1046"/>
      <c r="G34" s="1046"/>
      <c r="H34" s="1046"/>
      <c r="I34" s="1046"/>
      <c r="J34" s="1046"/>
      <c r="K34" s="1046"/>
      <c r="L34" s="1046"/>
      <c r="M34" s="1046"/>
      <c r="N34" s="1046"/>
      <c r="O34" s="1046"/>
      <c r="P34" s="1047"/>
      <c r="Q34" s="1053">
        <v>942</v>
      </c>
      <c r="R34" s="1054"/>
      <c r="S34" s="1054"/>
      <c r="T34" s="1054"/>
      <c r="U34" s="1054"/>
      <c r="V34" s="1054">
        <v>967</v>
      </c>
      <c r="W34" s="1054"/>
      <c r="X34" s="1054"/>
      <c r="Y34" s="1054"/>
      <c r="Z34" s="1054"/>
      <c r="AA34" s="1054">
        <v>-25</v>
      </c>
      <c r="AB34" s="1054"/>
      <c r="AC34" s="1054"/>
      <c r="AD34" s="1054"/>
      <c r="AE34" s="1055"/>
      <c r="AF34" s="1050">
        <v>665</v>
      </c>
      <c r="AG34" s="1051"/>
      <c r="AH34" s="1051"/>
      <c r="AI34" s="1051"/>
      <c r="AJ34" s="1052"/>
      <c r="AK34" s="995">
        <v>226</v>
      </c>
      <c r="AL34" s="986"/>
      <c r="AM34" s="986"/>
      <c r="AN34" s="986"/>
      <c r="AO34" s="986"/>
      <c r="AP34" s="986">
        <v>1124</v>
      </c>
      <c r="AQ34" s="986"/>
      <c r="AR34" s="986"/>
      <c r="AS34" s="986"/>
      <c r="AT34" s="986"/>
      <c r="AU34" s="986">
        <v>689</v>
      </c>
      <c r="AV34" s="986"/>
      <c r="AW34" s="986"/>
      <c r="AX34" s="986"/>
      <c r="AY34" s="986"/>
      <c r="AZ34" s="1056" t="s">
        <v>584</v>
      </c>
      <c r="BA34" s="1056"/>
      <c r="BB34" s="1056"/>
      <c r="BC34" s="1056"/>
      <c r="BD34" s="1056"/>
      <c r="BE34" s="987" t="s">
        <v>411</v>
      </c>
      <c r="BF34" s="987"/>
      <c r="BG34" s="987"/>
      <c r="BH34" s="987"/>
      <c r="BI34" s="988"/>
      <c r="BJ34" s="216"/>
      <c r="BK34" s="216"/>
      <c r="BL34" s="216"/>
      <c r="BM34" s="216"/>
      <c r="BN34" s="216"/>
      <c r="BO34" s="225"/>
      <c r="BP34" s="225"/>
      <c r="BQ34" s="222">
        <v>28</v>
      </c>
      <c r="BR34" s="223"/>
      <c r="BS34" s="1007"/>
      <c r="BT34" s="1008"/>
      <c r="BU34" s="1008"/>
      <c r="BV34" s="1008"/>
      <c r="BW34" s="1008"/>
      <c r="BX34" s="1008"/>
      <c r="BY34" s="1008"/>
      <c r="BZ34" s="1008"/>
      <c r="CA34" s="1008"/>
      <c r="CB34" s="1008"/>
      <c r="CC34" s="1008"/>
      <c r="CD34" s="1008"/>
      <c r="CE34" s="1008"/>
      <c r="CF34" s="1008"/>
      <c r="CG34" s="1029"/>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214"/>
    </row>
    <row r="35" spans="1:131" ht="26.25" customHeight="1" x14ac:dyDescent="0.2">
      <c r="A35" s="226">
        <v>8</v>
      </c>
      <c r="B35" s="1045" t="s">
        <v>412</v>
      </c>
      <c r="C35" s="1046"/>
      <c r="D35" s="1046"/>
      <c r="E35" s="1046"/>
      <c r="F35" s="1046"/>
      <c r="G35" s="1046"/>
      <c r="H35" s="1046"/>
      <c r="I35" s="1046"/>
      <c r="J35" s="1046"/>
      <c r="K35" s="1046"/>
      <c r="L35" s="1046"/>
      <c r="M35" s="1046"/>
      <c r="N35" s="1046"/>
      <c r="O35" s="1046"/>
      <c r="P35" s="1047"/>
      <c r="Q35" s="1053">
        <v>3412</v>
      </c>
      <c r="R35" s="1054"/>
      <c r="S35" s="1054"/>
      <c r="T35" s="1054"/>
      <c r="U35" s="1054"/>
      <c r="V35" s="1054">
        <v>3261</v>
      </c>
      <c r="W35" s="1054"/>
      <c r="X35" s="1054"/>
      <c r="Y35" s="1054"/>
      <c r="Z35" s="1054"/>
      <c r="AA35" s="1054">
        <v>151</v>
      </c>
      <c r="AB35" s="1054"/>
      <c r="AC35" s="1054"/>
      <c r="AD35" s="1054"/>
      <c r="AE35" s="1055"/>
      <c r="AF35" s="1050">
        <v>520</v>
      </c>
      <c r="AG35" s="1051"/>
      <c r="AH35" s="1051"/>
      <c r="AI35" s="1051"/>
      <c r="AJ35" s="1052"/>
      <c r="AK35" s="995">
        <v>1601</v>
      </c>
      <c r="AL35" s="986"/>
      <c r="AM35" s="986"/>
      <c r="AN35" s="986"/>
      <c r="AO35" s="986"/>
      <c r="AP35" s="986">
        <v>25272</v>
      </c>
      <c r="AQ35" s="986"/>
      <c r="AR35" s="986"/>
      <c r="AS35" s="986"/>
      <c r="AT35" s="986"/>
      <c r="AU35" s="986">
        <v>18954</v>
      </c>
      <c r="AV35" s="986"/>
      <c r="AW35" s="986"/>
      <c r="AX35" s="986"/>
      <c r="AY35" s="986"/>
      <c r="AZ35" s="1056" t="s">
        <v>584</v>
      </c>
      <c r="BA35" s="1056"/>
      <c r="BB35" s="1056"/>
      <c r="BC35" s="1056"/>
      <c r="BD35" s="1056"/>
      <c r="BE35" s="987" t="s">
        <v>413</v>
      </c>
      <c r="BF35" s="987"/>
      <c r="BG35" s="987"/>
      <c r="BH35" s="987"/>
      <c r="BI35" s="988"/>
      <c r="BJ35" s="216"/>
      <c r="BK35" s="216"/>
      <c r="BL35" s="216"/>
      <c r="BM35" s="216"/>
      <c r="BN35" s="216"/>
      <c r="BO35" s="225"/>
      <c r="BP35" s="225"/>
      <c r="BQ35" s="222">
        <v>29</v>
      </c>
      <c r="BR35" s="223"/>
      <c r="BS35" s="1007"/>
      <c r="BT35" s="1008"/>
      <c r="BU35" s="1008"/>
      <c r="BV35" s="1008"/>
      <c r="BW35" s="1008"/>
      <c r="BX35" s="1008"/>
      <c r="BY35" s="1008"/>
      <c r="BZ35" s="1008"/>
      <c r="CA35" s="1008"/>
      <c r="CB35" s="1008"/>
      <c r="CC35" s="1008"/>
      <c r="CD35" s="1008"/>
      <c r="CE35" s="1008"/>
      <c r="CF35" s="1008"/>
      <c r="CG35" s="1029"/>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214"/>
    </row>
    <row r="36" spans="1:131" ht="26.25" customHeight="1" x14ac:dyDescent="0.2">
      <c r="A36" s="226">
        <v>9</v>
      </c>
      <c r="B36" s="1045" t="s">
        <v>603</v>
      </c>
      <c r="C36" s="1046"/>
      <c r="D36" s="1046"/>
      <c r="E36" s="1046"/>
      <c r="F36" s="1046"/>
      <c r="G36" s="1046"/>
      <c r="H36" s="1046"/>
      <c r="I36" s="1046"/>
      <c r="J36" s="1046"/>
      <c r="K36" s="1046"/>
      <c r="L36" s="1046"/>
      <c r="M36" s="1046"/>
      <c r="N36" s="1046"/>
      <c r="O36" s="1046"/>
      <c r="P36" s="1047"/>
      <c r="Q36" s="1053">
        <v>1</v>
      </c>
      <c r="R36" s="1054"/>
      <c r="S36" s="1054"/>
      <c r="T36" s="1054"/>
      <c r="U36" s="1054"/>
      <c r="V36" s="1054">
        <v>1</v>
      </c>
      <c r="W36" s="1054"/>
      <c r="X36" s="1054"/>
      <c r="Y36" s="1054"/>
      <c r="Z36" s="1054"/>
      <c r="AA36" s="1054" t="s">
        <v>604</v>
      </c>
      <c r="AB36" s="1054"/>
      <c r="AC36" s="1054"/>
      <c r="AD36" s="1054"/>
      <c r="AE36" s="1055"/>
      <c r="AF36" s="1050" t="s">
        <v>128</v>
      </c>
      <c r="AG36" s="1051"/>
      <c r="AH36" s="1051"/>
      <c r="AI36" s="1051"/>
      <c r="AJ36" s="1052"/>
      <c r="AK36" s="995">
        <v>1</v>
      </c>
      <c r="AL36" s="986"/>
      <c r="AM36" s="986"/>
      <c r="AN36" s="986"/>
      <c r="AO36" s="986"/>
      <c r="AP36" s="986" t="s">
        <v>584</v>
      </c>
      <c r="AQ36" s="986"/>
      <c r="AR36" s="986"/>
      <c r="AS36" s="986"/>
      <c r="AT36" s="986"/>
      <c r="AU36" s="986" t="s">
        <v>584</v>
      </c>
      <c r="AV36" s="986"/>
      <c r="AW36" s="986"/>
      <c r="AX36" s="986"/>
      <c r="AY36" s="986"/>
      <c r="AZ36" s="1056" t="s">
        <v>584</v>
      </c>
      <c r="BA36" s="1056"/>
      <c r="BB36" s="1056"/>
      <c r="BC36" s="1056"/>
      <c r="BD36" s="1056"/>
      <c r="BE36" s="987" t="s">
        <v>605</v>
      </c>
      <c r="BF36" s="987"/>
      <c r="BG36" s="987"/>
      <c r="BH36" s="987"/>
      <c r="BI36" s="988"/>
      <c r="BJ36" s="216"/>
      <c r="BK36" s="216"/>
      <c r="BL36" s="216"/>
      <c r="BM36" s="216"/>
      <c r="BN36" s="216"/>
      <c r="BO36" s="225"/>
      <c r="BP36" s="225"/>
      <c r="BQ36" s="222">
        <v>30</v>
      </c>
      <c r="BR36" s="223"/>
      <c r="BS36" s="1007"/>
      <c r="BT36" s="1008"/>
      <c r="BU36" s="1008"/>
      <c r="BV36" s="1008"/>
      <c r="BW36" s="1008"/>
      <c r="BX36" s="1008"/>
      <c r="BY36" s="1008"/>
      <c r="BZ36" s="1008"/>
      <c r="CA36" s="1008"/>
      <c r="CB36" s="1008"/>
      <c r="CC36" s="1008"/>
      <c r="CD36" s="1008"/>
      <c r="CE36" s="1008"/>
      <c r="CF36" s="1008"/>
      <c r="CG36" s="1029"/>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214"/>
    </row>
    <row r="37" spans="1:131" ht="26.25" customHeight="1" x14ac:dyDescent="0.2">
      <c r="A37" s="226">
        <v>10</v>
      </c>
      <c r="B37" s="1045"/>
      <c r="C37" s="1046"/>
      <c r="D37" s="1046"/>
      <c r="E37" s="1046"/>
      <c r="F37" s="1046"/>
      <c r="G37" s="1046"/>
      <c r="H37" s="1046"/>
      <c r="I37" s="1046"/>
      <c r="J37" s="1046"/>
      <c r="K37" s="1046"/>
      <c r="L37" s="1046"/>
      <c r="M37" s="1046"/>
      <c r="N37" s="1046"/>
      <c r="O37" s="1046"/>
      <c r="P37" s="1047"/>
      <c r="Q37" s="1053"/>
      <c r="R37" s="1054"/>
      <c r="S37" s="1054"/>
      <c r="T37" s="1054"/>
      <c r="U37" s="1054"/>
      <c r="V37" s="1054"/>
      <c r="W37" s="1054"/>
      <c r="X37" s="1054"/>
      <c r="Y37" s="1054"/>
      <c r="Z37" s="1054"/>
      <c r="AA37" s="1054"/>
      <c r="AB37" s="1054"/>
      <c r="AC37" s="1054"/>
      <c r="AD37" s="1054"/>
      <c r="AE37" s="1055"/>
      <c r="AF37" s="1050"/>
      <c r="AG37" s="1051"/>
      <c r="AH37" s="1051"/>
      <c r="AI37" s="1051"/>
      <c r="AJ37" s="1052"/>
      <c r="AK37" s="995"/>
      <c r="AL37" s="986"/>
      <c r="AM37" s="986"/>
      <c r="AN37" s="986"/>
      <c r="AO37" s="986"/>
      <c r="AP37" s="986"/>
      <c r="AQ37" s="986"/>
      <c r="AR37" s="986"/>
      <c r="AS37" s="986"/>
      <c r="AT37" s="986"/>
      <c r="AU37" s="986"/>
      <c r="AV37" s="986"/>
      <c r="AW37" s="986"/>
      <c r="AX37" s="986"/>
      <c r="AY37" s="986"/>
      <c r="AZ37" s="1056"/>
      <c r="BA37" s="1056"/>
      <c r="BB37" s="1056"/>
      <c r="BC37" s="1056"/>
      <c r="BD37" s="1056"/>
      <c r="BE37" s="987"/>
      <c r="BF37" s="987"/>
      <c r="BG37" s="987"/>
      <c r="BH37" s="987"/>
      <c r="BI37" s="988"/>
      <c r="BJ37" s="216"/>
      <c r="BK37" s="216"/>
      <c r="BL37" s="216"/>
      <c r="BM37" s="216"/>
      <c r="BN37" s="216"/>
      <c r="BO37" s="225"/>
      <c r="BP37" s="225"/>
      <c r="BQ37" s="222">
        <v>31</v>
      </c>
      <c r="BR37" s="223"/>
      <c r="BS37" s="1007"/>
      <c r="BT37" s="1008"/>
      <c r="BU37" s="1008"/>
      <c r="BV37" s="1008"/>
      <c r="BW37" s="1008"/>
      <c r="BX37" s="1008"/>
      <c r="BY37" s="1008"/>
      <c r="BZ37" s="1008"/>
      <c r="CA37" s="1008"/>
      <c r="CB37" s="1008"/>
      <c r="CC37" s="1008"/>
      <c r="CD37" s="1008"/>
      <c r="CE37" s="1008"/>
      <c r="CF37" s="1008"/>
      <c r="CG37" s="1029"/>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214"/>
    </row>
    <row r="38" spans="1:131" ht="26.25" customHeight="1" x14ac:dyDescent="0.2">
      <c r="A38" s="226">
        <v>11</v>
      </c>
      <c r="B38" s="1045"/>
      <c r="C38" s="1046"/>
      <c r="D38" s="1046"/>
      <c r="E38" s="1046"/>
      <c r="F38" s="1046"/>
      <c r="G38" s="1046"/>
      <c r="H38" s="1046"/>
      <c r="I38" s="1046"/>
      <c r="J38" s="1046"/>
      <c r="K38" s="1046"/>
      <c r="L38" s="1046"/>
      <c r="M38" s="1046"/>
      <c r="N38" s="1046"/>
      <c r="O38" s="1046"/>
      <c r="P38" s="1047"/>
      <c r="Q38" s="1053"/>
      <c r="R38" s="1054"/>
      <c r="S38" s="1054"/>
      <c r="T38" s="1054"/>
      <c r="U38" s="1054"/>
      <c r="V38" s="1054"/>
      <c r="W38" s="1054"/>
      <c r="X38" s="1054"/>
      <c r="Y38" s="1054"/>
      <c r="Z38" s="1054"/>
      <c r="AA38" s="1054"/>
      <c r="AB38" s="1054"/>
      <c r="AC38" s="1054"/>
      <c r="AD38" s="1054"/>
      <c r="AE38" s="1055"/>
      <c r="AF38" s="1050"/>
      <c r="AG38" s="1051"/>
      <c r="AH38" s="1051"/>
      <c r="AI38" s="1051"/>
      <c r="AJ38" s="1052"/>
      <c r="AK38" s="995"/>
      <c r="AL38" s="986"/>
      <c r="AM38" s="986"/>
      <c r="AN38" s="986"/>
      <c r="AO38" s="986"/>
      <c r="AP38" s="986"/>
      <c r="AQ38" s="986"/>
      <c r="AR38" s="986"/>
      <c r="AS38" s="986"/>
      <c r="AT38" s="986"/>
      <c r="AU38" s="986"/>
      <c r="AV38" s="986"/>
      <c r="AW38" s="986"/>
      <c r="AX38" s="986"/>
      <c r="AY38" s="986"/>
      <c r="AZ38" s="1056"/>
      <c r="BA38" s="1056"/>
      <c r="BB38" s="1056"/>
      <c r="BC38" s="1056"/>
      <c r="BD38" s="1056"/>
      <c r="BE38" s="987"/>
      <c r="BF38" s="987"/>
      <c r="BG38" s="987"/>
      <c r="BH38" s="987"/>
      <c r="BI38" s="988"/>
      <c r="BJ38" s="216"/>
      <c r="BK38" s="216"/>
      <c r="BL38" s="216"/>
      <c r="BM38" s="216"/>
      <c r="BN38" s="216"/>
      <c r="BO38" s="225"/>
      <c r="BP38" s="225"/>
      <c r="BQ38" s="222">
        <v>32</v>
      </c>
      <c r="BR38" s="223"/>
      <c r="BS38" s="1007"/>
      <c r="BT38" s="1008"/>
      <c r="BU38" s="1008"/>
      <c r="BV38" s="1008"/>
      <c r="BW38" s="1008"/>
      <c r="BX38" s="1008"/>
      <c r="BY38" s="1008"/>
      <c r="BZ38" s="1008"/>
      <c r="CA38" s="1008"/>
      <c r="CB38" s="1008"/>
      <c r="CC38" s="1008"/>
      <c r="CD38" s="1008"/>
      <c r="CE38" s="1008"/>
      <c r="CF38" s="1008"/>
      <c r="CG38" s="1029"/>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214"/>
    </row>
    <row r="39" spans="1:131" ht="26.25" customHeight="1" x14ac:dyDescent="0.2">
      <c r="A39" s="226">
        <v>12</v>
      </c>
      <c r="B39" s="1045"/>
      <c r="C39" s="1046"/>
      <c r="D39" s="1046"/>
      <c r="E39" s="1046"/>
      <c r="F39" s="1046"/>
      <c r="G39" s="1046"/>
      <c r="H39" s="1046"/>
      <c r="I39" s="1046"/>
      <c r="J39" s="1046"/>
      <c r="K39" s="1046"/>
      <c r="L39" s="1046"/>
      <c r="M39" s="1046"/>
      <c r="N39" s="1046"/>
      <c r="O39" s="1046"/>
      <c r="P39" s="1047"/>
      <c r="Q39" s="1053"/>
      <c r="R39" s="1054"/>
      <c r="S39" s="1054"/>
      <c r="T39" s="1054"/>
      <c r="U39" s="1054"/>
      <c r="V39" s="1054"/>
      <c r="W39" s="1054"/>
      <c r="X39" s="1054"/>
      <c r="Y39" s="1054"/>
      <c r="Z39" s="1054"/>
      <c r="AA39" s="1054"/>
      <c r="AB39" s="1054"/>
      <c r="AC39" s="1054"/>
      <c r="AD39" s="1054"/>
      <c r="AE39" s="1055"/>
      <c r="AF39" s="1050"/>
      <c r="AG39" s="1051"/>
      <c r="AH39" s="1051"/>
      <c r="AI39" s="1051"/>
      <c r="AJ39" s="1052"/>
      <c r="AK39" s="995"/>
      <c r="AL39" s="986"/>
      <c r="AM39" s="986"/>
      <c r="AN39" s="986"/>
      <c r="AO39" s="986"/>
      <c r="AP39" s="986"/>
      <c r="AQ39" s="986"/>
      <c r="AR39" s="986"/>
      <c r="AS39" s="986"/>
      <c r="AT39" s="986"/>
      <c r="AU39" s="986"/>
      <c r="AV39" s="986"/>
      <c r="AW39" s="986"/>
      <c r="AX39" s="986"/>
      <c r="AY39" s="986"/>
      <c r="AZ39" s="1056"/>
      <c r="BA39" s="1056"/>
      <c r="BB39" s="1056"/>
      <c r="BC39" s="1056"/>
      <c r="BD39" s="1056"/>
      <c r="BE39" s="987"/>
      <c r="BF39" s="987"/>
      <c r="BG39" s="987"/>
      <c r="BH39" s="987"/>
      <c r="BI39" s="988"/>
      <c r="BJ39" s="216"/>
      <c r="BK39" s="216"/>
      <c r="BL39" s="216"/>
      <c r="BM39" s="216"/>
      <c r="BN39" s="216"/>
      <c r="BO39" s="225"/>
      <c r="BP39" s="225"/>
      <c r="BQ39" s="222">
        <v>33</v>
      </c>
      <c r="BR39" s="223"/>
      <c r="BS39" s="1007"/>
      <c r="BT39" s="1008"/>
      <c r="BU39" s="1008"/>
      <c r="BV39" s="1008"/>
      <c r="BW39" s="1008"/>
      <c r="BX39" s="1008"/>
      <c r="BY39" s="1008"/>
      <c r="BZ39" s="1008"/>
      <c r="CA39" s="1008"/>
      <c r="CB39" s="1008"/>
      <c r="CC39" s="1008"/>
      <c r="CD39" s="1008"/>
      <c r="CE39" s="1008"/>
      <c r="CF39" s="1008"/>
      <c r="CG39" s="1029"/>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214"/>
    </row>
    <row r="40" spans="1:131" ht="26.25" customHeight="1" x14ac:dyDescent="0.2">
      <c r="A40" s="222">
        <v>13</v>
      </c>
      <c r="B40" s="1045"/>
      <c r="C40" s="1046"/>
      <c r="D40" s="1046"/>
      <c r="E40" s="1046"/>
      <c r="F40" s="1046"/>
      <c r="G40" s="1046"/>
      <c r="H40" s="1046"/>
      <c r="I40" s="1046"/>
      <c r="J40" s="1046"/>
      <c r="K40" s="1046"/>
      <c r="L40" s="1046"/>
      <c r="M40" s="1046"/>
      <c r="N40" s="1046"/>
      <c r="O40" s="1046"/>
      <c r="P40" s="1047"/>
      <c r="Q40" s="1053"/>
      <c r="R40" s="1054"/>
      <c r="S40" s="1054"/>
      <c r="T40" s="1054"/>
      <c r="U40" s="1054"/>
      <c r="V40" s="1054"/>
      <c r="W40" s="1054"/>
      <c r="X40" s="1054"/>
      <c r="Y40" s="1054"/>
      <c r="Z40" s="1054"/>
      <c r="AA40" s="1054"/>
      <c r="AB40" s="1054"/>
      <c r="AC40" s="1054"/>
      <c r="AD40" s="1054"/>
      <c r="AE40" s="1055"/>
      <c r="AF40" s="1050"/>
      <c r="AG40" s="1051"/>
      <c r="AH40" s="1051"/>
      <c r="AI40" s="1051"/>
      <c r="AJ40" s="1052"/>
      <c r="AK40" s="995"/>
      <c r="AL40" s="986"/>
      <c r="AM40" s="986"/>
      <c r="AN40" s="986"/>
      <c r="AO40" s="986"/>
      <c r="AP40" s="986"/>
      <c r="AQ40" s="986"/>
      <c r="AR40" s="986"/>
      <c r="AS40" s="986"/>
      <c r="AT40" s="986"/>
      <c r="AU40" s="986"/>
      <c r="AV40" s="986"/>
      <c r="AW40" s="986"/>
      <c r="AX40" s="986"/>
      <c r="AY40" s="986"/>
      <c r="AZ40" s="1056"/>
      <c r="BA40" s="1056"/>
      <c r="BB40" s="1056"/>
      <c r="BC40" s="1056"/>
      <c r="BD40" s="1056"/>
      <c r="BE40" s="987"/>
      <c r="BF40" s="987"/>
      <c r="BG40" s="987"/>
      <c r="BH40" s="987"/>
      <c r="BI40" s="988"/>
      <c r="BJ40" s="216"/>
      <c r="BK40" s="216"/>
      <c r="BL40" s="216"/>
      <c r="BM40" s="216"/>
      <c r="BN40" s="216"/>
      <c r="BO40" s="225"/>
      <c r="BP40" s="225"/>
      <c r="BQ40" s="222">
        <v>34</v>
      </c>
      <c r="BR40" s="223"/>
      <c r="BS40" s="1007"/>
      <c r="BT40" s="1008"/>
      <c r="BU40" s="1008"/>
      <c r="BV40" s="1008"/>
      <c r="BW40" s="1008"/>
      <c r="BX40" s="1008"/>
      <c r="BY40" s="1008"/>
      <c r="BZ40" s="1008"/>
      <c r="CA40" s="1008"/>
      <c r="CB40" s="1008"/>
      <c r="CC40" s="1008"/>
      <c r="CD40" s="1008"/>
      <c r="CE40" s="1008"/>
      <c r="CF40" s="1008"/>
      <c r="CG40" s="1029"/>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214"/>
    </row>
    <row r="41" spans="1:131" ht="26.25" customHeight="1" x14ac:dyDescent="0.2">
      <c r="A41" s="222">
        <v>14</v>
      </c>
      <c r="B41" s="1045"/>
      <c r="C41" s="1046"/>
      <c r="D41" s="1046"/>
      <c r="E41" s="1046"/>
      <c r="F41" s="1046"/>
      <c r="G41" s="1046"/>
      <c r="H41" s="1046"/>
      <c r="I41" s="1046"/>
      <c r="J41" s="1046"/>
      <c r="K41" s="1046"/>
      <c r="L41" s="1046"/>
      <c r="M41" s="1046"/>
      <c r="N41" s="1046"/>
      <c r="O41" s="1046"/>
      <c r="P41" s="1047"/>
      <c r="Q41" s="1053"/>
      <c r="R41" s="1054"/>
      <c r="S41" s="1054"/>
      <c r="T41" s="1054"/>
      <c r="U41" s="1054"/>
      <c r="V41" s="1054"/>
      <c r="W41" s="1054"/>
      <c r="X41" s="1054"/>
      <c r="Y41" s="1054"/>
      <c r="Z41" s="1054"/>
      <c r="AA41" s="1054"/>
      <c r="AB41" s="1054"/>
      <c r="AC41" s="1054"/>
      <c r="AD41" s="1054"/>
      <c r="AE41" s="1055"/>
      <c r="AF41" s="1050"/>
      <c r="AG41" s="1051"/>
      <c r="AH41" s="1051"/>
      <c r="AI41" s="1051"/>
      <c r="AJ41" s="1052"/>
      <c r="AK41" s="995"/>
      <c r="AL41" s="986"/>
      <c r="AM41" s="986"/>
      <c r="AN41" s="986"/>
      <c r="AO41" s="986"/>
      <c r="AP41" s="986"/>
      <c r="AQ41" s="986"/>
      <c r="AR41" s="986"/>
      <c r="AS41" s="986"/>
      <c r="AT41" s="986"/>
      <c r="AU41" s="986"/>
      <c r="AV41" s="986"/>
      <c r="AW41" s="986"/>
      <c r="AX41" s="986"/>
      <c r="AY41" s="986"/>
      <c r="AZ41" s="1056"/>
      <c r="BA41" s="1056"/>
      <c r="BB41" s="1056"/>
      <c r="BC41" s="1056"/>
      <c r="BD41" s="1056"/>
      <c r="BE41" s="987"/>
      <c r="BF41" s="987"/>
      <c r="BG41" s="987"/>
      <c r="BH41" s="987"/>
      <c r="BI41" s="988"/>
      <c r="BJ41" s="216"/>
      <c r="BK41" s="216"/>
      <c r="BL41" s="216"/>
      <c r="BM41" s="216"/>
      <c r="BN41" s="216"/>
      <c r="BO41" s="225"/>
      <c r="BP41" s="225"/>
      <c r="BQ41" s="222">
        <v>35</v>
      </c>
      <c r="BR41" s="223"/>
      <c r="BS41" s="1007"/>
      <c r="BT41" s="1008"/>
      <c r="BU41" s="1008"/>
      <c r="BV41" s="1008"/>
      <c r="BW41" s="1008"/>
      <c r="BX41" s="1008"/>
      <c r="BY41" s="1008"/>
      <c r="BZ41" s="1008"/>
      <c r="CA41" s="1008"/>
      <c r="CB41" s="1008"/>
      <c r="CC41" s="1008"/>
      <c r="CD41" s="1008"/>
      <c r="CE41" s="1008"/>
      <c r="CF41" s="1008"/>
      <c r="CG41" s="1029"/>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214"/>
    </row>
    <row r="42" spans="1:131" ht="26.25" customHeight="1" x14ac:dyDescent="0.2">
      <c r="A42" s="222">
        <v>15</v>
      </c>
      <c r="B42" s="1045"/>
      <c r="C42" s="1046"/>
      <c r="D42" s="1046"/>
      <c r="E42" s="1046"/>
      <c r="F42" s="1046"/>
      <c r="G42" s="1046"/>
      <c r="H42" s="1046"/>
      <c r="I42" s="1046"/>
      <c r="J42" s="1046"/>
      <c r="K42" s="1046"/>
      <c r="L42" s="1046"/>
      <c r="M42" s="1046"/>
      <c r="N42" s="1046"/>
      <c r="O42" s="1046"/>
      <c r="P42" s="1047"/>
      <c r="Q42" s="1053"/>
      <c r="R42" s="1054"/>
      <c r="S42" s="1054"/>
      <c r="T42" s="1054"/>
      <c r="U42" s="1054"/>
      <c r="V42" s="1054"/>
      <c r="W42" s="1054"/>
      <c r="X42" s="1054"/>
      <c r="Y42" s="1054"/>
      <c r="Z42" s="1054"/>
      <c r="AA42" s="1054"/>
      <c r="AB42" s="1054"/>
      <c r="AC42" s="1054"/>
      <c r="AD42" s="1054"/>
      <c r="AE42" s="1055"/>
      <c r="AF42" s="1050"/>
      <c r="AG42" s="1051"/>
      <c r="AH42" s="1051"/>
      <c r="AI42" s="1051"/>
      <c r="AJ42" s="1052"/>
      <c r="AK42" s="995"/>
      <c r="AL42" s="986"/>
      <c r="AM42" s="986"/>
      <c r="AN42" s="986"/>
      <c r="AO42" s="986"/>
      <c r="AP42" s="986"/>
      <c r="AQ42" s="986"/>
      <c r="AR42" s="986"/>
      <c r="AS42" s="986"/>
      <c r="AT42" s="986"/>
      <c r="AU42" s="986"/>
      <c r="AV42" s="986"/>
      <c r="AW42" s="986"/>
      <c r="AX42" s="986"/>
      <c r="AY42" s="986"/>
      <c r="AZ42" s="1056"/>
      <c r="BA42" s="1056"/>
      <c r="BB42" s="1056"/>
      <c r="BC42" s="1056"/>
      <c r="BD42" s="1056"/>
      <c r="BE42" s="987"/>
      <c r="BF42" s="987"/>
      <c r="BG42" s="987"/>
      <c r="BH42" s="987"/>
      <c r="BI42" s="988"/>
      <c r="BJ42" s="216"/>
      <c r="BK42" s="216"/>
      <c r="BL42" s="216"/>
      <c r="BM42" s="216"/>
      <c r="BN42" s="216"/>
      <c r="BO42" s="225"/>
      <c r="BP42" s="225"/>
      <c r="BQ42" s="222">
        <v>36</v>
      </c>
      <c r="BR42" s="223"/>
      <c r="BS42" s="1007"/>
      <c r="BT42" s="1008"/>
      <c r="BU42" s="1008"/>
      <c r="BV42" s="1008"/>
      <c r="BW42" s="1008"/>
      <c r="BX42" s="1008"/>
      <c r="BY42" s="1008"/>
      <c r="BZ42" s="1008"/>
      <c r="CA42" s="1008"/>
      <c r="CB42" s="1008"/>
      <c r="CC42" s="1008"/>
      <c r="CD42" s="1008"/>
      <c r="CE42" s="1008"/>
      <c r="CF42" s="1008"/>
      <c r="CG42" s="1029"/>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214"/>
    </row>
    <row r="43" spans="1:131" ht="26.25" customHeight="1" x14ac:dyDescent="0.2">
      <c r="A43" s="222">
        <v>16</v>
      </c>
      <c r="B43" s="1045"/>
      <c r="C43" s="1046"/>
      <c r="D43" s="1046"/>
      <c r="E43" s="1046"/>
      <c r="F43" s="1046"/>
      <c r="G43" s="1046"/>
      <c r="H43" s="1046"/>
      <c r="I43" s="1046"/>
      <c r="J43" s="1046"/>
      <c r="K43" s="1046"/>
      <c r="L43" s="1046"/>
      <c r="M43" s="1046"/>
      <c r="N43" s="1046"/>
      <c r="O43" s="1046"/>
      <c r="P43" s="1047"/>
      <c r="Q43" s="1053"/>
      <c r="R43" s="1054"/>
      <c r="S43" s="1054"/>
      <c r="T43" s="1054"/>
      <c r="U43" s="1054"/>
      <c r="V43" s="1054"/>
      <c r="W43" s="1054"/>
      <c r="X43" s="1054"/>
      <c r="Y43" s="1054"/>
      <c r="Z43" s="1054"/>
      <c r="AA43" s="1054"/>
      <c r="AB43" s="1054"/>
      <c r="AC43" s="1054"/>
      <c r="AD43" s="1054"/>
      <c r="AE43" s="1055"/>
      <c r="AF43" s="1050"/>
      <c r="AG43" s="1051"/>
      <c r="AH43" s="1051"/>
      <c r="AI43" s="1051"/>
      <c r="AJ43" s="1052"/>
      <c r="AK43" s="995"/>
      <c r="AL43" s="986"/>
      <c r="AM43" s="986"/>
      <c r="AN43" s="986"/>
      <c r="AO43" s="986"/>
      <c r="AP43" s="986"/>
      <c r="AQ43" s="986"/>
      <c r="AR43" s="986"/>
      <c r="AS43" s="986"/>
      <c r="AT43" s="986"/>
      <c r="AU43" s="986"/>
      <c r="AV43" s="986"/>
      <c r="AW43" s="986"/>
      <c r="AX43" s="986"/>
      <c r="AY43" s="986"/>
      <c r="AZ43" s="1056"/>
      <c r="BA43" s="1056"/>
      <c r="BB43" s="1056"/>
      <c r="BC43" s="1056"/>
      <c r="BD43" s="1056"/>
      <c r="BE43" s="987"/>
      <c r="BF43" s="987"/>
      <c r="BG43" s="987"/>
      <c r="BH43" s="987"/>
      <c r="BI43" s="988"/>
      <c r="BJ43" s="216"/>
      <c r="BK43" s="216"/>
      <c r="BL43" s="216"/>
      <c r="BM43" s="216"/>
      <c r="BN43" s="216"/>
      <c r="BO43" s="225"/>
      <c r="BP43" s="225"/>
      <c r="BQ43" s="222">
        <v>37</v>
      </c>
      <c r="BR43" s="223"/>
      <c r="BS43" s="1007"/>
      <c r="BT43" s="1008"/>
      <c r="BU43" s="1008"/>
      <c r="BV43" s="1008"/>
      <c r="BW43" s="1008"/>
      <c r="BX43" s="1008"/>
      <c r="BY43" s="1008"/>
      <c r="BZ43" s="1008"/>
      <c r="CA43" s="1008"/>
      <c r="CB43" s="1008"/>
      <c r="CC43" s="1008"/>
      <c r="CD43" s="1008"/>
      <c r="CE43" s="1008"/>
      <c r="CF43" s="1008"/>
      <c r="CG43" s="1029"/>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214"/>
    </row>
    <row r="44" spans="1:131" ht="26.25" customHeight="1" x14ac:dyDescent="0.2">
      <c r="A44" s="222">
        <v>17</v>
      </c>
      <c r="B44" s="1045"/>
      <c r="C44" s="1046"/>
      <c r="D44" s="1046"/>
      <c r="E44" s="1046"/>
      <c r="F44" s="1046"/>
      <c r="G44" s="1046"/>
      <c r="H44" s="1046"/>
      <c r="I44" s="1046"/>
      <c r="J44" s="1046"/>
      <c r="K44" s="1046"/>
      <c r="L44" s="1046"/>
      <c r="M44" s="1046"/>
      <c r="N44" s="1046"/>
      <c r="O44" s="1046"/>
      <c r="P44" s="1047"/>
      <c r="Q44" s="1053"/>
      <c r="R44" s="1054"/>
      <c r="S44" s="1054"/>
      <c r="T44" s="1054"/>
      <c r="U44" s="1054"/>
      <c r="V44" s="1054"/>
      <c r="W44" s="1054"/>
      <c r="X44" s="1054"/>
      <c r="Y44" s="1054"/>
      <c r="Z44" s="1054"/>
      <c r="AA44" s="1054"/>
      <c r="AB44" s="1054"/>
      <c r="AC44" s="1054"/>
      <c r="AD44" s="1054"/>
      <c r="AE44" s="1055"/>
      <c r="AF44" s="1050"/>
      <c r="AG44" s="1051"/>
      <c r="AH44" s="1051"/>
      <c r="AI44" s="1051"/>
      <c r="AJ44" s="1052"/>
      <c r="AK44" s="995"/>
      <c r="AL44" s="986"/>
      <c r="AM44" s="986"/>
      <c r="AN44" s="986"/>
      <c r="AO44" s="986"/>
      <c r="AP44" s="986"/>
      <c r="AQ44" s="986"/>
      <c r="AR44" s="986"/>
      <c r="AS44" s="986"/>
      <c r="AT44" s="986"/>
      <c r="AU44" s="986"/>
      <c r="AV44" s="986"/>
      <c r="AW44" s="986"/>
      <c r="AX44" s="986"/>
      <c r="AY44" s="986"/>
      <c r="AZ44" s="1056"/>
      <c r="BA44" s="1056"/>
      <c r="BB44" s="1056"/>
      <c r="BC44" s="1056"/>
      <c r="BD44" s="1056"/>
      <c r="BE44" s="987"/>
      <c r="BF44" s="987"/>
      <c r="BG44" s="987"/>
      <c r="BH44" s="987"/>
      <c r="BI44" s="988"/>
      <c r="BJ44" s="216"/>
      <c r="BK44" s="216"/>
      <c r="BL44" s="216"/>
      <c r="BM44" s="216"/>
      <c r="BN44" s="216"/>
      <c r="BO44" s="225"/>
      <c r="BP44" s="225"/>
      <c r="BQ44" s="222">
        <v>38</v>
      </c>
      <c r="BR44" s="223"/>
      <c r="BS44" s="1007"/>
      <c r="BT44" s="1008"/>
      <c r="BU44" s="1008"/>
      <c r="BV44" s="1008"/>
      <c r="BW44" s="1008"/>
      <c r="BX44" s="1008"/>
      <c r="BY44" s="1008"/>
      <c r="BZ44" s="1008"/>
      <c r="CA44" s="1008"/>
      <c r="CB44" s="1008"/>
      <c r="CC44" s="1008"/>
      <c r="CD44" s="1008"/>
      <c r="CE44" s="1008"/>
      <c r="CF44" s="1008"/>
      <c r="CG44" s="1029"/>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214"/>
    </row>
    <row r="45" spans="1:131" ht="26.25" customHeight="1" x14ac:dyDescent="0.2">
      <c r="A45" s="222">
        <v>18</v>
      </c>
      <c r="B45" s="1045"/>
      <c r="C45" s="1046"/>
      <c r="D45" s="1046"/>
      <c r="E45" s="1046"/>
      <c r="F45" s="1046"/>
      <c r="G45" s="1046"/>
      <c r="H45" s="1046"/>
      <c r="I45" s="1046"/>
      <c r="J45" s="1046"/>
      <c r="K45" s="1046"/>
      <c r="L45" s="1046"/>
      <c r="M45" s="1046"/>
      <c r="N45" s="1046"/>
      <c r="O45" s="1046"/>
      <c r="P45" s="1047"/>
      <c r="Q45" s="1053"/>
      <c r="R45" s="1054"/>
      <c r="S45" s="1054"/>
      <c r="T45" s="1054"/>
      <c r="U45" s="1054"/>
      <c r="V45" s="1054"/>
      <c r="W45" s="1054"/>
      <c r="X45" s="1054"/>
      <c r="Y45" s="1054"/>
      <c r="Z45" s="1054"/>
      <c r="AA45" s="1054"/>
      <c r="AB45" s="1054"/>
      <c r="AC45" s="1054"/>
      <c r="AD45" s="1054"/>
      <c r="AE45" s="1055"/>
      <c r="AF45" s="1050"/>
      <c r="AG45" s="1051"/>
      <c r="AH45" s="1051"/>
      <c r="AI45" s="1051"/>
      <c r="AJ45" s="1052"/>
      <c r="AK45" s="995"/>
      <c r="AL45" s="986"/>
      <c r="AM45" s="986"/>
      <c r="AN45" s="986"/>
      <c r="AO45" s="986"/>
      <c r="AP45" s="986"/>
      <c r="AQ45" s="986"/>
      <c r="AR45" s="986"/>
      <c r="AS45" s="986"/>
      <c r="AT45" s="986"/>
      <c r="AU45" s="986"/>
      <c r="AV45" s="986"/>
      <c r="AW45" s="986"/>
      <c r="AX45" s="986"/>
      <c r="AY45" s="986"/>
      <c r="AZ45" s="1056"/>
      <c r="BA45" s="1056"/>
      <c r="BB45" s="1056"/>
      <c r="BC45" s="1056"/>
      <c r="BD45" s="1056"/>
      <c r="BE45" s="987"/>
      <c r="BF45" s="987"/>
      <c r="BG45" s="987"/>
      <c r="BH45" s="987"/>
      <c r="BI45" s="988"/>
      <c r="BJ45" s="216"/>
      <c r="BK45" s="216"/>
      <c r="BL45" s="216"/>
      <c r="BM45" s="216"/>
      <c r="BN45" s="216"/>
      <c r="BO45" s="225"/>
      <c r="BP45" s="225"/>
      <c r="BQ45" s="222">
        <v>39</v>
      </c>
      <c r="BR45" s="223"/>
      <c r="BS45" s="1007"/>
      <c r="BT45" s="1008"/>
      <c r="BU45" s="1008"/>
      <c r="BV45" s="1008"/>
      <c r="BW45" s="1008"/>
      <c r="BX45" s="1008"/>
      <c r="BY45" s="1008"/>
      <c r="BZ45" s="1008"/>
      <c r="CA45" s="1008"/>
      <c r="CB45" s="1008"/>
      <c r="CC45" s="1008"/>
      <c r="CD45" s="1008"/>
      <c r="CE45" s="1008"/>
      <c r="CF45" s="1008"/>
      <c r="CG45" s="1029"/>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214"/>
    </row>
    <row r="46" spans="1:131" ht="26.25" customHeight="1" x14ac:dyDescent="0.2">
      <c r="A46" s="222">
        <v>19</v>
      </c>
      <c r="B46" s="1045"/>
      <c r="C46" s="1046"/>
      <c r="D46" s="1046"/>
      <c r="E46" s="1046"/>
      <c r="F46" s="1046"/>
      <c r="G46" s="1046"/>
      <c r="H46" s="1046"/>
      <c r="I46" s="1046"/>
      <c r="J46" s="1046"/>
      <c r="K46" s="1046"/>
      <c r="L46" s="1046"/>
      <c r="M46" s="1046"/>
      <c r="N46" s="1046"/>
      <c r="O46" s="1046"/>
      <c r="P46" s="1047"/>
      <c r="Q46" s="1053"/>
      <c r="R46" s="1054"/>
      <c r="S46" s="1054"/>
      <c r="T46" s="1054"/>
      <c r="U46" s="1054"/>
      <c r="V46" s="1054"/>
      <c r="W46" s="1054"/>
      <c r="X46" s="1054"/>
      <c r="Y46" s="1054"/>
      <c r="Z46" s="1054"/>
      <c r="AA46" s="1054"/>
      <c r="AB46" s="1054"/>
      <c r="AC46" s="1054"/>
      <c r="AD46" s="1054"/>
      <c r="AE46" s="1055"/>
      <c r="AF46" s="1050"/>
      <c r="AG46" s="1051"/>
      <c r="AH46" s="1051"/>
      <c r="AI46" s="1051"/>
      <c r="AJ46" s="1052"/>
      <c r="AK46" s="995"/>
      <c r="AL46" s="986"/>
      <c r="AM46" s="986"/>
      <c r="AN46" s="986"/>
      <c r="AO46" s="986"/>
      <c r="AP46" s="986"/>
      <c r="AQ46" s="986"/>
      <c r="AR46" s="986"/>
      <c r="AS46" s="986"/>
      <c r="AT46" s="986"/>
      <c r="AU46" s="986"/>
      <c r="AV46" s="986"/>
      <c r="AW46" s="986"/>
      <c r="AX46" s="986"/>
      <c r="AY46" s="986"/>
      <c r="AZ46" s="1056"/>
      <c r="BA46" s="1056"/>
      <c r="BB46" s="1056"/>
      <c r="BC46" s="1056"/>
      <c r="BD46" s="1056"/>
      <c r="BE46" s="987"/>
      <c r="BF46" s="987"/>
      <c r="BG46" s="987"/>
      <c r="BH46" s="987"/>
      <c r="BI46" s="988"/>
      <c r="BJ46" s="216"/>
      <c r="BK46" s="216"/>
      <c r="BL46" s="216"/>
      <c r="BM46" s="216"/>
      <c r="BN46" s="216"/>
      <c r="BO46" s="225"/>
      <c r="BP46" s="225"/>
      <c r="BQ46" s="222">
        <v>40</v>
      </c>
      <c r="BR46" s="223"/>
      <c r="BS46" s="1007"/>
      <c r="BT46" s="1008"/>
      <c r="BU46" s="1008"/>
      <c r="BV46" s="1008"/>
      <c r="BW46" s="1008"/>
      <c r="BX46" s="1008"/>
      <c r="BY46" s="1008"/>
      <c r="BZ46" s="1008"/>
      <c r="CA46" s="1008"/>
      <c r="CB46" s="1008"/>
      <c r="CC46" s="1008"/>
      <c r="CD46" s="1008"/>
      <c r="CE46" s="1008"/>
      <c r="CF46" s="1008"/>
      <c r="CG46" s="1029"/>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214"/>
    </row>
    <row r="47" spans="1:131" ht="26.25" customHeight="1" x14ac:dyDescent="0.2">
      <c r="A47" s="222">
        <v>20</v>
      </c>
      <c r="B47" s="1045"/>
      <c r="C47" s="1046"/>
      <c r="D47" s="1046"/>
      <c r="E47" s="1046"/>
      <c r="F47" s="1046"/>
      <c r="G47" s="1046"/>
      <c r="H47" s="1046"/>
      <c r="I47" s="1046"/>
      <c r="J47" s="1046"/>
      <c r="K47" s="1046"/>
      <c r="L47" s="1046"/>
      <c r="M47" s="1046"/>
      <c r="N47" s="1046"/>
      <c r="O47" s="1046"/>
      <c r="P47" s="1047"/>
      <c r="Q47" s="1053"/>
      <c r="R47" s="1054"/>
      <c r="S47" s="1054"/>
      <c r="T47" s="1054"/>
      <c r="U47" s="1054"/>
      <c r="V47" s="1054"/>
      <c r="W47" s="1054"/>
      <c r="X47" s="1054"/>
      <c r="Y47" s="1054"/>
      <c r="Z47" s="1054"/>
      <c r="AA47" s="1054"/>
      <c r="AB47" s="1054"/>
      <c r="AC47" s="1054"/>
      <c r="AD47" s="1054"/>
      <c r="AE47" s="1055"/>
      <c r="AF47" s="1050"/>
      <c r="AG47" s="1051"/>
      <c r="AH47" s="1051"/>
      <c r="AI47" s="1051"/>
      <c r="AJ47" s="1052"/>
      <c r="AK47" s="995"/>
      <c r="AL47" s="986"/>
      <c r="AM47" s="986"/>
      <c r="AN47" s="986"/>
      <c r="AO47" s="986"/>
      <c r="AP47" s="986"/>
      <c r="AQ47" s="986"/>
      <c r="AR47" s="986"/>
      <c r="AS47" s="986"/>
      <c r="AT47" s="986"/>
      <c r="AU47" s="986"/>
      <c r="AV47" s="986"/>
      <c r="AW47" s="986"/>
      <c r="AX47" s="986"/>
      <c r="AY47" s="986"/>
      <c r="AZ47" s="1056"/>
      <c r="BA47" s="1056"/>
      <c r="BB47" s="1056"/>
      <c r="BC47" s="1056"/>
      <c r="BD47" s="1056"/>
      <c r="BE47" s="987"/>
      <c r="BF47" s="987"/>
      <c r="BG47" s="987"/>
      <c r="BH47" s="987"/>
      <c r="BI47" s="988"/>
      <c r="BJ47" s="216"/>
      <c r="BK47" s="216"/>
      <c r="BL47" s="216"/>
      <c r="BM47" s="216"/>
      <c r="BN47" s="216"/>
      <c r="BO47" s="225"/>
      <c r="BP47" s="225"/>
      <c r="BQ47" s="222">
        <v>41</v>
      </c>
      <c r="BR47" s="223"/>
      <c r="BS47" s="1007"/>
      <c r="BT47" s="1008"/>
      <c r="BU47" s="1008"/>
      <c r="BV47" s="1008"/>
      <c r="BW47" s="1008"/>
      <c r="BX47" s="1008"/>
      <c r="BY47" s="1008"/>
      <c r="BZ47" s="1008"/>
      <c r="CA47" s="1008"/>
      <c r="CB47" s="1008"/>
      <c r="CC47" s="1008"/>
      <c r="CD47" s="1008"/>
      <c r="CE47" s="1008"/>
      <c r="CF47" s="1008"/>
      <c r="CG47" s="1029"/>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214"/>
    </row>
    <row r="48" spans="1:131" ht="26.25" customHeight="1" x14ac:dyDescent="0.2">
      <c r="A48" s="222">
        <v>21</v>
      </c>
      <c r="B48" s="1045"/>
      <c r="C48" s="1046"/>
      <c r="D48" s="1046"/>
      <c r="E48" s="1046"/>
      <c r="F48" s="1046"/>
      <c r="G48" s="1046"/>
      <c r="H48" s="1046"/>
      <c r="I48" s="1046"/>
      <c r="J48" s="1046"/>
      <c r="K48" s="1046"/>
      <c r="L48" s="1046"/>
      <c r="M48" s="1046"/>
      <c r="N48" s="1046"/>
      <c r="O48" s="1046"/>
      <c r="P48" s="1047"/>
      <c r="Q48" s="1053"/>
      <c r="R48" s="1054"/>
      <c r="S48" s="1054"/>
      <c r="T48" s="1054"/>
      <c r="U48" s="1054"/>
      <c r="V48" s="1054"/>
      <c r="W48" s="1054"/>
      <c r="X48" s="1054"/>
      <c r="Y48" s="1054"/>
      <c r="Z48" s="1054"/>
      <c r="AA48" s="1054"/>
      <c r="AB48" s="1054"/>
      <c r="AC48" s="1054"/>
      <c r="AD48" s="1054"/>
      <c r="AE48" s="1055"/>
      <c r="AF48" s="1050"/>
      <c r="AG48" s="1051"/>
      <c r="AH48" s="1051"/>
      <c r="AI48" s="1051"/>
      <c r="AJ48" s="1052"/>
      <c r="AK48" s="995"/>
      <c r="AL48" s="986"/>
      <c r="AM48" s="986"/>
      <c r="AN48" s="986"/>
      <c r="AO48" s="986"/>
      <c r="AP48" s="986"/>
      <c r="AQ48" s="986"/>
      <c r="AR48" s="986"/>
      <c r="AS48" s="986"/>
      <c r="AT48" s="986"/>
      <c r="AU48" s="986"/>
      <c r="AV48" s="986"/>
      <c r="AW48" s="986"/>
      <c r="AX48" s="986"/>
      <c r="AY48" s="986"/>
      <c r="AZ48" s="1056"/>
      <c r="BA48" s="1056"/>
      <c r="BB48" s="1056"/>
      <c r="BC48" s="1056"/>
      <c r="BD48" s="1056"/>
      <c r="BE48" s="987"/>
      <c r="BF48" s="987"/>
      <c r="BG48" s="987"/>
      <c r="BH48" s="987"/>
      <c r="BI48" s="988"/>
      <c r="BJ48" s="216"/>
      <c r="BK48" s="216"/>
      <c r="BL48" s="216"/>
      <c r="BM48" s="216"/>
      <c r="BN48" s="216"/>
      <c r="BO48" s="225"/>
      <c r="BP48" s="225"/>
      <c r="BQ48" s="222">
        <v>42</v>
      </c>
      <c r="BR48" s="223"/>
      <c r="BS48" s="1007"/>
      <c r="BT48" s="1008"/>
      <c r="BU48" s="1008"/>
      <c r="BV48" s="1008"/>
      <c r="BW48" s="1008"/>
      <c r="BX48" s="1008"/>
      <c r="BY48" s="1008"/>
      <c r="BZ48" s="1008"/>
      <c r="CA48" s="1008"/>
      <c r="CB48" s="1008"/>
      <c r="CC48" s="1008"/>
      <c r="CD48" s="1008"/>
      <c r="CE48" s="1008"/>
      <c r="CF48" s="1008"/>
      <c r="CG48" s="1029"/>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214"/>
    </row>
    <row r="49" spans="1:131" ht="26.25" customHeight="1" x14ac:dyDescent="0.2">
      <c r="A49" s="222">
        <v>22</v>
      </c>
      <c r="B49" s="1045"/>
      <c r="C49" s="1046"/>
      <c r="D49" s="1046"/>
      <c r="E49" s="1046"/>
      <c r="F49" s="1046"/>
      <c r="G49" s="1046"/>
      <c r="H49" s="1046"/>
      <c r="I49" s="1046"/>
      <c r="J49" s="1046"/>
      <c r="K49" s="1046"/>
      <c r="L49" s="1046"/>
      <c r="M49" s="1046"/>
      <c r="N49" s="1046"/>
      <c r="O49" s="1046"/>
      <c r="P49" s="1047"/>
      <c r="Q49" s="1053"/>
      <c r="R49" s="1054"/>
      <c r="S49" s="1054"/>
      <c r="T49" s="1054"/>
      <c r="U49" s="1054"/>
      <c r="V49" s="1054"/>
      <c r="W49" s="1054"/>
      <c r="X49" s="1054"/>
      <c r="Y49" s="1054"/>
      <c r="Z49" s="1054"/>
      <c r="AA49" s="1054"/>
      <c r="AB49" s="1054"/>
      <c r="AC49" s="1054"/>
      <c r="AD49" s="1054"/>
      <c r="AE49" s="1055"/>
      <c r="AF49" s="1050"/>
      <c r="AG49" s="1051"/>
      <c r="AH49" s="1051"/>
      <c r="AI49" s="1051"/>
      <c r="AJ49" s="1052"/>
      <c r="AK49" s="995"/>
      <c r="AL49" s="986"/>
      <c r="AM49" s="986"/>
      <c r="AN49" s="986"/>
      <c r="AO49" s="986"/>
      <c r="AP49" s="986"/>
      <c r="AQ49" s="986"/>
      <c r="AR49" s="986"/>
      <c r="AS49" s="986"/>
      <c r="AT49" s="986"/>
      <c r="AU49" s="986"/>
      <c r="AV49" s="986"/>
      <c r="AW49" s="986"/>
      <c r="AX49" s="986"/>
      <c r="AY49" s="986"/>
      <c r="AZ49" s="1056"/>
      <c r="BA49" s="1056"/>
      <c r="BB49" s="1056"/>
      <c r="BC49" s="1056"/>
      <c r="BD49" s="1056"/>
      <c r="BE49" s="987"/>
      <c r="BF49" s="987"/>
      <c r="BG49" s="987"/>
      <c r="BH49" s="987"/>
      <c r="BI49" s="988"/>
      <c r="BJ49" s="216"/>
      <c r="BK49" s="216"/>
      <c r="BL49" s="216"/>
      <c r="BM49" s="216"/>
      <c r="BN49" s="216"/>
      <c r="BO49" s="225"/>
      <c r="BP49" s="225"/>
      <c r="BQ49" s="222">
        <v>43</v>
      </c>
      <c r="BR49" s="223"/>
      <c r="BS49" s="1007"/>
      <c r="BT49" s="1008"/>
      <c r="BU49" s="1008"/>
      <c r="BV49" s="1008"/>
      <c r="BW49" s="1008"/>
      <c r="BX49" s="1008"/>
      <c r="BY49" s="1008"/>
      <c r="BZ49" s="1008"/>
      <c r="CA49" s="1008"/>
      <c r="CB49" s="1008"/>
      <c r="CC49" s="1008"/>
      <c r="CD49" s="1008"/>
      <c r="CE49" s="1008"/>
      <c r="CF49" s="1008"/>
      <c r="CG49" s="1029"/>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214"/>
    </row>
    <row r="50" spans="1:131" ht="26.25" customHeight="1" x14ac:dyDescent="0.2">
      <c r="A50" s="222">
        <v>23</v>
      </c>
      <c r="B50" s="1045"/>
      <c r="C50" s="1046"/>
      <c r="D50" s="1046"/>
      <c r="E50" s="1046"/>
      <c r="F50" s="1046"/>
      <c r="G50" s="1046"/>
      <c r="H50" s="1046"/>
      <c r="I50" s="1046"/>
      <c r="J50" s="1046"/>
      <c r="K50" s="1046"/>
      <c r="L50" s="1046"/>
      <c r="M50" s="1046"/>
      <c r="N50" s="1046"/>
      <c r="O50" s="1046"/>
      <c r="P50" s="1047"/>
      <c r="Q50" s="1048"/>
      <c r="R50" s="1040"/>
      <c r="S50" s="1040"/>
      <c r="T50" s="1040"/>
      <c r="U50" s="1040"/>
      <c r="V50" s="1040"/>
      <c r="W50" s="1040"/>
      <c r="X50" s="1040"/>
      <c r="Y50" s="1040"/>
      <c r="Z50" s="1040"/>
      <c r="AA50" s="1040"/>
      <c r="AB50" s="1040"/>
      <c r="AC50" s="1040"/>
      <c r="AD50" s="1040"/>
      <c r="AE50" s="1049"/>
      <c r="AF50" s="1050"/>
      <c r="AG50" s="1051"/>
      <c r="AH50" s="1051"/>
      <c r="AI50" s="1051"/>
      <c r="AJ50" s="1052"/>
      <c r="AK50" s="1039"/>
      <c r="AL50" s="1040"/>
      <c r="AM50" s="1040"/>
      <c r="AN50" s="1040"/>
      <c r="AO50" s="1040"/>
      <c r="AP50" s="1040"/>
      <c r="AQ50" s="1040"/>
      <c r="AR50" s="1040"/>
      <c r="AS50" s="1040"/>
      <c r="AT50" s="1040"/>
      <c r="AU50" s="1040"/>
      <c r="AV50" s="1040"/>
      <c r="AW50" s="1040"/>
      <c r="AX50" s="1040"/>
      <c r="AY50" s="1040"/>
      <c r="AZ50" s="1041"/>
      <c r="BA50" s="1041"/>
      <c r="BB50" s="1041"/>
      <c r="BC50" s="1041"/>
      <c r="BD50" s="1041"/>
      <c r="BE50" s="987"/>
      <c r="BF50" s="987"/>
      <c r="BG50" s="987"/>
      <c r="BH50" s="987"/>
      <c r="BI50" s="988"/>
      <c r="BJ50" s="216"/>
      <c r="BK50" s="216"/>
      <c r="BL50" s="216"/>
      <c r="BM50" s="216"/>
      <c r="BN50" s="216"/>
      <c r="BO50" s="225"/>
      <c r="BP50" s="225"/>
      <c r="BQ50" s="222">
        <v>44</v>
      </c>
      <c r="BR50" s="223"/>
      <c r="BS50" s="1007"/>
      <c r="BT50" s="1008"/>
      <c r="BU50" s="1008"/>
      <c r="BV50" s="1008"/>
      <c r="BW50" s="1008"/>
      <c r="BX50" s="1008"/>
      <c r="BY50" s="1008"/>
      <c r="BZ50" s="1008"/>
      <c r="CA50" s="1008"/>
      <c r="CB50" s="1008"/>
      <c r="CC50" s="1008"/>
      <c r="CD50" s="1008"/>
      <c r="CE50" s="1008"/>
      <c r="CF50" s="1008"/>
      <c r="CG50" s="1029"/>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214"/>
    </row>
    <row r="51" spans="1:131" ht="26.25" customHeight="1" x14ac:dyDescent="0.2">
      <c r="A51" s="222">
        <v>24</v>
      </c>
      <c r="B51" s="1045"/>
      <c r="C51" s="1046"/>
      <c r="D51" s="1046"/>
      <c r="E51" s="1046"/>
      <c r="F51" s="1046"/>
      <c r="G51" s="1046"/>
      <c r="H51" s="1046"/>
      <c r="I51" s="1046"/>
      <c r="J51" s="1046"/>
      <c r="K51" s="1046"/>
      <c r="L51" s="1046"/>
      <c r="M51" s="1046"/>
      <c r="N51" s="1046"/>
      <c r="O51" s="1046"/>
      <c r="P51" s="1047"/>
      <c r="Q51" s="1048"/>
      <c r="R51" s="1040"/>
      <c r="S51" s="1040"/>
      <c r="T51" s="1040"/>
      <c r="U51" s="1040"/>
      <c r="V51" s="1040"/>
      <c r="W51" s="1040"/>
      <c r="X51" s="1040"/>
      <c r="Y51" s="1040"/>
      <c r="Z51" s="1040"/>
      <c r="AA51" s="1040"/>
      <c r="AB51" s="1040"/>
      <c r="AC51" s="1040"/>
      <c r="AD51" s="1040"/>
      <c r="AE51" s="1049"/>
      <c r="AF51" s="1050"/>
      <c r="AG51" s="1051"/>
      <c r="AH51" s="1051"/>
      <c r="AI51" s="1051"/>
      <c r="AJ51" s="1052"/>
      <c r="AK51" s="1039"/>
      <c r="AL51" s="1040"/>
      <c r="AM51" s="1040"/>
      <c r="AN51" s="1040"/>
      <c r="AO51" s="1040"/>
      <c r="AP51" s="1040"/>
      <c r="AQ51" s="1040"/>
      <c r="AR51" s="1040"/>
      <c r="AS51" s="1040"/>
      <c r="AT51" s="1040"/>
      <c r="AU51" s="1040"/>
      <c r="AV51" s="1040"/>
      <c r="AW51" s="1040"/>
      <c r="AX51" s="1040"/>
      <c r="AY51" s="1040"/>
      <c r="AZ51" s="1041"/>
      <c r="BA51" s="1041"/>
      <c r="BB51" s="1041"/>
      <c r="BC51" s="1041"/>
      <c r="BD51" s="1041"/>
      <c r="BE51" s="987"/>
      <c r="BF51" s="987"/>
      <c r="BG51" s="987"/>
      <c r="BH51" s="987"/>
      <c r="BI51" s="988"/>
      <c r="BJ51" s="216"/>
      <c r="BK51" s="216"/>
      <c r="BL51" s="216"/>
      <c r="BM51" s="216"/>
      <c r="BN51" s="216"/>
      <c r="BO51" s="225"/>
      <c r="BP51" s="225"/>
      <c r="BQ51" s="222">
        <v>45</v>
      </c>
      <c r="BR51" s="223"/>
      <c r="BS51" s="1007"/>
      <c r="BT51" s="1008"/>
      <c r="BU51" s="1008"/>
      <c r="BV51" s="1008"/>
      <c r="BW51" s="1008"/>
      <c r="BX51" s="1008"/>
      <c r="BY51" s="1008"/>
      <c r="BZ51" s="1008"/>
      <c r="CA51" s="1008"/>
      <c r="CB51" s="1008"/>
      <c r="CC51" s="1008"/>
      <c r="CD51" s="1008"/>
      <c r="CE51" s="1008"/>
      <c r="CF51" s="1008"/>
      <c r="CG51" s="1029"/>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214"/>
    </row>
    <row r="52" spans="1:131" ht="26.25" customHeight="1" x14ac:dyDescent="0.2">
      <c r="A52" s="222">
        <v>25</v>
      </c>
      <c r="B52" s="1045"/>
      <c r="C52" s="1046"/>
      <c r="D52" s="1046"/>
      <c r="E52" s="1046"/>
      <c r="F52" s="1046"/>
      <c r="G52" s="1046"/>
      <c r="H52" s="1046"/>
      <c r="I52" s="1046"/>
      <c r="J52" s="1046"/>
      <c r="K52" s="1046"/>
      <c r="L52" s="1046"/>
      <c r="M52" s="1046"/>
      <c r="N52" s="1046"/>
      <c r="O52" s="1046"/>
      <c r="P52" s="1047"/>
      <c r="Q52" s="1048"/>
      <c r="R52" s="1040"/>
      <c r="S52" s="1040"/>
      <c r="T52" s="1040"/>
      <c r="U52" s="1040"/>
      <c r="V52" s="1040"/>
      <c r="W52" s="1040"/>
      <c r="X52" s="1040"/>
      <c r="Y52" s="1040"/>
      <c r="Z52" s="1040"/>
      <c r="AA52" s="1040"/>
      <c r="AB52" s="1040"/>
      <c r="AC52" s="1040"/>
      <c r="AD52" s="1040"/>
      <c r="AE52" s="1049"/>
      <c r="AF52" s="1050"/>
      <c r="AG52" s="1051"/>
      <c r="AH52" s="1051"/>
      <c r="AI52" s="1051"/>
      <c r="AJ52" s="1052"/>
      <c r="AK52" s="1039"/>
      <c r="AL52" s="1040"/>
      <c r="AM52" s="1040"/>
      <c r="AN52" s="1040"/>
      <c r="AO52" s="1040"/>
      <c r="AP52" s="1040"/>
      <c r="AQ52" s="1040"/>
      <c r="AR52" s="1040"/>
      <c r="AS52" s="1040"/>
      <c r="AT52" s="1040"/>
      <c r="AU52" s="1040"/>
      <c r="AV52" s="1040"/>
      <c r="AW52" s="1040"/>
      <c r="AX52" s="1040"/>
      <c r="AY52" s="1040"/>
      <c r="AZ52" s="1041"/>
      <c r="BA52" s="1041"/>
      <c r="BB52" s="1041"/>
      <c r="BC52" s="1041"/>
      <c r="BD52" s="1041"/>
      <c r="BE52" s="987"/>
      <c r="BF52" s="987"/>
      <c r="BG52" s="987"/>
      <c r="BH52" s="987"/>
      <c r="BI52" s="988"/>
      <c r="BJ52" s="216"/>
      <c r="BK52" s="216"/>
      <c r="BL52" s="216"/>
      <c r="BM52" s="216"/>
      <c r="BN52" s="216"/>
      <c r="BO52" s="225"/>
      <c r="BP52" s="225"/>
      <c r="BQ52" s="222">
        <v>46</v>
      </c>
      <c r="BR52" s="223"/>
      <c r="BS52" s="1007"/>
      <c r="BT52" s="1008"/>
      <c r="BU52" s="1008"/>
      <c r="BV52" s="1008"/>
      <c r="BW52" s="1008"/>
      <c r="BX52" s="1008"/>
      <c r="BY52" s="1008"/>
      <c r="BZ52" s="1008"/>
      <c r="CA52" s="1008"/>
      <c r="CB52" s="1008"/>
      <c r="CC52" s="1008"/>
      <c r="CD52" s="1008"/>
      <c r="CE52" s="1008"/>
      <c r="CF52" s="1008"/>
      <c r="CG52" s="1029"/>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214"/>
    </row>
    <row r="53" spans="1:131" ht="26.25" customHeight="1" x14ac:dyDescent="0.2">
      <c r="A53" s="222">
        <v>26</v>
      </c>
      <c r="B53" s="1045"/>
      <c r="C53" s="1046"/>
      <c r="D53" s="1046"/>
      <c r="E53" s="1046"/>
      <c r="F53" s="1046"/>
      <c r="G53" s="1046"/>
      <c r="H53" s="1046"/>
      <c r="I53" s="1046"/>
      <c r="J53" s="1046"/>
      <c r="K53" s="1046"/>
      <c r="L53" s="1046"/>
      <c r="M53" s="1046"/>
      <c r="N53" s="1046"/>
      <c r="O53" s="1046"/>
      <c r="P53" s="1047"/>
      <c r="Q53" s="1048"/>
      <c r="R53" s="1040"/>
      <c r="S53" s="1040"/>
      <c r="T53" s="1040"/>
      <c r="U53" s="1040"/>
      <c r="V53" s="1040"/>
      <c r="W53" s="1040"/>
      <c r="X53" s="1040"/>
      <c r="Y53" s="1040"/>
      <c r="Z53" s="1040"/>
      <c r="AA53" s="1040"/>
      <c r="AB53" s="1040"/>
      <c r="AC53" s="1040"/>
      <c r="AD53" s="1040"/>
      <c r="AE53" s="1049"/>
      <c r="AF53" s="1050"/>
      <c r="AG53" s="1051"/>
      <c r="AH53" s="1051"/>
      <c r="AI53" s="1051"/>
      <c r="AJ53" s="1052"/>
      <c r="AK53" s="1039"/>
      <c r="AL53" s="1040"/>
      <c r="AM53" s="1040"/>
      <c r="AN53" s="1040"/>
      <c r="AO53" s="1040"/>
      <c r="AP53" s="1040"/>
      <c r="AQ53" s="1040"/>
      <c r="AR53" s="1040"/>
      <c r="AS53" s="1040"/>
      <c r="AT53" s="1040"/>
      <c r="AU53" s="1040"/>
      <c r="AV53" s="1040"/>
      <c r="AW53" s="1040"/>
      <c r="AX53" s="1040"/>
      <c r="AY53" s="1040"/>
      <c r="AZ53" s="1041"/>
      <c r="BA53" s="1041"/>
      <c r="BB53" s="1041"/>
      <c r="BC53" s="1041"/>
      <c r="BD53" s="1041"/>
      <c r="BE53" s="987"/>
      <c r="BF53" s="987"/>
      <c r="BG53" s="987"/>
      <c r="BH53" s="987"/>
      <c r="BI53" s="988"/>
      <c r="BJ53" s="216"/>
      <c r="BK53" s="216"/>
      <c r="BL53" s="216"/>
      <c r="BM53" s="216"/>
      <c r="BN53" s="216"/>
      <c r="BO53" s="225"/>
      <c r="BP53" s="225"/>
      <c r="BQ53" s="222">
        <v>47</v>
      </c>
      <c r="BR53" s="223"/>
      <c r="BS53" s="1007"/>
      <c r="BT53" s="1008"/>
      <c r="BU53" s="1008"/>
      <c r="BV53" s="1008"/>
      <c r="BW53" s="1008"/>
      <c r="BX53" s="1008"/>
      <c r="BY53" s="1008"/>
      <c r="BZ53" s="1008"/>
      <c r="CA53" s="1008"/>
      <c r="CB53" s="1008"/>
      <c r="CC53" s="1008"/>
      <c r="CD53" s="1008"/>
      <c r="CE53" s="1008"/>
      <c r="CF53" s="1008"/>
      <c r="CG53" s="1029"/>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214"/>
    </row>
    <row r="54" spans="1:131" ht="26.25" customHeight="1" x14ac:dyDescent="0.2">
      <c r="A54" s="222">
        <v>27</v>
      </c>
      <c r="B54" s="1045"/>
      <c r="C54" s="1046"/>
      <c r="D54" s="1046"/>
      <c r="E54" s="1046"/>
      <c r="F54" s="1046"/>
      <c r="G54" s="1046"/>
      <c r="H54" s="1046"/>
      <c r="I54" s="1046"/>
      <c r="J54" s="1046"/>
      <c r="K54" s="1046"/>
      <c r="L54" s="1046"/>
      <c r="M54" s="1046"/>
      <c r="N54" s="1046"/>
      <c r="O54" s="1046"/>
      <c r="P54" s="1047"/>
      <c r="Q54" s="1048"/>
      <c r="R54" s="1040"/>
      <c r="S54" s="1040"/>
      <c r="T54" s="1040"/>
      <c r="U54" s="1040"/>
      <c r="V54" s="1040"/>
      <c r="W54" s="1040"/>
      <c r="X54" s="1040"/>
      <c r="Y54" s="1040"/>
      <c r="Z54" s="1040"/>
      <c r="AA54" s="1040"/>
      <c r="AB54" s="1040"/>
      <c r="AC54" s="1040"/>
      <c r="AD54" s="1040"/>
      <c r="AE54" s="1049"/>
      <c r="AF54" s="1050"/>
      <c r="AG54" s="1051"/>
      <c r="AH54" s="1051"/>
      <c r="AI54" s="1051"/>
      <c r="AJ54" s="1052"/>
      <c r="AK54" s="1039"/>
      <c r="AL54" s="1040"/>
      <c r="AM54" s="1040"/>
      <c r="AN54" s="1040"/>
      <c r="AO54" s="1040"/>
      <c r="AP54" s="1040"/>
      <c r="AQ54" s="1040"/>
      <c r="AR54" s="1040"/>
      <c r="AS54" s="1040"/>
      <c r="AT54" s="1040"/>
      <c r="AU54" s="1040"/>
      <c r="AV54" s="1040"/>
      <c r="AW54" s="1040"/>
      <c r="AX54" s="1040"/>
      <c r="AY54" s="1040"/>
      <c r="AZ54" s="1041"/>
      <c r="BA54" s="1041"/>
      <c r="BB54" s="1041"/>
      <c r="BC54" s="1041"/>
      <c r="BD54" s="1041"/>
      <c r="BE54" s="987"/>
      <c r="BF54" s="987"/>
      <c r="BG54" s="987"/>
      <c r="BH54" s="987"/>
      <c r="BI54" s="988"/>
      <c r="BJ54" s="216"/>
      <c r="BK54" s="216"/>
      <c r="BL54" s="216"/>
      <c r="BM54" s="216"/>
      <c r="BN54" s="216"/>
      <c r="BO54" s="225"/>
      <c r="BP54" s="225"/>
      <c r="BQ54" s="222">
        <v>48</v>
      </c>
      <c r="BR54" s="223"/>
      <c r="BS54" s="1007"/>
      <c r="BT54" s="1008"/>
      <c r="BU54" s="1008"/>
      <c r="BV54" s="1008"/>
      <c r="BW54" s="1008"/>
      <c r="BX54" s="1008"/>
      <c r="BY54" s="1008"/>
      <c r="BZ54" s="1008"/>
      <c r="CA54" s="1008"/>
      <c r="CB54" s="1008"/>
      <c r="CC54" s="1008"/>
      <c r="CD54" s="1008"/>
      <c r="CE54" s="1008"/>
      <c r="CF54" s="1008"/>
      <c r="CG54" s="1029"/>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214"/>
    </row>
    <row r="55" spans="1:131" ht="26.25" customHeight="1" x14ac:dyDescent="0.2">
      <c r="A55" s="222">
        <v>28</v>
      </c>
      <c r="B55" s="1045"/>
      <c r="C55" s="1046"/>
      <c r="D55" s="1046"/>
      <c r="E55" s="1046"/>
      <c r="F55" s="1046"/>
      <c r="G55" s="1046"/>
      <c r="H55" s="1046"/>
      <c r="I55" s="1046"/>
      <c r="J55" s="1046"/>
      <c r="K55" s="1046"/>
      <c r="L55" s="1046"/>
      <c r="M55" s="1046"/>
      <c r="N55" s="1046"/>
      <c r="O55" s="1046"/>
      <c r="P55" s="1047"/>
      <c r="Q55" s="1048"/>
      <c r="R55" s="1040"/>
      <c r="S55" s="1040"/>
      <c r="T55" s="1040"/>
      <c r="U55" s="1040"/>
      <c r="V55" s="1040"/>
      <c r="W55" s="1040"/>
      <c r="X55" s="1040"/>
      <c r="Y55" s="1040"/>
      <c r="Z55" s="1040"/>
      <c r="AA55" s="1040"/>
      <c r="AB55" s="1040"/>
      <c r="AC55" s="1040"/>
      <c r="AD55" s="1040"/>
      <c r="AE55" s="1049"/>
      <c r="AF55" s="1050"/>
      <c r="AG55" s="1051"/>
      <c r="AH55" s="1051"/>
      <c r="AI55" s="1051"/>
      <c r="AJ55" s="1052"/>
      <c r="AK55" s="1039"/>
      <c r="AL55" s="1040"/>
      <c r="AM55" s="1040"/>
      <c r="AN55" s="1040"/>
      <c r="AO55" s="1040"/>
      <c r="AP55" s="1040"/>
      <c r="AQ55" s="1040"/>
      <c r="AR55" s="1040"/>
      <c r="AS55" s="1040"/>
      <c r="AT55" s="1040"/>
      <c r="AU55" s="1040"/>
      <c r="AV55" s="1040"/>
      <c r="AW55" s="1040"/>
      <c r="AX55" s="1040"/>
      <c r="AY55" s="1040"/>
      <c r="AZ55" s="1041"/>
      <c r="BA55" s="1041"/>
      <c r="BB55" s="1041"/>
      <c r="BC55" s="1041"/>
      <c r="BD55" s="1041"/>
      <c r="BE55" s="987"/>
      <c r="BF55" s="987"/>
      <c r="BG55" s="987"/>
      <c r="BH55" s="987"/>
      <c r="BI55" s="988"/>
      <c r="BJ55" s="216"/>
      <c r="BK55" s="216"/>
      <c r="BL55" s="216"/>
      <c r="BM55" s="216"/>
      <c r="BN55" s="216"/>
      <c r="BO55" s="225"/>
      <c r="BP55" s="225"/>
      <c r="BQ55" s="222">
        <v>49</v>
      </c>
      <c r="BR55" s="223"/>
      <c r="BS55" s="1007"/>
      <c r="BT55" s="1008"/>
      <c r="BU55" s="1008"/>
      <c r="BV55" s="1008"/>
      <c r="BW55" s="1008"/>
      <c r="BX55" s="1008"/>
      <c r="BY55" s="1008"/>
      <c r="BZ55" s="1008"/>
      <c r="CA55" s="1008"/>
      <c r="CB55" s="1008"/>
      <c r="CC55" s="1008"/>
      <c r="CD55" s="1008"/>
      <c r="CE55" s="1008"/>
      <c r="CF55" s="1008"/>
      <c r="CG55" s="1029"/>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214"/>
    </row>
    <row r="56" spans="1:131" ht="26.25" customHeight="1" x14ac:dyDescent="0.2">
      <c r="A56" s="222">
        <v>29</v>
      </c>
      <c r="B56" s="1045"/>
      <c r="C56" s="1046"/>
      <c r="D56" s="1046"/>
      <c r="E56" s="1046"/>
      <c r="F56" s="1046"/>
      <c r="G56" s="1046"/>
      <c r="H56" s="1046"/>
      <c r="I56" s="1046"/>
      <c r="J56" s="1046"/>
      <c r="K56" s="1046"/>
      <c r="L56" s="1046"/>
      <c r="M56" s="1046"/>
      <c r="N56" s="1046"/>
      <c r="O56" s="1046"/>
      <c r="P56" s="1047"/>
      <c r="Q56" s="1048"/>
      <c r="R56" s="1040"/>
      <c r="S56" s="1040"/>
      <c r="T56" s="1040"/>
      <c r="U56" s="1040"/>
      <c r="V56" s="1040"/>
      <c r="W56" s="1040"/>
      <c r="X56" s="1040"/>
      <c r="Y56" s="1040"/>
      <c r="Z56" s="1040"/>
      <c r="AA56" s="1040"/>
      <c r="AB56" s="1040"/>
      <c r="AC56" s="1040"/>
      <c r="AD56" s="1040"/>
      <c r="AE56" s="1049"/>
      <c r="AF56" s="1050"/>
      <c r="AG56" s="1051"/>
      <c r="AH56" s="1051"/>
      <c r="AI56" s="1051"/>
      <c r="AJ56" s="1052"/>
      <c r="AK56" s="1039"/>
      <c r="AL56" s="1040"/>
      <c r="AM56" s="1040"/>
      <c r="AN56" s="1040"/>
      <c r="AO56" s="1040"/>
      <c r="AP56" s="1040"/>
      <c r="AQ56" s="1040"/>
      <c r="AR56" s="1040"/>
      <c r="AS56" s="1040"/>
      <c r="AT56" s="1040"/>
      <c r="AU56" s="1040"/>
      <c r="AV56" s="1040"/>
      <c r="AW56" s="1040"/>
      <c r="AX56" s="1040"/>
      <c r="AY56" s="1040"/>
      <c r="AZ56" s="1041"/>
      <c r="BA56" s="1041"/>
      <c r="BB56" s="1041"/>
      <c r="BC56" s="1041"/>
      <c r="BD56" s="1041"/>
      <c r="BE56" s="987"/>
      <c r="BF56" s="987"/>
      <c r="BG56" s="987"/>
      <c r="BH56" s="987"/>
      <c r="BI56" s="988"/>
      <c r="BJ56" s="216"/>
      <c r="BK56" s="216"/>
      <c r="BL56" s="216"/>
      <c r="BM56" s="216"/>
      <c r="BN56" s="216"/>
      <c r="BO56" s="225"/>
      <c r="BP56" s="225"/>
      <c r="BQ56" s="222">
        <v>50</v>
      </c>
      <c r="BR56" s="223"/>
      <c r="BS56" s="1007"/>
      <c r="BT56" s="1008"/>
      <c r="BU56" s="1008"/>
      <c r="BV56" s="1008"/>
      <c r="BW56" s="1008"/>
      <c r="BX56" s="1008"/>
      <c r="BY56" s="1008"/>
      <c r="BZ56" s="1008"/>
      <c r="CA56" s="1008"/>
      <c r="CB56" s="1008"/>
      <c r="CC56" s="1008"/>
      <c r="CD56" s="1008"/>
      <c r="CE56" s="1008"/>
      <c r="CF56" s="1008"/>
      <c r="CG56" s="1029"/>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214"/>
    </row>
    <row r="57" spans="1:131" ht="26.25" customHeight="1" x14ac:dyDescent="0.2">
      <c r="A57" s="222">
        <v>30</v>
      </c>
      <c r="B57" s="1045"/>
      <c r="C57" s="1046"/>
      <c r="D57" s="1046"/>
      <c r="E57" s="1046"/>
      <c r="F57" s="1046"/>
      <c r="G57" s="1046"/>
      <c r="H57" s="1046"/>
      <c r="I57" s="1046"/>
      <c r="J57" s="1046"/>
      <c r="K57" s="1046"/>
      <c r="L57" s="1046"/>
      <c r="M57" s="1046"/>
      <c r="N57" s="1046"/>
      <c r="O57" s="1046"/>
      <c r="P57" s="1047"/>
      <c r="Q57" s="1048"/>
      <c r="R57" s="1040"/>
      <c r="S57" s="1040"/>
      <c r="T57" s="1040"/>
      <c r="U57" s="1040"/>
      <c r="V57" s="1040"/>
      <c r="W57" s="1040"/>
      <c r="X57" s="1040"/>
      <c r="Y57" s="1040"/>
      <c r="Z57" s="1040"/>
      <c r="AA57" s="1040"/>
      <c r="AB57" s="1040"/>
      <c r="AC57" s="1040"/>
      <c r="AD57" s="1040"/>
      <c r="AE57" s="1049"/>
      <c r="AF57" s="1050"/>
      <c r="AG57" s="1051"/>
      <c r="AH57" s="1051"/>
      <c r="AI57" s="1051"/>
      <c r="AJ57" s="1052"/>
      <c r="AK57" s="1039"/>
      <c r="AL57" s="1040"/>
      <c r="AM57" s="1040"/>
      <c r="AN57" s="1040"/>
      <c r="AO57" s="1040"/>
      <c r="AP57" s="1040"/>
      <c r="AQ57" s="1040"/>
      <c r="AR57" s="1040"/>
      <c r="AS57" s="1040"/>
      <c r="AT57" s="1040"/>
      <c r="AU57" s="1040"/>
      <c r="AV57" s="1040"/>
      <c r="AW57" s="1040"/>
      <c r="AX57" s="1040"/>
      <c r="AY57" s="1040"/>
      <c r="AZ57" s="1041"/>
      <c r="BA57" s="1041"/>
      <c r="BB57" s="1041"/>
      <c r="BC57" s="1041"/>
      <c r="BD57" s="1041"/>
      <c r="BE57" s="987"/>
      <c r="BF57" s="987"/>
      <c r="BG57" s="987"/>
      <c r="BH57" s="987"/>
      <c r="BI57" s="988"/>
      <c r="BJ57" s="216"/>
      <c r="BK57" s="216"/>
      <c r="BL57" s="216"/>
      <c r="BM57" s="216"/>
      <c r="BN57" s="216"/>
      <c r="BO57" s="225"/>
      <c r="BP57" s="225"/>
      <c r="BQ57" s="222">
        <v>51</v>
      </c>
      <c r="BR57" s="223"/>
      <c r="BS57" s="1007"/>
      <c r="BT57" s="1008"/>
      <c r="BU57" s="1008"/>
      <c r="BV57" s="1008"/>
      <c r="BW57" s="1008"/>
      <c r="BX57" s="1008"/>
      <c r="BY57" s="1008"/>
      <c r="BZ57" s="1008"/>
      <c r="CA57" s="1008"/>
      <c r="CB57" s="1008"/>
      <c r="CC57" s="1008"/>
      <c r="CD57" s="1008"/>
      <c r="CE57" s="1008"/>
      <c r="CF57" s="1008"/>
      <c r="CG57" s="1029"/>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214"/>
    </row>
    <row r="58" spans="1:131" ht="26.25" customHeight="1" x14ac:dyDescent="0.2">
      <c r="A58" s="222">
        <v>31</v>
      </c>
      <c r="B58" s="1045"/>
      <c r="C58" s="1046"/>
      <c r="D58" s="1046"/>
      <c r="E58" s="1046"/>
      <c r="F58" s="1046"/>
      <c r="G58" s="1046"/>
      <c r="H58" s="1046"/>
      <c r="I58" s="1046"/>
      <c r="J58" s="1046"/>
      <c r="K58" s="1046"/>
      <c r="L58" s="1046"/>
      <c r="M58" s="1046"/>
      <c r="N58" s="1046"/>
      <c r="O58" s="1046"/>
      <c r="P58" s="1047"/>
      <c r="Q58" s="1048"/>
      <c r="R58" s="1040"/>
      <c r="S58" s="1040"/>
      <c r="T58" s="1040"/>
      <c r="U58" s="1040"/>
      <c r="V58" s="1040"/>
      <c r="W58" s="1040"/>
      <c r="X58" s="1040"/>
      <c r="Y58" s="1040"/>
      <c r="Z58" s="1040"/>
      <c r="AA58" s="1040"/>
      <c r="AB58" s="1040"/>
      <c r="AC58" s="1040"/>
      <c r="AD58" s="1040"/>
      <c r="AE58" s="1049"/>
      <c r="AF58" s="1050"/>
      <c r="AG58" s="1051"/>
      <c r="AH58" s="1051"/>
      <c r="AI58" s="1051"/>
      <c r="AJ58" s="1052"/>
      <c r="AK58" s="1039"/>
      <c r="AL58" s="1040"/>
      <c r="AM58" s="1040"/>
      <c r="AN58" s="1040"/>
      <c r="AO58" s="1040"/>
      <c r="AP58" s="1040"/>
      <c r="AQ58" s="1040"/>
      <c r="AR58" s="1040"/>
      <c r="AS58" s="1040"/>
      <c r="AT58" s="1040"/>
      <c r="AU58" s="1040"/>
      <c r="AV58" s="1040"/>
      <c r="AW58" s="1040"/>
      <c r="AX58" s="1040"/>
      <c r="AY58" s="1040"/>
      <c r="AZ58" s="1041"/>
      <c r="BA58" s="1041"/>
      <c r="BB58" s="1041"/>
      <c r="BC58" s="1041"/>
      <c r="BD58" s="1041"/>
      <c r="BE58" s="987"/>
      <c r="BF58" s="987"/>
      <c r="BG58" s="987"/>
      <c r="BH58" s="987"/>
      <c r="BI58" s="988"/>
      <c r="BJ58" s="216"/>
      <c r="BK58" s="216"/>
      <c r="BL58" s="216"/>
      <c r="BM58" s="216"/>
      <c r="BN58" s="216"/>
      <c r="BO58" s="225"/>
      <c r="BP58" s="225"/>
      <c r="BQ58" s="222">
        <v>52</v>
      </c>
      <c r="BR58" s="223"/>
      <c r="BS58" s="1007"/>
      <c r="BT58" s="1008"/>
      <c r="BU58" s="1008"/>
      <c r="BV58" s="1008"/>
      <c r="BW58" s="1008"/>
      <c r="BX58" s="1008"/>
      <c r="BY58" s="1008"/>
      <c r="BZ58" s="1008"/>
      <c r="CA58" s="1008"/>
      <c r="CB58" s="1008"/>
      <c r="CC58" s="1008"/>
      <c r="CD58" s="1008"/>
      <c r="CE58" s="1008"/>
      <c r="CF58" s="1008"/>
      <c r="CG58" s="1029"/>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214"/>
    </row>
    <row r="59" spans="1:131" ht="26.25" customHeight="1" x14ac:dyDescent="0.2">
      <c r="A59" s="222">
        <v>32</v>
      </c>
      <c r="B59" s="1045"/>
      <c r="C59" s="1046"/>
      <c r="D59" s="1046"/>
      <c r="E59" s="1046"/>
      <c r="F59" s="1046"/>
      <c r="G59" s="1046"/>
      <c r="H59" s="1046"/>
      <c r="I59" s="1046"/>
      <c r="J59" s="1046"/>
      <c r="K59" s="1046"/>
      <c r="L59" s="1046"/>
      <c r="M59" s="1046"/>
      <c r="N59" s="1046"/>
      <c r="O59" s="1046"/>
      <c r="P59" s="1047"/>
      <c r="Q59" s="1048"/>
      <c r="R59" s="1040"/>
      <c r="S59" s="1040"/>
      <c r="T59" s="1040"/>
      <c r="U59" s="1040"/>
      <c r="V59" s="1040"/>
      <c r="W59" s="1040"/>
      <c r="X59" s="1040"/>
      <c r="Y59" s="1040"/>
      <c r="Z59" s="1040"/>
      <c r="AA59" s="1040"/>
      <c r="AB59" s="1040"/>
      <c r="AC59" s="1040"/>
      <c r="AD59" s="1040"/>
      <c r="AE59" s="1049"/>
      <c r="AF59" s="1050"/>
      <c r="AG59" s="1051"/>
      <c r="AH59" s="1051"/>
      <c r="AI59" s="1051"/>
      <c r="AJ59" s="1052"/>
      <c r="AK59" s="1039"/>
      <c r="AL59" s="1040"/>
      <c r="AM59" s="1040"/>
      <c r="AN59" s="1040"/>
      <c r="AO59" s="1040"/>
      <c r="AP59" s="1040"/>
      <c r="AQ59" s="1040"/>
      <c r="AR59" s="1040"/>
      <c r="AS59" s="1040"/>
      <c r="AT59" s="1040"/>
      <c r="AU59" s="1040"/>
      <c r="AV59" s="1040"/>
      <c r="AW59" s="1040"/>
      <c r="AX59" s="1040"/>
      <c r="AY59" s="1040"/>
      <c r="AZ59" s="1041"/>
      <c r="BA59" s="1041"/>
      <c r="BB59" s="1041"/>
      <c r="BC59" s="1041"/>
      <c r="BD59" s="1041"/>
      <c r="BE59" s="987"/>
      <c r="BF59" s="987"/>
      <c r="BG59" s="987"/>
      <c r="BH59" s="987"/>
      <c r="BI59" s="988"/>
      <c r="BJ59" s="216"/>
      <c r="BK59" s="216"/>
      <c r="BL59" s="216"/>
      <c r="BM59" s="216"/>
      <c r="BN59" s="216"/>
      <c r="BO59" s="225"/>
      <c r="BP59" s="225"/>
      <c r="BQ59" s="222">
        <v>53</v>
      </c>
      <c r="BR59" s="223"/>
      <c r="BS59" s="1007"/>
      <c r="BT59" s="1008"/>
      <c r="BU59" s="1008"/>
      <c r="BV59" s="1008"/>
      <c r="BW59" s="1008"/>
      <c r="BX59" s="1008"/>
      <c r="BY59" s="1008"/>
      <c r="BZ59" s="1008"/>
      <c r="CA59" s="1008"/>
      <c r="CB59" s="1008"/>
      <c r="CC59" s="1008"/>
      <c r="CD59" s="1008"/>
      <c r="CE59" s="1008"/>
      <c r="CF59" s="1008"/>
      <c r="CG59" s="1029"/>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214"/>
    </row>
    <row r="60" spans="1:131" ht="26.25" customHeight="1" x14ac:dyDescent="0.2">
      <c r="A60" s="222">
        <v>33</v>
      </c>
      <c r="B60" s="1045"/>
      <c r="C60" s="1046"/>
      <c r="D60" s="1046"/>
      <c r="E60" s="1046"/>
      <c r="F60" s="1046"/>
      <c r="G60" s="1046"/>
      <c r="H60" s="1046"/>
      <c r="I60" s="1046"/>
      <c r="J60" s="1046"/>
      <c r="K60" s="1046"/>
      <c r="L60" s="1046"/>
      <c r="M60" s="1046"/>
      <c r="N60" s="1046"/>
      <c r="O60" s="1046"/>
      <c r="P60" s="1047"/>
      <c r="Q60" s="1048"/>
      <c r="R60" s="1040"/>
      <c r="S60" s="1040"/>
      <c r="T60" s="1040"/>
      <c r="U60" s="1040"/>
      <c r="V60" s="1040"/>
      <c r="W60" s="1040"/>
      <c r="X60" s="1040"/>
      <c r="Y60" s="1040"/>
      <c r="Z60" s="1040"/>
      <c r="AA60" s="1040"/>
      <c r="AB60" s="1040"/>
      <c r="AC60" s="1040"/>
      <c r="AD60" s="1040"/>
      <c r="AE60" s="1049"/>
      <c r="AF60" s="1050"/>
      <c r="AG60" s="1051"/>
      <c r="AH60" s="1051"/>
      <c r="AI60" s="1051"/>
      <c r="AJ60" s="1052"/>
      <c r="AK60" s="1039"/>
      <c r="AL60" s="1040"/>
      <c r="AM60" s="1040"/>
      <c r="AN60" s="1040"/>
      <c r="AO60" s="1040"/>
      <c r="AP60" s="1040"/>
      <c r="AQ60" s="1040"/>
      <c r="AR60" s="1040"/>
      <c r="AS60" s="1040"/>
      <c r="AT60" s="1040"/>
      <c r="AU60" s="1040"/>
      <c r="AV60" s="1040"/>
      <c r="AW60" s="1040"/>
      <c r="AX60" s="1040"/>
      <c r="AY60" s="1040"/>
      <c r="AZ60" s="1041"/>
      <c r="BA60" s="1041"/>
      <c r="BB60" s="1041"/>
      <c r="BC60" s="1041"/>
      <c r="BD60" s="1041"/>
      <c r="BE60" s="987"/>
      <c r="BF60" s="987"/>
      <c r="BG60" s="987"/>
      <c r="BH60" s="987"/>
      <c r="BI60" s="988"/>
      <c r="BJ60" s="216"/>
      <c r="BK60" s="216"/>
      <c r="BL60" s="216"/>
      <c r="BM60" s="216"/>
      <c r="BN60" s="216"/>
      <c r="BO60" s="225"/>
      <c r="BP60" s="225"/>
      <c r="BQ60" s="222">
        <v>54</v>
      </c>
      <c r="BR60" s="223"/>
      <c r="BS60" s="1007"/>
      <c r="BT60" s="1008"/>
      <c r="BU60" s="1008"/>
      <c r="BV60" s="1008"/>
      <c r="BW60" s="1008"/>
      <c r="BX60" s="1008"/>
      <c r="BY60" s="1008"/>
      <c r="BZ60" s="1008"/>
      <c r="CA60" s="1008"/>
      <c r="CB60" s="1008"/>
      <c r="CC60" s="1008"/>
      <c r="CD60" s="1008"/>
      <c r="CE60" s="1008"/>
      <c r="CF60" s="1008"/>
      <c r="CG60" s="1029"/>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214"/>
    </row>
    <row r="61" spans="1:131" ht="26.25" customHeight="1" thickBot="1" x14ac:dyDescent="0.25">
      <c r="A61" s="222">
        <v>34</v>
      </c>
      <c r="B61" s="1045"/>
      <c r="C61" s="1046"/>
      <c r="D61" s="1046"/>
      <c r="E61" s="1046"/>
      <c r="F61" s="1046"/>
      <c r="G61" s="1046"/>
      <c r="H61" s="1046"/>
      <c r="I61" s="1046"/>
      <c r="J61" s="1046"/>
      <c r="K61" s="1046"/>
      <c r="L61" s="1046"/>
      <c r="M61" s="1046"/>
      <c r="N61" s="1046"/>
      <c r="O61" s="1046"/>
      <c r="P61" s="1047"/>
      <c r="Q61" s="1048"/>
      <c r="R61" s="1040"/>
      <c r="S61" s="1040"/>
      <c r="T61" s="1040"/>
      <c r="U61" s="1040"/>
      <c r="V61" s="1040"/>
      <c r="W61" s="1040"/>
      <c r="X61" s="1040"/>
      <c r="Y61" s="1040"/>
      <c r="Z61" s="1040"/>
      <c r="AA61" s="1040"/>
      <c r="AB61" s="1040"/>
      <c r="AC61" s="1040"/>
      <c r="AD61" s="1040"/>
      <c r="AE61" s="1049"/>
      <c r="AF61" s="1050"/>
      <c r="AG61" s="1051"/>
      <c r="AH61" s="1051"/>
      <c r="AI61" s="1051"/>
      <c r="AJ61" s="1052"/>
      <c r="AK61" s="1039"/>
      <c r="AL61" s="1040"/>
      <c r="AM61" s="1040"/>
      <c r="AN61" s="1040"/>
      <c r="AO61" s="1040"/>
      <c r="AP61" s="1040"/>
      <c r="AQ61" s="1040"/>
      <c r="AR61" s="1040"/>
      <c r="AS61" s="1040"/>
      <c r="AT61" s="1040"/>
      <c r="AU61" s="1040"/>
      <c r="AV61" s="1040"/>
      <c r="AW61" s="1040"/>
      <c r="AX61" s="1040"/>
      <c r="AY61" s="1040"/>
      <c r="AZ61" s="1041"/>
      <c r="BA61" s="1041"/>
      <c r="BB61" s="1041"/>
      <c r="BC61" s="1041"/>
      <c r="BD61" s="1041"/>
      <c r="BE61" s="987"/>
      <c r="BF61" s="987"/>
      <c r="BG61" s="987"/>
      <c r="BH61" s="987"/>
      <c r="BI61" s="988"/>
      <c r="BJ61" s="216"/>
      <c r="BK61" s="216"/>
      <c r="BL61" s="216"/>
      <c r="BM61" s="216"/>
      <c r="BN61" s="216"/>
      <c r="BO61" s="225"/>
      <c r="BP61" s="225"/>
      <c r="BQ61" s="222">
        <v>55</v>
      </c>
      <c r="BR61" s="223"/>
      <c r="BS61" s="1007"/>
      <c r="BT61" s="1008"/>
      <c r="BU61" s="1008"/>
      <c r="BV61" s="1008"/>
      <c r="BW61" s="1008"/>
      <c r="BX61" s="1008"/>
      <c r="BY61" s="1008"/>
      <c r="BZ61" s="1008"/>
      <c r="CA61" s="1008"/>
      <c r="CB61" s="1008"/>
      <c r="CC61" s="1008"/>
      <c r="CD61" s="1008"/>
      <c r="CE61" s="1008"/>
      <c r="CF61" s="1008"/>
      <c r="CG61" s="1029"/>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214"/>
    </row>
    <row r="62" spans="1:131" ht="26.25" customHeight="1" x14ac:dyDescent="0.2">
      <c r="A62" s="222">
        <v>35</v>
      </c>
      <c r="B62" s="1045"/>
      <c r="C62" s="1046"/>
      <c r="D62" s="1046"/>
      <c r="E62" s="1046"/>
      <c r="F62" s="1046"/>
      <c r="G62" s="1046"/>
      <c r="H62" s="1046"/>
      <c r="I62" s="1046"/>
      <c r="J62" s="1046"/>
      <c r="K62" s="1046"/>
      <c r="L62" s="1046"/>
      <c r="M62" s="1046"/>
      <c r="N62" s="1046"/>
      <c r="O62" s="1046"/>
      <c r="P62" s="1047"/>
      <c r="Q62" s="1048"/>
      <c r="R62" s="1040"/>
      <c r="S62" s="1040"/>
      <c r="T62" s="1040"/>
      <c r="U62" s="1040"/>
      <c r="V62" s="1040"/>
      <c r="W62" s="1040"/>
      <c r="X62" s="1040"/>
      <c r="Y62" s="1040"/>
      <c r="Z62" s="1040"/>
      <c r="AA62" s="1040"/>
      <c r="AB62" s="1040"/>
      <c r="AC62" s="1040"/>
      <c r="AD62" s="1040"/>
      <c r="AE62" s="1049"/>
      <c r="AF62" s="1050"/>
      <c r="AG62" s="1051"/>
      <c r="AH62" s="1051"/>
      <c r="AI62" s="1051"/>
      <c r="AJ62" s="1052"/>
      <c r="AK62" s="1039"/>
      <c r="AL62" s="1040"/>
      <c r="AM62" s="1040"/>
      <c r="AN62" s="1040"/>
      <c r="AO62" s="1040"/>
      <c r="AP62" s="1040"/>
      <c r="AQ62" s="1040"/>
      <c r="AR62" s="1040"/>
      <c r="AS62" s="1040"/>
      <c r="AT62" s="1040"/>
      <c r="AU62" s="1040"/>
      <c r="AV62" s="1040"/>
      <c r="AW62" s="1040"/>
      <c r="AX62" s="1040"/>
      <c r="AY62" s="1040"/>
      <c r="AZ62" s="1041"/>
      <c r="BA62" s="1041"/>
      <c r="BB62" s="1041"/>
      <c r="BC62" s="1041"/>
      <c r="BD62" s="1041"/>
      <c r="BE62" s="987"/>
      <c r="BF62" s="987"/>
      <c r="BG62" s="987"/>
      <c r="BH62" s="987"/>
      <c r="BI62" s="988"/>
      <c r="BJ62" s="1042" t="s">
        <v>414</v>
      </c>
      <c r="BK62" s="1043"/>
      <c r="BL62" s="1043"/>
      <c r="BM62" s="1043"/>
      <c r="BN62" s="1044"/>
      <c r="BO62" s="225"/>
      <c r="BP62" s="225"/>
      <c r="BQ62" s="222">
        <v>56</v>
      </c>
      <c r="BR62" s="223"/>
      <c r="BS62" s="1007"/>
      <c r="BT62" s="1008"/>
      <c r="BU62" s="1008"/>
      <c r="BV62" s="1008"/>
      <c r="BW62" s="1008"/>
      <c r="BX62" s="1008"/>
      <c r="BY62" s="1008"/>
      <c r="BZ62" s="1008"/>
      <c r="CA62" s="1008"/>
      <c r="CB62" s="1008"/>
      <c r="CC62" s="1008"/>
      <c r="CD62" s="1008"/>
      <c r="CE62" s="1008"/>
      <c r="CF62" s="1008"/>
      <c r="CG62" s="1029"/>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214"/>
    </row>
    <row r="63" spans="1:131" ht="26.25" customHeight="1" thickBot="1" x14ac:dyDescent="0.25">
      <c r="A63" s="224" t="s">
        <v>391</v>
      </c>
      <c r="B63" s="952" t="s">
        <v>415</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5"/>
      <c r="AF63" s="1036">
        <v>2941</v>
      </c>
      <c r="AG63" s="974"/>
      <c r="AH63" s="974"/>
      <c r="AI63" s="974"/>
      <c r="AJ63" s="1037"/>
      <c r="AK63" s="1038"/>
      <c r="AL63" s="978"/>
      <c r="AM63" s="978"/>
      <c r="AN63" s="978"/>
      <c r="AO63" s="978"/>
      <c r="AP63" s="974">
        <v>33987</v>
      </c>
      <c r="AQ63" s="974"/>
      <c r="AR63" s="974"/>
      <c r="AS63" s="974"/>
      <c r="AT63" s="974"/>
      <c r="AU63" s="974">
        <v>21322</v>
      </c>
      <c r="AV63" s="974"/>
      <c r="AW63" s="974"/>
      <c r="AX63" s="974"/>
      <c r="AY63" s="974"/>
      <c r="AZ63" s="1032"/>
      <c r="BA63" s="1032"/>
      <c r="BB63" s="1032"/>
      <c r="BC63" s="1032"/>
      <c r="BD63" s="1032"/>
      <c r="BE63" s="975"/>
      <c r="BF63" s="975"/>
      <c r="BG63" s="975"/>
      <c r="BH63" s="975"/>
      <c r="BI63" s="976"/>
      <c r="BJ63" s="1033" t="s">
        <v>416</v>
      </c>
      <c r="BK63" s="968"/>
      <c r="BL63" s="968"/>
      <c r="BM63" s="968"/>
      <c r="BN63" s="1034"/>
      <c r="BO63" s="225"/>
      <c r="BP63" s="225"/>
      <c r="BQ63" s="222">
        <v>57</v>
      </c>
      <c r="BR63" s="223"/>
      <c r="BS63" s="1007"/>
      <c r="BT63" s="1008"/>
      <c r="BU63" s="1008"/>
      <c r="BV63" s="1008"/>
      <c r="BW63" s="1008"/>
      <c r="BX63" s="1008"/>
      <c r="BY63" s="1008"/>
      <c r="BZ63" s="1008"/>
      <c r="CA63" s="1008"/>
      <c r="CB63" s="1008"/>
      <c r="CC63" s="1008"/>
      <c r="CD63" s="1008"/>
      <c r="CE63" s="1008"/>
      <c r="CF63" s="1008"/>
      <c r="CG63" s="1029"/>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7"/>
      <c r="BT64" s="1008"/>
      <c r="BU64" s="1008"/>
      <c r="BV64" s="1008"/>
      <c r="BW64" s="1008"/>
      <c r="BX64" s="1008"/>
      <c r="BY64" s="1008"/>
      <c r="BZ64" s="1008"/>
      <c r="CA64" s="1008"/>
      <c r="CB64" s="1008"/>
      <c r="CC64" s="1008"/>
      <c r="CD64" s="1008"/>
      <c r="CE64" s="1008"/>
      <c r="CF64" s="1008"/>
      <c r="CG64" s="1029"/>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214"/>
    </row>
    <row r="65" spans="1:131" ht="26.25" customHeight="1" thickBot="1" x14ac:dyDescent="0.25">
      <c r="A65" s="216" t="s">
        <v>417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7"/>
      <c r="BT65" s="1008"/>
      <c r="BU65" s="1008"/>
      <c r="BV65" s="1008"/>
      <c r="BW65" s="1008"/>
      <c r="BX65" s="1008"/>
      <c r="BY65" s="1008"/>
      <c r="BZ65" s="1008"/>
      <c r="CA65" s="1008"/>
      <c r="CB65" s="1008"/>
      <c r="CC65" s="1008"/>
      <c r="CD65" s="1008"/>
      <c r="CE65" s="1008"/>
      <c r="CF65" s="1008"/>
      <c r="CG65" s="1029"/>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214"/>
    </row>
    <row r="66" spans="1:131" ht="26.25" customHeight="1" x14ac:dyDescent="0.2">
      <c r="A66" s="1010" t="s">
        <v>418</v>
      </c>
      <c r="B66" s="1011"/>
      <c r="C66" s="1011"/>
      <c r="D66" s="1011"/>
      <c r="E66" s="1011"/>
      <c r="F66" s="1011"/>
      <c r="G66" s="1011"/>
      <c r="H66" s="1011"/>
      <c r="I66" s="1011"/>
      <c r="J66" s="1011"/>
      <c r="K66" s="1011"/>
      <c r="L66" s="1011"/>
      <c r="M66" s="1011"/>
      <c r="N66" s="1011"/>
      <c r="O66" s="1011"/>
      <c r="P66" s="1012"/>
      <c r="Q66" s="1016" t="s">
        <v>395</v>
      </c>
      <c r="R66" s="1017"/>
      <c r="S66" s="1017"/>
      <c r="T66" s="1017"/>
      <c r="U66" s="1018"/>
      <c r="V66" s="1016" t="s">
        <v>419</v>
      </c>
      <c r="W66" s="1017"/>
      <c r="X66" s="1017"/>
      <c r="Y66" s="1017"/>
      <c r="Z66" s="1018"/>
      <c r="AA66" s="1016" t="s">
        <v>420</v>
      </c>
      <c r="AB66" s="1017"/>
      <c r="AC66" s="1017"/>
      <c r="AD66" s="1017"/>
      <c r="AE66" s="1018"/>
      <c r="AF66" s="1022" t="s">
        <v>398</v>
      </c>
      <c r="AG66" s="1023"/>
      <c r="AH66" s="1023"/>
      <c r="AI66" s="1023"/>
      <c r="AJ66" s="1024"/>
      <c r="AK66" s="1016" t="s">
        <v>421</v>
      </c>
      <c r="AL66" s="1011"/>
      <c r="AM66" s="1011"/>
      <c r="AN66" s="1011"/>
      <c r="AO66" s="1012"/>
      <c r="AP66" s="1016" t="s">
        <v>400</v>
      </c>
      <c r="AQ66" s="1017"/>
      <c r="AR66" s="1017"/>
      <c r="AS66" s="1017"/>
      <c r="AT66" s="1018"/>
      <c r="AU66" s="1016" t="s">
        <v>422</v>
      </c>
      <c r="AV66" s="1017"/>
      <c r="AW66" s="1017"/>
      <c r="AX66" s="1017"/>
      <c r="AY66" s="1018"/>
      <c r="AZ66" s="1016" t="s">
        <v>379</v>
      </c>
      <c r="BA66" s="1017"/>
      <c r="BB66" s="1017"/>
      <c r="BC66" s="1017"/>
      <c r="BD66" s="1030"/>
      <c r="BE66" s="225"/>
      <c r="BF66" s="225"/>
      <c r="BG66" s="225"/>
      <c r="BH66" s="225"/>
      <c r="BI66" s="225"/>
      <c r="BJ66" s="225"/>
      <c r="BK66" s="225"/>
      <c r="BL66" s="225"/>
      <c r="BM66" s="225"/>
      <c r="BN66" s="225"/>
      <c r="BO66" s="225"/>
      <c r="BP66" s="225"/>
      <c r="BQ66" s="222">
        <v>60</v>
      </c>
      <c r="BR66" s="227"/>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1"/>
      <c r="BE67" s="225"/>
      <c r="BF67" s="225"/>
      <c r="BG67" s="225"/>
      <c r="BH67" s="225"/>
      <c r="BI67" s="225"/>
      <c r="BJ67" s="225"/>
      <c r="BK67" s="225"/>
      <c r="BL67" s="225"/>
      <c r="BM67" s="225"/>
      <c r="BN67" s="225"/>
      <c r="BO67" s="225"/>
      <c r="BP67" s="225"/>
      <c r="BQ67" s="222">
        <v>61</v>
      </c>
      <c r="BR67" s="227"/>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0">
        <v>1</v>
      </c>
      <c r="B68" s="1000" t="s">
        <v>590</v>
      </c>
      <c r="C68" s="1001"/>
      <c r="D68" s="1001"/>
      <c r="E68" s="1001"/>
      <c r="F68" s="1001"/>
      <c r="G68" s="1001"/>
      <c r="H68" s="1001"/>
      <c r="I68" s="1001"/>
      <c r="J68" s="1001"/>
      <c r="K68" s="1001"/>
      <c r="L68" s="1001"/>
      <c r="M68" s="1001"/>
      <c r="N68" s="1001"/>
      <c r="O68" s="1001"/>
      <c r="P68" s="1002"/>
      <c r="Q68" s="1003">
        <v>50</v>
      </c>
      <c r="R68" s="997"/>
      <c r="S68" s="997"/>
      <c r="T68" s="997"/>
      <c r="U68" s="997"/>
      <c r="V68" s="997">
        <v>48</v>
      </c>
      <c r="W68" s="997"/>
      <c r="X68" s="997"/>
      <c r="Y68" s="997"/>
      <c r="Z68" s="997"/>
      <c r="AA68" s="997">
        <v>2</v>
      </c>
      <c r="AB68" s="997"/>
      <c r="AC68" s="997"/>
      <c r="AD68" s="997"/>
      <c r="AE68" s="997"/>
      <c r="AF68" s="997">
        <v>2</v>
      </c>
      <c r="AG68" s="997"/>
      <c r="AH68" s="997"/>
      <c r="AI68" s="997"/>
      <c r="AJ68" s="997"/>
      <c r="AK68" s="997">
        <v>40</v>
      </c>
      <c r="AL68" s="997"/>
      <c r="AM68" s="997"/>
      <c r="AN68" s="997"/>
      <c r="AO68" s="997"/>
      <c r="AP68" s="997" t="s">
        <v>596</v>
      </c>
      <c r="AQ68" s="997"/>
      <c r="AR68" s="997"/>
      <c r="AS68" s="997"/>
      <c r="AT68" s="997"/>
      <c r="AU68" s="997" t="s">
        <v>596</v>
      </c>
      <c r="AV68" s="997"/>
      <c r="AW68" s="997"/>
      <c r="AX68" s="997"/>
      <c r="AY68" s="997"/>
      <c r="AZ68" s="998"/>
      <c r="BA68" s="998"/>
      <c r="BB68" s="998"/>
      <c r="BC68" s="998"/>
      <c r="BD68" s="999"/>
      <c r="BE68" s="225"/>
      <c r="BF68" s="225"/>
      <c r="BG68" s="225"/>
      <c r="BH68" s="225"/>
      <c r="BI68" s="225"/>
      <c r="BJ68" s="225"/>
      <c r="BK68" s="225"/>
      <c r="BL68" s="225"/>
      <c r="BM68" s="225"/>
      <c r="BN68" s="225"/>
      <c r="BO68" s="225"/>
      <c r="BP68" s="225"/>
      <c r="BQ68" s="222">
        <v>62</v>
      </c>
      <c r="BR68" s="227"/>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2">
        <v>2</v>
      </c>
      <c r="B69" s="989" t="s">
        <v>591</v>
      </c>
      <c r="C69" s="990"/>
      <c r="D69" s="990"/>
      <c r="E69" s="990"/>
      <c r="F69" s="990"/>
      <c r="G69" s="990"/>
      <c r="H69" s="990"/>
      <c r="I69" s="990"/>
      <c r="J69" s="990"/>
      <c r="K69" s="990"/>
      <c r="L69" s="990"/>
      <c r="M69" s="990"/>
      <c r="N69" s="990"/>
      <c r="O69" s="990"/>
      <c r="P69" s="991"/>
      <c r="Q69" s="992">
        <v>824</v>
      </c>
      <c r="R69" s="986"/>
      <c r="S69" s="986"/>
      <c r="T69" s="986"/>
      <c r="U69" s="986"/>
      <c r="V69" s="986">
        <v>251</v>
      </c>
      <c r="W69" s="986"/>
      <c r="X69" s="986"/>
      <c r="Y69" s="986"/>
      <c r="Z69" s="986"/>
      <c r="AA69" s="986">
        <v>573</v>
      </c>
      <c r="AB69" s="986"/>
      <c r="AC69" s="986"/>
      <c r="AD69" s="986"/>
      <c r="AE69" s="986"/>
      <c r="AF69" s="986">
        <v>573</v>
      </c>
      <c r="AG69" s="986"/>
      <c r="AH69" s="986"/>
      <c r="AI69" s="986"/>
      <c r="AJ69" s="986"/>
      <c r="AK69" s="986">
        <v>35</v>
      </c>
      <c r="AL69" s="986"/>
      <c r="AM69" s="986"/>
      <c r="AN69" s="986"/>
      <c r="AO69" s="986"/>
      <c r="AP69" s="986" t="s">
        <v>596</v>
      </c>
      <c r="AQ69" s="986"/>
      <c r="AR69" s="986"/>
      <c r="AS69" s="986"/>
      <c r="AT69" s="986"/>
      <c r="AU69" s="986" t="s">
        <v>596</v>
      </c>
      <c r="AV69" s="986"/>
      <c r="AW69" s="986"/>
      <c r="AX69" s="986"/>
      <c r="AY69" s="986"/>
      <c r="AZ69" s="987"/>
      <c r="BA69" s="987"/>
      <c r="BB69" s="987"/>
      <c r="BC69" s="987"/>
      <c r="BD69" s="988"/>
      <c r="BE69" s="225"/>
      <c r="BF69" s="225"/>
      <c r="BG69" s="225"/>
      <c r="BH69" s="225"/>
      <c r="BI69" s="225"/>
      <c r="BJ69" s="225"/>
      <c r="BK69" s="225"/>
      <c r="BL69" s="225"/>
      <c r="BM69" s="225"/>
      <c r="BN69" s="225"/>
      <c r="BO69" s="225"/>
      <c r="BP69" s="225"/>
      <c r="BQ69" s="222">
        <v>63</v>
      </c>
      <c r="BR69" s="227"/>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2">
        <v>3</v>
      </c>
      <c r="B70" s="989" t="s">
        <v>592</v>
      </c>
      <c r="C70" s="990"/>
      <c r="D70" s="990"/>
      <c r="E70" s="990"/>
      <c r="F70" s="990"/>
      <c r="G70" s="990"/>
      <c r="H70" s="990"/>
      <c r="I70" s="990"/>
      <c r="J70" s="990"/>
      <c r="K70" s="990"/>
      <c r="L70" s="990"/>
      <c r="M70" s="990"/>
      <c r="N70" s="990"/>
      <c r="O70" s="990"/>
      <c r="P70" s="991"/>
      <c r="Q70" s="992">
        <v>2495</v>
      </c>
      <c r="R70" s="986"/>
      <c r="S70" s="986"/>
      <c r="T70" s="986"/>
      <c r="U70" s="986"/>
      <c r="V70" s="986">
        <v>2494</v>
      </c>
      <c r="W70" s="986"/>
      <c r="X70" s="986"/>
      <c r="Y70" s="986"/>
      <c r="Z70" s="986"/>
      <c r="AA70" s="986">
        <v>1</v>
      </c>
      <c r="AB70" s="986"/>
      <c r="AC70" s="986"/>
      <c r="AD70" s="986"/>
      <c r="AE70" s="986"/>
      <c r="AF70" s="986">
        <v>1</v>
      </c>
      <c r="AG70" s="986"/>
      <c r="AH70" s="986"/>
      <c r="AI70" s="986"/>
      <c r="AJ70" s="986"/>
      <c r="AK70" s="986" t="s">
        <v>596</v>
      </c>
      <c r="AL70" s="986"/>
      <c r="AM70" s="986"/>
      <c r="AN70" s="986"/>
      <c r="AO70" s="986"/>
      <c r="AP70" s="986" t="s">
        <v>596</v>
      </c>
      <c r="AQ70" s="986"/>
      <c r="AR70" s="986"/>
      <c r="AS70" s="986"/>
      <c r="AT70" s="986"/>
      <c r="AU70" s="986" t="s">
        <v>596</v>
      </c>
      <c r="AV70" s="986"/>
      <c r="AW70" s="986"/>
      <c r="AX70" s="986"/>
      <c r="AY70" s="986"/>
      <c r="AZ70" s="987"/>
      <c r="BA70" s="987"/>
      <c r="BB70" s="987"/>
      <c r="BC70" s="987"/>
      <c r="BD70" s="988"/>
      <c r="BE70" s="225"/>
      <c r="BF70" s="225"/>
      <c r="BG70" s="225"/>
      <c r="BH70" s="225"/>
      <c r="BI70" s="225"/>
      <c r="BJ70" s="225"/>
      <c r="BK70" s="225"/>
      <c r="BL70" s="225"/>
      <c r="BM70" s="225"/>
      <c r="BN70" s="225"/>
      <c r="BO70" s="225"/>
      <c r="BP70" s="225"/>
      <c r="BQ70" s="222">
        <v>64</v>
      </c>
      <c r="BR70" s="227"/>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2">
        <v>4</v>
      </c>
      <c r="B71" s="989" t="s">
        <v>593</v>
      </c>
      <c r="C71" s="990"/>
      <c r="D71" s="990"/>
      <c r="E71" s="990"/>
      <c r="F71" s="990"/>
      <c r="G71" s="990"/>
      <c r="H71" s="990"/>
      <c r="I71" s="990"/>
      <c r="J71" s="990"/>
      <c r="K71" s="990"/>
      <c r="L71" s="990"/>
      <c r="M71" s="990"/>
      <c r="N71" s="990"/>
      <c r="O71" s="990"/>
      <c r="P71" s="991"/>
      <c r="Q71" s="992">
        <v>1476</v>
      </c>
      <c r="R71" s="986"/>
      <c r="S71" s="986"/>
      <c r="T71" s="986"/>
      <c r="U71" s="986"/>
      <c r="V71" s="986">
        <v>1261</v>
      </c>
      <c r="W71" s="986"/>
      <c r="X71" s="986"/>
      <c r="Y71" s="986"/>
      <c r="Z71" s="986"/>
      <c r="AA71" s="986">
        <v>215</v>
      </c>
      <c r="AB71" s="986"/>
      <c r="AC71" s="986"/>
      <c r="AD71" s="986"/>
      <c r="AE71" s="986"/>
      <c r="AF71" s="986">
        <v>215</v>
      </c>
      <c r="AG71" s="986"/>
      <c r="AH71" s="986"/>
      <c r="AI71" s="986"/>
      <c r="AJ71" s="986"/>
      <c r="AK71" s="986">
        <v>471</v>
      </c>
      <c r="AL71" s="986"/>
      <c r="AM71" s="986"/>
      <c r="AN71" s="986"/>
      <c r="AO71" s="986"/>
      <c r="AP71" s="986" t="s">
        <v>596</v>
      </c>
      <c r="AQ71" s="986"/>
      <c r="AR71" s="986"/>
      <c r="AS71" s="986"/>
      <c r="AT71" s="986"/>
      <c r="AU71" s="986" t="s">
        <v>596</v>
      </c>
      <c r="AV71" s="986"/>
      <c r="AW71" s="986"/>
      <c r="AX71" s="986"/>
      <c r="AY71" s="986"/>
      <c r="AZ71" s="987"/>
      <c r="BA71" s="987"/>
      <c r="BB71" s="987"/>
      <c r="BC71" s="987"/>
      <c r="BD71" s="988"/>
      <c r="BE71" s="225"/>
      <c r="BF71" s="225"/>
      <c r="BG71" s="225"/>
      <c r="BH71" s="225"/>
      <c r="BI71" s="225"/>
      <c r="BJ71" s="225"/>
      <c r="BK71" s="225"/>
      <c r="BL71" s="225"/>
      <c r="BM71" s="225"/>
      <c r="BN71" s="225"/>
      <c r="BO71" s="225"/>
      <c r="BP71" s="225"/>
      <c r="BQ71" s="222">
        <v>65</v>
      </c>
      <c r="BR71" s="227"/>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2">
        <v>5</v>
      </c>
      <c r="B72" s="989" t="s">
        <v>594</v>
      </c>
      <c r="C72" s="990"/>
      <c r="D72" s="990"/>
      <c r="E72" s="990"/>
      <c r="F72" s="990"/>
      <c r="G72" s="990"/>
      <c r="H72" s="990"/>
      <c r="I72" s="990"/>
      <c r="J72" s="990"/>
      <c r="K72" s="990"/>
      <c r="L72" s="990"/>
      <c r="M72" s="990"/>
      <c r="N72" s="990"/>
      <c r="O72" s="990"/>
      <c r="P72" s="991"/>
      <c r="Q72" s="992">
        <v>391751</v>
      </c>
      <c r="R72" s="986"/>
      <c r="S72" s="986"/>
      <c r="T72" s="986"/>
      <c r="U72" s="986"/>
      <c r="V72" s="986">
        <v>379323</v>
      </c>
      <c r="W72" s="986"/>
      <c r="X72" s="986"/>
      <c r="Y72" s="986"/>
      <c r="Z72" s="986"/>
      <c r="AA72" s="986">
        <v>12429</v>
      </c>
      <c r="AB72" s="986"/>
      <c r="AC72" s="986"/>
      <c r="AD72" s="986"/>
      <c r="AE72" s="986"/>
      <c r="AF72" s="986">
        <v>12429</v>
      </c>
      <c r="AG72" s="986"/>
      <c r="AH72" s="986"/>
      <c r="AI72" s="986"/>
      <c r="AJ72" s="986"/>
      <c r="AK72" s="986">
        <v>85</v>
      </c>
      <c r="AL72" s="986"/>
      <c r="AM72" s="986"/>
      <c r="AN72" s="986"/>
      <c r="AO72" s="986"/>
      <c r="AP72" s="986" t="s">
        <v>596</v>
      </c>
      <c r="AQ72" s="986"/>
      <c r="AR72" s="986"/>
      <c r="AS72" s="986"/>
      <c r="AT72" s="986"/>
      <c r="AU72" s="986" t="s">
        <v>596</v>
      </c>
      <c r="AV72" s="986"/>
      <c r="AW72" s="986"/>
      <c r="AX72" s="986"/>
      <c r="AY72" s="986"/>
      <c r="AZ72" s="987"/>
      <c r="BA72" s="987"/>
      <c r="BB72" s="987"/>
      <c r="BC72" s="987"/>
      <c r="BD72" s="988"/>
      <c r="BE72" s="225"/>
      <c r="BF72" s="225"/>
      <c r="BG72" s="225"/>
      <c r="BH72" s="225"/>
      <c r="BI72" s="225"/>
      <c r="BJ72" s="225"/>
      <c r="BK72" s="225"/>
      <c r="BL72" s="225"/>
      <c r="BM72" s="225"/>
      <c r="BN72" s="225"/>
      <c r="BO72" s="225"/>
      <c r="BP72" s="225"/>
      <c r="BQ72" s="222">
        <v>66</v>
      </c>
      <c r="BR72" s="227"/>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2">
        <v>6</v>
      </c>
      <c r="B73" s="989" t="s">
        <v>595</v>
      </c>
      <c r="C73" s="990"/>
      <c r="D73" s="990"/>
      <c r="E73" s="990"/>
      <c r="F73" s="990"/>
      <c r="G73" s="990"/>
      <c r="H73" s="990"/>
      <c r="I73" s="990"/>
      <c r="J73" s="990"/>
      <c r="K73" s="990"/>
      <c r="L73" s="990"/>
      <c r="M73" s="990"/>
      <c r="N73" s="990"/>
      <c r="O73" s="990"/>
      <c r="P73" s="991"/>
      <c r="Q73" s="992">
        <v>97</v>
      </c>
      <c r="R73" s="986"/>
      <c r="S73" s="986"/>
      <c r="T73" s="986"/>
      <c r="U73" s="986"/>
      <c r="V73" s="986">
        <v>94</v>
      </c>
      <c r="W73" s="986"/>
      <c r="X73" s="986"/>
      <c r="Y73" s="986"/>
      <c r="Z73" s="986"/>
      <c r="AA73" s="986">
        <v>4</v>
      </c>
      <c r="AB73" s="986"/>
      <c r="AC73" s="986"/>
      <c r="AD73" s="986"/>
      <c r="AE73" s="986"/>
      <c r="AF73" s="986">
        <v>4</v>
      </c>
      <c r="AG73" s="986"/>
      <c r="AH73" s="986"/>
      <c r="AI73" s="986"/>
      <c r="AJ73" s="986"/>
      <c r="AK73" s="986" t="s">
        <v>596</v>
      </c>
      <c r="AL73" s="986"/>
      <c r="AM73" s="986"/>
      <c r="AN73" s="986"/>
      <c r="AO73" s="986"/>
      <c r="AP73" s="986" t="s">
        <v>596</v>
      </c>
      <c r="AQ73" s="986"/>
      <c r="AR73" s="986"/>
      <c r="AS73" s="986"/>
      <c r="AT73" s="986"/>
      <c r="AU73" s="986" t="s">
        <v>596</v>
      </c>
      <c r="AV73" s="986"/>
      <c r="AW73" s="986"/>
      <c r="AX73" s="986"/>
      <c r="AY73" s="986"/>
      <c r="AZ73" s="987"/>
      <c r="BA73" s="987"/>
      <c r="BB73" s="987"/>
      <c r="BC73" s="987"/>
      <c r="BD73" s="988"/>
      <c r="BE73" s="225"/>
      <c r="BF73" s="225"/>
      <c r="BG73" s="225"/>
      <c r="BH73" s="225"/>
      <c r="BI73" s="225"/>
      <c r="BJ73" s="225"/>
      <c r="BK73" s="225"/>
      <c r="BL73" s="225"/>
      <c r="BM73" s="225"/>
      <c r="BN73" s="225"/>
      <c r="BO73" s="225"/>
      <c r="BP73" s="225"/>
      <c r="BQ73" s="222">
        <v>67</v>
      </c>
      <c r="BR73" s="227"/>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2">
        <v>7</v>
      </c>
      <c r="B74" s="989"/>
      <c r="C74" s="990"/>
      <c r="D74" s="990"/>
      <c r="E74" s="990"/>
      <c r="F74" s="990"/>
      <c r="G74" s="990"/>
      <c r="H74" s="990"/>
      <c r="I74" s="990"/>
      <c r="J74" s="990"/>
      <c r="K74" s="990"/>
      <c r="L74" s="990"/>
      <c r="M74" s="990"/>
      <c r="N74" s="990"/>
      <c r="O74" s="990"/>
      <c r="P74" s="991"/>
      <c r="Q74" s="992"/>
      <c r="R74" s="986"/>
      <c r="S74" s="986"/>
      <c r="T74" s="986"/>
      <c r="U74" s="986"/>
      <c r="V74" s="986"/>
      <c r="W74" s="986"/>
      <c r="X74" s="986"/>
      <c r="Y74" s="986"/>
      <c r="Z74" s="986"/>
      <c r="AA74" s="986"/>
      <c r="AB74" s="986"/>
      <c r="AC74" s="986"/>
      <c r="AD74" s="986"/>
      <c r="AE74" s="986"/>
      <c r="AF74" s="986"/>
      <c r="AG74" s="986"/>
      <c r="AH74" s="986"/>
      <c r="AI74" s="986"/>
      <c r="AJ74" s="986"/>
      <c r="AK74" s="986"/>
      <c r="AL74" s="986"/>
      <c r="AM74" s="986"/>
      <c r="AN74" s="986"/>
      <c r="AO74" s="986"/>
      <c r="AP74" s="986"/>
      <c r="AQ74" s="986"/>
      <c r="AR74" s="986"/>
      <c r="AS74" s="986"/>
      <c r="AT74" s="986"/>
      <c r="AU74" s="986"/>
      <c r="AV74" s="986"/>
      <c r="AW74" s="986"/>
      <c r="AX74" s="986"/>
      <c r="AY74" s="986"/>
      <c r="AZ74" s="987"/>
      <c r="BA74" s="987"/>
      <c r="BB74" s="987"/>
      <c r="BC74" s="987"/>
      <c r="BD74" s="988"/>
      <c r="BE74" s="225"/>
      <c r="BF74" s="225"/>
      <c r="BG74" s="225"/>
      <c r="BH74" s="225"/>
      <c r="BI74" s="225"/>
      <c r="BJ74" s="225"/>
      <c r="BK74" s="225"/>
      <c r="BL74" s="225"/>
      <c r="BM74" s="225"/>
      <c r="BN74" s="225"/>
      <c r="BO74" s="225"/>
      <c r="BP74" s="225"/>
      <c r="BQ74" s="222">
        <v>68</v>
      </c>
      <c r="BR74" s="227"/>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2">
        <v>8</v>
      </c>
      <c r="B75" s="989"/>
      <c r="C75" s="990"/>
      <c r="D75" s="990"/>
      <c r="E75" s="990"/>
      <c r="F75" s="990"/>
      <c r="G75" s="990"/>
      <c r="H75" s="990"/>
      <c r="I75" s="990"/>
      <c r="J75" s="990"/>
      <c r="K75" s="990"/>
      <c r="L75" s="990"/>
      <c r="M75" s="990"/>
      <c r="N75" s="990"/>
      <c r="O75" s="990"/>
      <c r="P75" s="991"/>
      <c r="Q75" s="993"/>
      <c r="R75" s="994"/>
      <c r="S75" s="994"/>
      <c r="T75" s="994"/>
      <c r="U75" s="995"/>
      <c r="V75" s="996"/>
      <c r="W75" s="994"/>
      <c r="X75" s="994"/>
      <c r="Y75" s="994"/>
      <c r="Z75" s="995"/>
      <c r="AA75" s="996"/>
      <c r="AB75" s="994"/>
      <c r="AC75" s="994"/>
      <c r="AD75" s="994"/>
      <c r="AE75" s="995"/>
      <c r="AF75" s="996"/>
      <c r="AG75" s="994"/>
      <c r="AH75" s="994"/>
      <c r="AI75" s="994"/>
      <c r="AJ75" s="995"/>
      <c r="AK75" s="996"/>
      <c r="AL75" s="994"/>
      <c r="AM75" s="994"/>
      <c r="AN75" s="994"/>
      <c r="AO75" s="995"/>
      <c r="AP75" s="996"/>
      <c r="AQ75" s="994"/>
      <c r="AR75" s="994"/>
      <c r="AS75" s="994"/>
      <c r="AT75" s="995"/>
      <c r="AU75" s="996"/>
      <c r="AV75" s="994"/>
      <c r="AW75" s="994"/>
      <c r="AX75" s="994"/>
      <c r="AY75" s="995"/>
      <c r="AZ75" s="987"/>
      <c r="BA75" s="987"/>
      <c r="BB75" s="987"/>
      <c r="BC75" s="987"/>
      <c r="BD75" s="988"/>
      <c r="BE75" s="225"/>
      <c r="BF75" s="225"/>
      <c r="BG75" s="225"/>
      <c r="BH75" s="225"/>
      <c r="BI75" s="225"/>
      <c r="BJ75" s="225"/>
      <c r="BK75" s="225"/>
      <c r="BL75" s="225"/>
      <c r="BM75" s="225"/>
      <c r="BN75" s="225"/>
      <c r="BO75" s="225"/>
      <c r="BP75" s="225"/>
      <c r="BQ75" s="222">
        <v>69</v>
      </c>
      <c r="BR75" s="227"/>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2">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5"/>
      <c r="BF76" s="225"/>
      <c r="BG76" s="225"/>
      <c r="BH76" s="225"/>
      <c r="BI76" s="225"/>
      <c r="BJ76" s="225"/>
      <c r="BK76" s="225"/>
      <c r="BL76" s="225"/>
      <c r="BM76" s="225"/>
      <c r="BN76" s="225"/>
      <c r="BO76" s="225"/>
      <c r="BP76" s="225"/>
      <c r="BQ76" s="222">
        <v>70</v>
      </c>
      <c r="BR76" s="227"/>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2">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5"/>
      <c r="BF77" s="225"/>
      <c r="BG77" s="225"/>
      <c r="BH77" s="225"/>
      <c r="BI77" s="225"/>
      <c r="BJ77" s="225"/>
      <c r="BK77" s="225"/>
      <c r="BL77" s="225"/>
      <c r="BM77" s="225"/>
      <c r="BN77" s="225"/>
      <c r="BO77" s="225"/>
      <c r="BP77" s="225"/>
      <c r="BQ77" s="222">
        <v>71</v>
      </c>
      <c r="BR77" s="227"/>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2">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5"/>
      <c r="BF78" s="225"/>
      <c r="BG78" s="225"/>
      <c r="BH78" s="225"/>
      <c r="BI78" s="225"/>
      <c r="BJ78" s="214"/>
      <c r="BK78" s="214"/>
      <c r="BL78" s="214"/>
      <c r="BM78" s="214"/>
      <c r="BN78" s="214"/>
      <c r="BO78" s="225"/>
      <c r="BP78" s="225"/>
      <c r="BQ78" s="222">
        <v>72</v>
      </c>
      <c r="BR78" s="227"/>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2">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5"/>
      <c r="BF79" s="225"/>
      <c r="BG79" s="225"/>
      <c r="BH79" s="225"/>
      <c r="BI79" s="225"/>
      <c r="BJ79" s="214"/>
      <c r="BK79" s="214"/>
      <c r="BL79" s="214"/>
      <c r="BM79" s="214"/>
      <c r="BN79" s="214"/>
      <c r="BO79" s="225"/>
      <c r="BP79" s="225"/>
      <c r="BQ79" s="222">
        <v>73</v>
      </c>
      <c r="BR79" s="227"/>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2">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5"/>
      <c r="BF80" s="225"/>
      <c r="BG80" s="225"/>
      <c r="BH80" s="225"/>
      <c r="BI80" s="225"/>
      <c r="BJ80" s="225"/>
      <c r="BK80" s="225"/>
      <c r="BL80" s="225"/>
      <c r="BM80" s="225"/>
      <c r="BN80" s="225"/>
      <c r="BO80" s="225"/>
      <c r="BP80" s="225"/>
      <c r="BQ80" s="222">
        <v>74</v>
      </c>
      <c r="BR80" s="227"/>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2">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5"/>
      <c r="BF81" s="225"/>
      <c r="BG81" s="225"/>
      <c r="BH81" s="225"/>
      <c r="BI81" s="225"/>
      <c r="BJ81" s="225"/>
      <c r="BK81" s="225"/>
      <c r="BL81" s="225"/>
      <c r="BM81" s="225"/>
      <c r="BN81" s="225"/>
      <c r="BO81" s="225"/>
      <c r="BP81" s="225"/>
      <c r="BQ81" s="222">
        <v>75</v>
      </c>
      <c r="BR81" s="227"/>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2">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5"/>
      <c r="BF82" s="225"/>
      <c r="BG82" s="225"/>
      <c r="BH82" s="225"/>
      <c r="BI82" s="225"/>
      <c r="BJ82" s="225"/>
      <c r="BK82" s="225"/>
      <c r="BL82" s="225"/>
      <c r="BM82" s="225"/>
      <c r="BN82" s="225"/>
      <c r="BO82" s="225"/>
      <c r="BP82" s="225"/>
      <c r="BQ82" s="222">
        <v>76</v>
      </c>
      <c r="BR82" s="227"/>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2">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5"/>
      <c r="BF83" s="225"/>
      <c r="BG83" s="225"/>
      <c r="BH83" s="225"/>
      <c r="BI83" s="225"/>
      <c r="BJ83" s="225"/>
      <c r="BK83" s="225"/>
      <c r="BL83" s="225"/>
      <c r="BM83" s="225"/>
      <c r="BN83" s="225"/>
      <c r="BO83" s="225"/>
      <c r="BP83" s="225"/>
      <c r="BQ83" s="222">
        <v>77</v>
      </c>
      <c r="BR83" s="227"/>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2">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5"/>
      <c r="BF84" s="225"/>
      <c r="BG84" s="225"/>
      <c r="BH84" s="225"/>
      <c r="BI84" s="225"/>
      <c r="BJ84" s="225"/>
      <c r="BK84" s="225"/>
      <c r="BL84" s="225"/>
      <c r="BM84" s="225"/>
      <c r="BN84" s="225"/>
      <c r="BO84" s="225"/>
      <c r="BP84" s="225"/>
      <c r="BQ84" s="222">
        <v>78</v>
      </c>
      <c r="BR84" s="227"/>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2">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5"/>
      <c r="BF85" s="225"/>
      <c r="BG85" s="225"/>
      <c r="BH85" s="225"/>
      <c r="BI85" s="225"/>
      <c r="BJ85" s="225"/>
      <c r="BK85" s="225"/>
      <c r="BL85" s="225"/>
      <c r="BM85" s="225"/>
      <c r="BN85" s="225"/>
      <c r="BO85" s="225"/>
      <c r="BP85" s="225"/>
      <c r="BQ85" s="222">
        <v>79</v>
      </c>
      <c r="BR85" s="227"/>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2">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5"/>
      <c r="BF86" s="225"/>
      <c r="BG86" s="225"/>
      <c r="BH86" s="225"/>
      <c r="BI86" s="225"/>
      <c r="BJ86" s="225"/>
      <c r="BK86" s="225"/>
      <c r="BL86" s="225"/>
      <c r="BM86" s="225"/>
      <c r="BN86" s="225"/>
      <c r="BO86" s="225"/>
      <c r="BP86" s="225"/>
      <c r="BQ86" s="222">
        <v>80</v>
      </c>
      <c r="BR86" s="227"/>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8">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5"/>
      <c r="BF87" s="225"/>
      <c r="BG87" s="225"/>
      <c r="BH87" s="225"/>
      <c r="BI87" s="225"/>
      <c r="BJ87" s="225"/>
      <c r="BK87" s="225"/>
      <c r="BL87" s="225"/>
      <c r="BM87" s="225"/>
      <c r="BN87" s="225"/>
      <c r="BO87" s="225"/>
      <c r="BP87" s="225"/>
      <c r="BQ87" s="222">
        <v>81</v>
      </c>
      <c r="BR87" s="227"/>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4" t="s">
        <v>391</v>
      </c>
      <c r="B88" s="952" t="s">
        <v>423</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13223</v>
      </c>
      <c r="AG88" s="974"/>
      <c r="AH88" s="974"/>
      <c r="AI88" s="974"/>
      <c r="AJ88" s="974"/>
      <c r="AK88" s="978"/>
      <c r="AL88" s="978"/>
      <c r="AM88" s="978"/>
      <c r="AN88" s="978"/>
      <c r="AO88" s="978"/>
      <c r="AP88" s="974">
        <v>0</v>
      </c>
      <c r="AQ88" s="974"/>
      <c r="AR88" s="974"/>
      <c r="AS88" s="974"/>
      <c r="AT88" s="974"/>
      <c r="AU88" s="974">
        <v>0</v>
      </c>
      <c r="AV88" s="974"/>
      <c r="AW88" s="974"/>
      <c r="AX88" s="974"/>
      <c r="AY88" s="974"/>
      <c r="AZ88" s="975"/>
      <c r="BA88" s="975"/>
      <c r="BB88" s="975"/>
      <c r="BC88" s="975"/>
      <c r="BD88" s="976"/>
      <c r="BE88" s="225"/>
      <c r="BF88" s="225"/>
      <c r="BG88" s="225"/>
      <c r="BH88" s="225"/>
      <c r="BI88" s="225"/>
      <c r="BJ88" s="225"/>
      <c r="BK88" s="225"/>
      <c r="BL88" s="225"/>
      <c r="BM88" s="225"/>
      <c r="BN88" s="225"/>
      <c r="BO88" s="225"/>
      <c r="BP88" s="225"/>
      <c r="BQ88" s="222">
        <v>82</v>
      </c>
      <c r="BR88" s="227"/>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391</v>
      </c>
      <c r="BR102" s="952" t="s">
        <v>424</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c r="CS102" s="968"/>
      <c r="CT102" s="968"/>
      <c r="CU102" s="968"/>
      <c r="CV102" s="969"/>
      <c r="CW102" s="967"/>
      <c r="CX102" s="968"/>
      <c r="CY102" s="968"/>
      <c r="CZ102" s="968"/>
      <c r="DA102" s="969"/>
      <c r="DB102" s="967"/>
      <c r="DC102" s="968"/>
      <c r="DD102" s="968"/>
      <c r="DE102" s="968"/>
      <c r="DF102" s="969"/>
      <c r="DG102" s="967"/>
      <c r="DH102" s="968"/>
      <c r="DI102" s="968"/>
      <c r="DJ102" s="968"/>
      <c r="DK102" s="969"/>
      <c r="DL102" s="967"/>
      <c r="DM102" s="968"/>
      <c r="DN102" s="968"/>
      <c r="DO102" s="968"/>
      <c r="DP102" s="969"/>
      <c r="DQ102" s="967"/>
      <c r="DR102" s="968"/>
      <c r="DS102" s="968"/>
      <c r="DT102" s="968"/>
      <c r="DU102" s="969"/>
      <c r="DV102" s="952"/>
      <c r="DW102" s="953"/>
      <c r="DX102" s="953"/>
      <c r="DY102" s="953"/>
      <c r="DZ102" s="954"/>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5" t="s">
        <v>425</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6" t="s">
        <v>426</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427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428</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429</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430</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431</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432</v>
      </c>
      <c r="AB109" s="911"/>
      <c r="AC109" s="911"/>
      <c r="AD109" s="911"/>
      <c r="AE109" s="912"/>
      <c r="AF109" s="913" t="s">
        <v>433</v>
      </c>
      <c r="AG109" s="911"/>
      <c r="AH109" s="911"/>
      <c r="AI109" s="911"/>
      <c r="AJ109" s="912"/>
      <c r="AK109" s="913" t="s">
        <v>306</v>
      </c>
      <c r="AL109" s="911"/>
      <c r="AM109" s="911"/>
      <c r="AN109" s="911"/>
      <c r="AO109" s="912"/>
      <c r="AP109" s="913" t="s">
        <v>434</v>
      </c>
      <c r="AQ109" s="911"/>
      <c r="AR109" s="911"/>
      <c r="AS109" s="911"/>
      <c r="AT109" s="944"/>
      <c r="AU109" s="910" t="s">
        <v>431</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432</v>
      </c>
      <c r="BR109" s="911"/>
      <c r="BS109" s="911"/>
      <c r="BT109" s="911"/>
      <c r="BU109" s="912"/>
      <c r="BV109" s="913" t="s">
        <v>433</v>
      </c>
      <c r="BW109" s="911"/>
      <c r="BX109" s="911"/>
      <c r="BY109" s="911"/>
      <c r="BZ109" s="912"/>
      <c r="CA109" s="913" t="s">
        <v>306</v>
      </c>
      <c r="CB109" s="911"/>
      <c r="CC109" s="911"/>
      <c r="CD109" s="911"/>
      <c r="CE109" s="912"/>
      <c r="CF109" s="951" t="s">
        <v>434</v>
      </c>
      <c r="CG109" s="951"/>
      <c r="CH109" s="951"/>
      <c r="CI109" s="951"/>
      <c r="CJ109" s="951"/>
      <c r="CK109" s="913" t="s">
        <v>435</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432</v>
      </c>
      <c r="DH109" s="911"/>
      <c r="DI109" s="911"/>
      <c r="DJ109" s="911"/>
      <c r="DK109" s="912"/>
      <c r="DL109" s="913" t="s">
        <v>433</v>
      </c>
      <c r="DM109" s="911"/>
      <c r="DN109" s="911"/>
      <c r="DO109" s="911"/>
      <c r="DP109" s="912"/>
      <c r="DQ109" s="913" t="s">
        <v>306</v>
      </c>
      <c r="DR109" s="911"/>
      <c r="DS109" s="911"/>
      <c r="DT109" s="911"/>
      <c r="DU109" s="912"/>
      <c r="DV109" s="913" t="s">
        <v>434</v>
      </c>
      <c r="DW109" s="911"/>
      <c r="DX109" s="911"/>
      <c r="DY109" s="911"/>
      <c r="DZ109" s="944"/>
    </row>
    <row r="110" spans="1:131" s="214" customFormat="1" ht="26.25" customHeight="1" x14ac:dyDescent="0.2">
      <c r="A110" s="822" t="s">
        <v>436</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3504890</v>
      </c>
      <c r="AB110" s="904"/>
      <c r="AC110" s="904"/>
      <c r="AD110" s="904"/>
      <c r="AE110" s="905"/>
      <c r="AF110" s="906">
        <v>3603531</v>
      </c>
      <c r="AG110" s="904"/>
      <c r="AH110" s="904"/>
      <c r="AI110" s="904"/>
      <c r="AJ110" s="905"/>
      <c r="AK110" s="906">
        <v>3770724</v>
      </c>
      <c r="AL110" s="904"/>
      <c r="AM110" s="904"/>
      <c r="AN110" s="904"/>
      <c r="AO110" s="905"/>
      <c r="AP110" s="907">
        <v>21.4</v>
      </c>
      <c r="AQ110" s="908"/>
      <c r="AR110" s="908"/>
      <c r="AS110" s="908"/>
      <c r="AT110" s="909"/>
      <c r="AU110" s="945" t="s">
        <v>72</v>
      </c>
      <c r="AV110" s="946"/>
      <c r="AW110" s="946"/>
      <c r="AX110" s="946"/>
      <c r="AY110" s="946"/>
      <c r="AZ110" s="875" t="s">
        <v>437</v>
      </c>
      <c r="BA110" s="823"/>
      <c r="BB110" s="823"/>
      <c r="BC110" s="823"/>
      <c r="BD110" s="823"/>
      <c r="BE110" s="823"/>
      <c r="BF110" s="823"/>
      <c r="BG110" s="823"/>
      <c r="BH110" s="823"/>
      <c r="BI110" s="823"/>
      <c r="BJ110" s="823"/>
      <c r="BK110" s="823"/>
      <c r="BL110" s="823"/>
      <c r="BM110" s="823"/>
      <c r="BN110" s="823"/>
      <c r="BO110" s="823"/>
      <c r="BP110" s="824"/>
      <c r="BQ110" s="876">
        <v>36904391</v>
      </c>
      <c r="BR110" s="857"/>
      <c r="BS110" s="857"/>
      <c r="BT110" s="857"/>
      <c r="BU110" s="857"/>
      <c r="BV110" s="857">
        <v>37132921</v>
      </c>
      <c r="BW110" s="857"/>
      <c r="BX110" s="857"/>
      <c r="BY110" s="857"/>
      <c r="BZ110" s="857"/>
      <c r="CA110" s="857">
        <v>37084181</v>
      </c>
      <c r="CB110" s="857"/>
      <c r="CC110" s="857"/>
      <c r="CD110" s="857"/>
      <c r="CE110" s="857"/>
      <c r="CF110" s="881">
        <v>210.5</v>
      </c>
      <c r="CG110" s="882"/>
      <c r="CH110" s="882"/>
      <c r="CI110" s="882"/>
      <c r="CJ110" s="882"/>
      <c r="CK110" s="941" t="s">
        <v>438</v>
      </c>
      <c r="CL110" s="834"/>
      <c r="CM110" s="875" t="s">
        <v>439</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239</v>
      </c>
      <c r="DH110" s="857"/>
      <c r="DI110" s="857"/>
      <c r="DJ110" s="857"/>
      <c r="DK110" s="857"/>
      <c r="DL110" s="857" t="s">
        <v>440</v>
      </c>
      <c r="DM110" s="857"/>
      <c r="DN110" s="857"/>
      <c r="DO110" s="857"/>
      <c r="DP110" s="857"/>
      <c r="DQ110" s="857" t="s">
        <v>239</v>
      </c>
      <c r="DR110" s="857"/>
      <c r="DS110" s="857"/>
      <c r="DT110" s="857"/>
      <c r="DU110" s="857"/>
      <c r="DV110" s="858" t="s">
        <v>440</v>
      </c>
      <c r="DW110" s="858"/>
      <c r="DX110" s="858"/>
      <c r="DY110" s="858"/>
      <c r="DZ110" s="859"/>
    </row>
    <row r="111" spans="1:131" s="214" customFormat="1" ht="26.25" customHeight="1" x14ac:dyDescent="0.2">
      <c r="A111" s="789" t="s">
        <v>441</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440</v>
      </c>
      <c r="AB111" s="934"/>
      <c r="AC111" s="934"/>
      <c r="AD111" s="934"/>
      <c r="AE111" s="935"/>
      <c r="AF111" s="936" t="s">
        <v>239</v>
      </c>
      <c r="AG111" s="934"/>
      <c r="AH111" s="934"/>
      <c r="AI111" s="934"/>
      <c r="AJ111" s="935"/>
      <c r="AK111" s="936" t="s">
        <v>239</v>
      </c>
      <c r="AL111" s="934"/>
      <c r="AM111" s="934"/>
      <c r="AN111" s="934"/>
      <c r="AO111" s="935"/>
      <c r="AP111" s="937" t="s">
        <v>440</v>
      </c>
      <c r="AQ111" s="938"/>
      <c r="AR111" s="938"/>
      <c r="AS111" s="938"/>
      <c r="AT111" s="939"/>
      <c r="AU111" s="947"/>
      <c r="AV111" s="948"/>
      <c r="AW111" s="948"/>
      <c r="AX111" s="948"/>
      <c r="AY111" s="948"/>
      <c r="AZ111" s="830" t="s">
        <v>442</v>
      </c>
      <c r="BA111" s="767"/>
      <c r="BB111" s="767"/>
      <c r="BC111" s="767"/>
      <c r="BD111" s="767"/>
      <c r="BE111" s="767"/>
      <c r="BF111" s="767"/>
      <c r="BG111" s="767"/>
      <c r="BH111" s="767"/>
      <c r="BI111" s="767"/>
      <c r="BJ111" s="767"/>
      <c r="BK111" s="767"/>
      <c r="BL111" s="767"/>
      <c r="BM111" s="767"/>
      <c r="BN111" s="767"/>
      <c r="BO111" s="767"/>
      <c r="BP111" s="768"/>
      <c r="BQ111" s="831">
        <v>563747</v>
      </c>
      <c r="BR111" s="832"/>
      <c r="BS111" s="832"/>
      <c r="BT111" s="832"/>
      <c r="BU111" s="832"/>
      <c r="BV111" s="832">
        <v>958069</v>
      </c>
      <c r="BW111" s="832"/>
      <c r="BX111" s="832"/>
      <c r="BY111" s="832"/>
      <c r="BZ111" s="832"/>
      <c r="CA111" s="832">
        <v>1450530</v>
      </c>
      <c r="CB111" s="832"/>
      <c r="CC111" s="832"/>
      <c r="CD111" s="832"/>
      <c r="CE111" s="832"/>
      <c r="CF111" s="890">
        <v>8.1999999999999993</v>
      </c>
      <c r="CG111" s="891"/>
      <c r="CH111" s="891"/>
      <c r="CI111" s="891"/>
      <c r="CJ111" s="891"/>
      <c r="CK111" s="942"/>
      <c r="CL111" s="836"/>
      <c r="CM111" s="830" t="s">
        <v>443</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440</v>
      </c>
      <c r="DH111" s="832"/>
      <c r="DI111" s="832"/>
      <c r="DJ111" s="832"/>
      <c r="DK111" s="832"/>
      <c r="DL111" s="832" t="s">
        <v>239</v>
      </c>
      <c r="DM111" s="832"/>
      <c r="DN111" s="832"/>
      <c r="DO111" s="832"/>
      <c r="DP111" s="832"/>
      <c r="DQ111" s="832" t="s">
        <v>440</v>
      </c>
      <c r="DR111" s="832"/>
      <c r="DS111" s="832"/>
      <c r="DT111" s="832"/>
      <c r="DU111" s="832"/>
      <c r="DV111" s="809" t="s">
        <v>239</v>
      </c>
      <c r="DW111" s="809"/>
      <c r="DX111" s="809"/>
      <c r="DY111" s="809"/>
      <c r="DZ111" s="810"/>
    </row>
    <row r="112" spans="1:131" s="214" customFormat="1" ht="26.25" customHeight="1" x14ac:dyDescent="0.2">
      <c r="A112" s="927" t="s">
        <v>444</v>
      </c>
      <c r="B112" s="928"/>
      <c r="C112" s="767" t="s">
        <v>445</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440</v>
      </c>
      <c r="AB112" s="795"/>
      <c r="AC112" s="795"/>
      <c r="AD112" s="795"/>
      <c r="AE112" s="796"/>
      <c r="AF112" s="797" t="s">
        <v>440</v>
      </c>
      <c r="AG112" s="795"/>
      <c r="AH112" s="795"/>
      <c r="AI112" s="795"/>
      <c r="AJ112" s="796"/>
      <c r="AK112" s="797" t="s">
        <v>440</v>
      </c>
      <c r="AL112" s="795"/>
      <c r="AM112" s="795"/>
      <c r="AN112" s="795"/>
      <c r="AO112" s="796"/>
      <c r="AP112" s="839" t="s">
        <v>440</v>
      </c>
      <c r="AQ112" s="840"/>
      <c r="AR112" s="840"/>
      <c r="AS112" s="840"/>
      <c r="AT112" s="841"/>
      <c r="AU112" s="947"/>
      <c r="AV112" s="948"/>
      <c r="AW112" s="948"/>
      <c r="AX112" s="948"/>
      <c r="AY112" s="948"/>
      <c r="AZ112" s="830" t="s">
        <v>446</v>
      </c>
      <c r="BA112" s="767"/>
      <c r="BB112" s="767"/>
      <c r="BC112" s="767"/>
      <c r="BD112" s="767"/>
      <c r="BE112" s="767"/>
      <c r="BF112" s="767"/>
      <c r="BG112" s="767"/>
      <c r="BH112" s="767"/>
      <c r="BI112" s="767"/>
      <c r="BJ112" s="767"/>
      <c r="BK112" s="767"/>
      <c r="BL112" s="767"/>
      <c r="BM112" s="767"/>
      <c r="BN112" s="767"/>
      <c r="BO112" s="767"/>
      <c r="BP112" s="768"/>
      <c r="BQ112" s="831">
        <v>22279597</v>
      </c>
      <c r="BR112" s="832"/>
      <c r="BS112" s="832"/>
      <c r="BT112" s="832"/>
      <c r="BU112" s="832"/>
      <c r="BV112" s="832">
        <v>21864133</v>
      </c>
      <c r="BW112" s="832"/>
      <c r="BX112" s="832"/>
      <c r="BY112" s="832"/>
      <c r="BZ112" s="832"/>
      <c r="CA112" s="832">
        <v>21322040</v>
      </c>
      <c r="CB112" s="832"/>
      <c r="CC112" s="832"/>
      <c r="CD112" s="832"/>
      <c r="CE112" s="832"/>
      <c r="CF112" s="890">
        <v>121</v>
      </c>
      <c r="CG112" s="891"/>
      <c r="CH112" s="891"/>
      <c r="CI112" s="891"/>
      <c r="CJ112" s="891"/>
      <c r="CK112" s="942"/>
      <c r="CL112" s="836"/>
      <c r="CM112" s="830" t="s">
        <v>447</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440</v>
      </c>
      <c r="DH112" s="832"/>
      <c r="DI112" s="832"/>
      <c r="DJ112" s="832"/>
      <c r="DK112" s="832"/>
      <c r="DL112" s="832" t="s">
        <v>440</v>
      </c>
      <c r="DM112" s="832"/>
      <c r="DN112" s="832"/>
      <c r="DO112" s="832"/>
      <c r="DP112" s="832"/>
      <c r="DQ112" s="832" t="s">
        <v>239</v>
      </c>
      <c r="DR112" s="832"/>
      <c r="DS112" s="832"/>
      <c r="DT112" s="832"/>
      <c r="DU112" s="832"/>
      <c r="DV112" s="809" t="s">
        <v>440</v>
      </c>
      <c r="DW112" s="809"/>
      <c r="DX112" s="809"/>
      <c r="DY112" s="809"/>
      <c r="DZ112" s="810"/>
    </row>
    <row r="113" spans="1:130" s="214" customFormat="1" ht="26.25" customHeight="1" x14ac:dyDescent="0.2">
      <c r="A113" s="929"/>
      <c r="B113" s="930"/>
      <c r="C113" s="767" t="s">
        <v>448</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1546754</v>
      </c>
      <c r="AB113" s="934"/>
      <c r="AC113" s="934"/>
      <c r="AD113" s="934"/>
      <c r="AE113" s="935"/>
      <c r="AF113" s="936">
        <v>1524309</v>
      </c>
      <c r="AG113" s="934"/>
      <c r="AH113" s="934"/>
      <c r="AI113" s="934"/>
      <c r="AJ113" s="935"/>
      <c r="AK113" s="936">
        <v>1531631</v>
      </c>
      <c r="AL113" s="934"/>
      <c r="AM113" s="934"/>
      <c r="AN113" s="934"/>
      <c r="AO113" s="935"/>
      <c r="AP113" s="937">
        <v>8.6999999999999993</v>
      </c>
      <c r="AQ113" s="938"/>
      <c r="AR113" s="938"/>
      <c r="AS113" s="938"/>
      <c r="AT113" s="939"/>
      <c r="AU113" s="947"/>
      <c r="AV113" s="948"/>
      <c r="AW113" s="948"/>
      <c r="AX113" s="948"/>
      <c r="AY113" s="948"/>
      <c r="AZ113" s="830" t="s">
        <v>449</v>
      </c>
      <c r="BA113" s="767"/>
      <c r="BB113" s="767"/>
      <c r="BC113" s="767"/>
      <c r="BD113" s="767"/>
      <c r="BE113" s="767"/>
      <c r="BF113" s="767"/>
      <c r="BG113" s="767"/>
      <c r="BH113" s="767"/>
      <c r="BI113" s="767"/>
      <c r="BJ113" s="767"/>
      <c r="BK113" s="767"/>
      <c r="BL113" s="767"/>
      <c r="BM113" s="767"/>
      <c r="BN113" s="767"/>
      <c r="BO113" s="767"/>
      <c r="BP113" s="768"/>
      <c r="BQ113" s="831">
        <v>323</v>
      </c>
      <c r="BR113" s="832"/>
      <c r="BS113" s="832"/>
      <c r="BT113" s="832"/>
      <c r="BU113" s="832"/>
      <c r="BV113" s="832" t="s">
        <v>440</v>
      </c>
      <c r="BW113" s="832"/>
      <c r="BX113" s="832"/>
      <c r="BY113" s="832"/>
      <c r="BZ113" s="832"/>
      <c r="CA113" s="832" t="s">
        <v>440</v>
      </c>
      <c r="CB113" s="832"/>
      <c r="CC113" s="832"/>
      <c r="CD113" s="832"/>
      <c r="CE113" s="832"/>
      <c r="CF113" s="890" t="s">
        <v>440</v>
      </c>
      <c r="CG113" s="891"/>
      <c r="CH113" s="891"/>
      <c r="CI113" s="891"/>
      <c r="CJ113" s="891"/>
      <c r="CK113" s="942"/>
      <c r="CL113" s="836"/>
      <c r="CM113" s="830" t="s">
        <v>450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440</v>
      </c>
      <c r="DH113" s="795"/>
      <c r="DI113" s="795"/>
      <c r="DJ113" s="795"/>
      <c r="DK113" s="796"/>
      <c r="DL113" s="797" t="s">
        <v>440</v>
      </c>
      <c r="DM113" s="795"/>
      <c r="DN113" s="795"/>
      <c r="DO113" s="795"/>
      <c r="DP113" s="796"/>
      <c r="DQ113" s="797" t="s">
        <v>239</v>
      </c>
      <c r="DR113" s="795"/>
      <c r="DS113" s="795"/>
      <c r="DT113" s="795"/>
      <c r="DU113" s="796"/>
      <c r="DV113" s="839" t="s">
        <v>440</v>
      </c>
      <c r="DW113" s="840"/>
      <c r="DX113" s="840"/>
      <c r="DY113" s="840"/>
      <c r="DZ113" s="841"/>
    </row>
    <row r="114" spans="1:130" s="214" customFormat="1" ht="26.25" customHeight="1" x14ac:dyDescent="0.2">
      <c r="A114" s="929"/>
      <c r="B114" s="930"/>
      <c r="C114" s="767" t="s">
        <v>451</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t="s">
        <v>440</v>
      </c>
      <c r="AB114" s="795"/>
      <c r="AC114" s="795"/>
      <c r="AD114" s="795"/>
      <c r="AE114" s="796"/>
      <c r="AF114" s="797" t="s">
        <v>440</v>
      </c>
      <c r="AG114" s="795"/>
      <c r="AH114" s="795"/>
      <c r="AI114" s="795"/>
      <c r="AJ114" s="796"/>
      <c r="AK114" s="797" t="s">
        <v>440</v>
      </c>
      <c r="AL114" s="795"/>
      <c r="AM114" s="795"/>
      <c r="AN114" s="795"/>
      <c r="AO114" s="796"/>
      <c r="AP114" s="839" t="s">
        <v>440</v>
      </c>
      <c r="AQ114" s="840"/>
      <c r="AR114" s="840"/>
      <c r="AS114" s="840"/>
      <c r="AT114" s="841"/>
      <c r="AU114" s="947"/>
      <c r="AV114" s="948"/>
      <c r="AW114" s="948"/>
      <c r="AX114" s="948"/>
      <c r="AY114" s="948"/>
      <c r="AZ114" s="830" t="s">
        <v>452</v>
      </c>
      <c r="BA114" s="767"/>
      <c r="BB114" s="767"/>
      <c r="BC114" s="767"/>
      <c r="BD114" s="767"/>
      <c r="BE114" s="767"/>
      <c r="BF114" s="767"/>
      <c r="BG114" s="767"/>
      <c r="BH114" s="767"/>
      <c r="BI114" s="767"/>
      <c r="BJ114" s="767"/>
      <c r="BK114" s="767"/>
      <c r="BL114" s="767"/>
      <c r="BM114" s="767"/>
      <c r="BN114" s="767"/>
      <c r="BO114" s="767"/>
      <c r="BP114" s="768"/>
      <c r="BQ114" s="831">
        <v>5718169</v>
      </c>
      <c r="BR114" s="832"/>
      <c r="BS114" s="832"/>
      <c r="BT114" s="832"/>
      <c r="BU114" s="832"/>
      <c r="BV114" s="832">
        <v>5591041</v>
      </c>
      <c r="BW114" s="832"/>
      <c r="BX114" s="832"/>
      <c r="BY114" s="832"/>
      <c r="BZ114" s="832"/>
      <c r="CA114" s="832">
        <v>5459547</v>
      </c>
      <c r="CB114" s="832"/>
      <c r="CC114" s="832"/>
      <c r="CD114" s="832"/>
      <c r="CE114" s="832"/>
      <c r="CF114" s="890">
        <v>31</v>
      </c>
      <c r="CG114" s="891"/>
      <c r="CH114" s="891"/>
      <c r="CI114" s="891"/>
      <c r="CJ114" s="891"/>
      <c r="CK114" s="942"/>
      <c r="CL114" s="836"/>
      <c r="CM114" s="830" t="s">
        <v>453</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239</v>
      </c>
      <c r="DH114" s="795"/>
      <c r="DI114" s="795"/>
      <c r="DJ114" s="795"/>
      <c r="DK114" s="796"/>
      <c r="DL114" s="797" t="s">
        <v>440</v>
      </c>
      <c r="DM114" s="795"/>
      <c r="DN114" s="795"/>
      <c r="DO114" s="795"/>
      <c r="DP114" s="796"/>
      <c r="DQ114" s="797" t="s">
        <v>239</v>
      </c>
      <c r="DR114" s="795"/>
      <c r="DS114" s="795"/>
      <c r="DT114" s="795"/>
      <c r="DU114" s="796"/>
      <c r="DV114" s="839" t="s">
        <v>440</v>
      </c>
      <c r="DW114" s="840"/>
      <c r="DX114" s="840"/>
      <c r="DY114" s="840"/>
      <c r="DZ114" s="841"/>
    </row>
    <row r="115" spans="1:130" s="214" customFormat="1" ht="26.25" customHeight="1" x14ac:dyDescent="0.2">
      <c r="A115" s="929"/>
      <c r="B115" s="930"/>
      <c r="C115" s="767" t="s">
        <v>454</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v>9023</v>
      </c>
      <c r="AB115" s="934"/>
      <c r="AC115" s="934"/>
      <c r="AD115" s="934"/>
      <c r="AE115" s="935"/>
      <c r="AF115" s="936">
        <v>773</v>
      </c>
      <c r="AG115" s="934"/>
      <c r="AH115" s="934"/>
      <c r="AI115" s="934"/>
      <c r="AJ115" s="935"/>
      <c r="AK115" s="936">
        <v>2090</v>
      </c>
      <c r="AL115" s="934"/>
      <c r="AM115" s="934"/>
      <c r="AN115" s="934"/>
      <c r="AO115" s="935"/>
      <c r="AP115" s="937">
        <v>0</v>
      </c>
      <c r="AQ115" s="938"/>
      <c r="AR115" s="938"/>
      <c r="AS115" s="938"/>
      <c r="AT115" s="939"/>
      <c r="AU115" s="947"/>
      <c r="AV115" s="948"/>
      <c r="AW115" s="948"/>
      <c r="AX115" s="948"/>
      <c r="AY115" s="948"/>
      <c r="AZ115" s="830" t="s">
        <v>455</v>
      </c>
      <c r="BA115" s="767"/>
      <c r="BB115" s="767"/>
      <c r="BC115" s="767"/>
      <c r="BD115" s="767"/>
      <c r="BE115" s="767"/>
      <c r="BF115" s="767"/>
      <c r="BG115" s="767"/>
      <c r="BH115" s="767"/>
      <c r="BI115" s="767"/>
      <c r="BJ115" s="767"/>
      <c r="BK115" s="767"/>
      <c r="BL115" s="767"/>
      <c r="BM115" s="767"/>
      <c r="BN115" s="767"/>
      <c r="BO115" s="767"/>
      <c r="BP115" s="768"/>
      <c r="BQ115" s="831">
        <v>48784</v>
      </c>
      <c r="BR115" s="832"/>
      <c r="BS115" s="832"/>
      <c r="BT115" s="832"/>
      <c r="BU115" s="832"/>
      <c r="BV115" s="832">
        <v>3709</v>
      </c>
      <c r="BW115" s="832"/>
      <c r="BX115" s="832"/>
      <c r="BY115" s="832"/>
      <c r="BZ115" s="832"/>
      <c r="CA115" s="832">
        <v>8754</v>
      </c>
      <c r="CB115" s="832"/>
      <c r="CC115" s="832"/>
      <c r="CD115" s="832"/>
      <c r="CE115" s="832"/>
      <c r="CF115" s="890">
        <v>0</v>
      </c>
      <c r="CG115" s="891"/>
      <c r="CH115" s="891"/>
      <c r="CI115" s="891"/>
      <c r="CJ115" s="891"/>
      <c r="CK115" s="942"/>
      <c r="CL115" s="836"/>
      <c r="CM115" s="830" t="s">
        <v>456</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561298</v>
      </c>
      <c r="DH115" s="795"/>
      <c r="DI115" s="795"/>
      <c r="DJ115" s="795"/>
      <c r="DK115" s="796"/>
      <c r="DL115" s="797">
        <v>947464</v>
      </c>
      <c r="DM115" s="795"/>
      <c r="DN115" s="795"/>
      <c r="DO115" s="795"/>
      <c r="DP115" s="796"/>
      <c r="DQ115" s="797">
        <v>1444405</v>
      </c>
      <c r="DR115" s="795"/>
      <c r="DS115" s="795"/>
      <c r="DT115" s="795"/>
      <c r="DU115" s="796"/>
      <c r="DV115" s="839">
        <v>8.1999999999999993</v>
      </c>
      <c r="DW115" s="840"/>
      <c r="DX115" s="840"/>
      <c r="DY115" s="840"/>
      <c r="DZ115" s="841"/>
    </row>
    <row r="116" spans="1:130" s="214" customFormat="1" ht="26.25" customHeight="1" x14ac:dyDescent="0.2">
      <c r="A116" s="931"/>
      <c r="B116" s="932"/>
      <c r="C116" s="854" t="s">
        <v>457</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440</v>
      </c>
      <c r="AB116" s="795"/>
      <c r="AC116" s="795"/>
      <c r="AD116" s="795"/>
      <c r="AE116" s="796"/>
      <c r="AF116" s="797" t="s">
        <v>239</v>
      </c>
      <c r="AG116" s="795"/>
      <c r="AH116" s="795"/>
      <c r="AI116" s="795"/>
      <c r="AJ116" s="796"/>
      <c r="AK116" s="797" t="s">
        <v>440</v>
      </c>
      <c r="AL116" s="795"/>
      <c r="AM116" s="795"/>
      <c r="AN116" s="795"/>
      <c r="AO116" s="796"/>
      <c r="AP116" s="839" t="s">
        <v>440</v>
      </c>
      <c r="AQ116" s="840"/>
      <c r="AR116" s="840"/>
      <c r="AS116" s="840"/>
      <c r="AT116" s="841"/>
      <c r="AU116" s="947"/>
      <c r="AV116" s="948"/>
      <c r="AW116" s="948"/>
      <c r="AX116" s="948"/>
      <c r="AY116" s="948"/>
      <c r="AZ116" s="924" t="s">
        <v>458</v>
      </c>
      <c r="BA116" s="925"/>
      <c r="BB116" s="925"/>
      <c r="BC116" s="925"/>
      <c r="BD116" s="925"/>
      <c r="BE116" s="925"/>
      <c r="BF116" s="925"/>
      <c r="BG116" s="925"/>
      <c r="BH116" s="925"/>
      <c r="BI116" s="925"/>
      <c r="BJ116" s="925"/>
      <c r="BK116" s="925"/>
      <c r="BL116" s="925"/>
      <c r="BM116" s="925"/>
      <c r="BN116" s="925"/>
      <c r="BO116" s="925"/>
      <c r="BP116" s="926"/>
      <c r="BQ116" s="831" t="s">
        <v>440</v>
      </c>
      <c r="BR116" s="832"/>
      <c r="BS116" s="832"/>
      <c r="BT116" s="832"/>
      <c r="BU116" s="832"/>
      <c r="BV116" s="832" t="s">
        <v>239</v>
      </c>
      <c r="BW116" s="832"/>
      <c r="BX116" s="832"/>
      <c r="BY116" s="832"/>
      <c r="BZ116" s="832"/>
      <c r="CA116" s="832" t="s">
        <v>440</v>
      </c>
      <c r="CB116" s="832"/>
      <c r="CC116" s="832"/>
      <c r="CD116" s="832"/>
      <c r="CE116" s="832"/>
      <c r="CF116" s="890" t="s">
        <v>440</v>
      </c>
      <c r="CG116" s="891"/>
      <c r="CH116" s="891"/>
      <c r="CI116" s="891"/>
      <c r="CJ116" s="891"/>
      <c r="CK116" s="942"/>
      <c r="CL116" s="836"/>
      <c r="CM116" s="830" t="s">
        <v>459</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440</v>
      </c>
      <c r="DH116" s="795"/>
      <c r="DI116" s="795"/>
      <c r="DJ116" s="795"/>
      <c r="DK116" s="796"/>
      <c r="DL116" s="797" t="s">
        <v>440</v>
      </c>
      <c r="DM116" s="795"/>
      <c r="DN116" s="795"/>
      <c r="DO116" s="795"/>
      <c r="DP116" s="796"/>
      <c r="DQ116" s="797" t="s">
        <v>440</v>
      </c>
      <c r="DR116" s="795"/>
      <c r="DS116" s="795"/>
      <c r="DT116" s="795"/>
      <c r="DU116" s="796"/>
      <c r="DV116" s="839" t="s">
        <v>239</v>
      </c>
      <c r="DW116" s="840"/>
      <c r="DX116" s="840"/>
      <c r="DY116" s="840"/>
      <c r="DZ116" s="841"/>
    </row>
    <row r="117" spans="1:130" s="214" customFormat="1" ht="26.25" customHeight="1" x14ac:dyDescent="0.2">
      <c r="A117" s="910" t="s">
        <v>188</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460</v>
      </c>
      <c r="Z117" s="912"/>
      <c r="AA117" s="917">
        <v>5060667</v>
      </c>
      <c r="AB117" s="918"/>
      <c r="AC117" s="918"/>
      <c r="AD117" s="918"/>
      <c r="AE117" s="919"/>
      <c r="AF117" s="920">
        <v>5128613</v>
      </c>
      <c r="AG117" s="918"/>
      <c r="AH117" s="918"/>
      <c r="AI117" s="918"/>
      <c r="AJ117" s="919"/>
      <c r="AK117" s="920">
        <v>5304445</v>
      </c>
      <c r="AL117" s="918"/>
      <c r="AM117" s="918"/>
      <c r="AN117" s="918"/>
      <c r="AO117" s="919"/>
      <c r="AP117" s="921"/>
      <c r="AQ117" s="922"/>
      <c r="AR117" s="922"/>
      <c r="AS117" s="922"/>
      <c r="AT117" s="923"/>
      <c r="AU117" s="947"/>
      <c r="AV117" s="948"/>
      <c r="AW117" s="948"/>
      <c r="AX117" s="948"/>
      <c r="AY117" s="948"/>
      <c r="AZ117" s="878" t="s">
        <v>461</v>
      </c>
      <c r="BA117" s="879"/>
      <c r="BB117" s="879"/>
      <c r="BC117" s="879"/>
      <c r="BD117" s="879"/>
      <c r="BE117" s="879"/>
      <c r="BF117" s="879"/>
      <c r="BG117" s="879"/>
      <c r="BH117" s="879"/>
      <c r="BI117" s="879"/>
      <c r="BJ117" s="879"/>
      <c r="BK117" s="879"/>
      <c r="BL117" s="879"/>
      <c r="BM117" s="879"/>
      <c r="BN117" s="879"/>
      <c r="BO117" s="879"/>
      <c r="BP117" s="880"/>
      <c r="BQ117" s="831" t="s">
        <v>239</v>
      </c>
      <c r="BR117" s="832"/>
      <c r="BS117" s="832"/>
      <c r="BT117" s="832"/>
      <c r="BU117" s="832"/>
      <c r="BV117" s="832" t="s">
        <v>462</v>
      </c>
      <c r="BW117" s="832"/>
      <c r="BX117" s="832"/>
      <c r="BY117" s="832"/>
      <c r="BZ117" s="832"/>
      <c r="CA117" s="832" t="s">
        <v>239</v>
      </c>
      <c r="CB117" s="832"/>
      <c r="CC117" s="832"/>
      <c r="CD117" s="832"/>
      <c r="CE117" s="832"/>
      <c r="CF117" s="890" t="s">
        <v>239</v>
      </c>
      <c r="CG117" s="891"/>
      <c r="CH117" s="891"/>
      <c r="CI117" s="891"/>
      <c r="CJ117" s="891"/>
      <c r="CK117" s="942"/>
      <c r="CL117" s="836"/>
      <c r="CM117" s="830" t="s">
        <v>463</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464</v>
      </c>
      <c r="DH117" s="795"/>
      <c r="DI117" s="795"/>
      <c r="DJ117" s="795"/>
      <c r="DK117" s="796"/>
      <c r="DL117" s="797" t="s">
        <v>239</v>
      </c>
      <c r="DM117" s="795"/>
      <c r="DN117" s="795"/>
      <c r="DO117" s="795"/>
      <c r="DP117" s="796"/>
      <c r="DQ117" s="797" t="s">
        <v>239</v>
      </c>
      <c r="DR117" s="795"/>
      <c r="DS117" s="795"/>
      <c r="DT117" s="795"/>
      <c r="DU117" s="796"/>
      <c r="DV117" s="839" t="s">
        <v>239</v>
      </c>
      <c r="DW117" s="840"/>
      <c r="DX117" s="840"/>
      <c r="DY117" s="840"/>
      <c r="DZ117" s="841"/>
    </row>
    <row r="118" spans="1:130" s="214" customFormat="1" ht="26.25" customHeight="1" x14ac:dyDescent="0.2">
      <c r="A118" s="910" t="s">
        <v>435</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432</v>
      </c>
      <c r="AB118" s="911"/>
      <c r="AC118" s="911"/>
      <c r="AD118" s="911"/>
      <c r="AE118" s="912"/>
      <c r="AF118" s="913" t="s">
        <v>433</v>
      </c>
      <c r="AG118" s="911"/>
      <c r="AH118" s="911"/>
      <c r="AI118" s="911"/>
      <c r="AJ118" s="912"/>
      <c r="AK118" s="913" t="s">
        <v>306</v>
      </c>
      <c r="AL118" s="911"/>
      <c r="AM118" s="911"/>
      <c r="AN118" s="911"/>
      <c r="AO118" s="912"/>
      <c r="AP118" s="914" t="s">
        <v>434</v>
      </c>
      <c r="AQ118" s="915"/>
      <c r="AR118" s="915"/>
      <c r="AS118" s="915"/>
      <c r="AT118" s="916"/>
      <c r="AU118" s="947"/>
      <c r="AV118" s="948"/>
      <c r="AW118" s="948"/>
      <c r="AX118" s="948"/>
      <c r="AY118" s="948"/>
      <c r="AZ118" s="853" t="s">
        <v>465</v>
      </c>
      <c r="BA118" s="854"/>
      <c r="BB118" s="854"/>
      <c r="BC118" s="854"/>
      <c r="BD118" s="854"/>
      <c r="BE118" s="854"/>
      <c r="BF118" s="854"/>
      <c r="BG118" s="854"/>
      <c r="BH118" s="854"/>
      <c r="BI118" s="854"/>
      <c r="BJ118" s="854"/>
      <c r="BK118" s="854"/>
      <c r="BL118" s="854"/>
      <c r="BM118" s="854"/>
      <c r="BN118" s="854"/>
      <c r="BO118" s="854"/>
      <c r="BP118" s="855"/>
      <c r="BQ118" s="894" t="s">
        <v>239</v>
      </c>
      <c r="BR118" s="860"/>
      <c r="BS118" s="860"/>
      <c r="BT118" s="860"/>
      <c r="BU118" s="860"/>
      <c r="BV118" s="860" t="s">
        <v>466</v>
      </c>
      <c r="BW118" s="860"/>
      <c r="BX118" s="860"/>
      <c r="BY118" s="860"/>
      <c r="BZ118" s="860"/>
      <c r="CA118" s="860" t="s">
        <v>239</v>
      </c>
      <c r="CB118" s="860"/>
      <c r="CC118" s="860"/>
      <c r="CD118" s="860"/>
      <c r="CE118" s="860"/>
      <c r="CF118" s="890" t="s">
        <v>239</v>
      </c>
      <c r="CG118" s="891"/>
      <c r="CH118" s="891"/>
      <c r="CI118" s="891"/>
      <c r="CJ118" s="891"/>
      <c r="CK118" s="942"/>
      <c r="CL118" s="836"/>
      <c r="CM118" s="830" t="s">
        <v>467</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239</v>
      </c>
      <c r="DH118" s="795"/>
      <c r="DI118" s="795"/>
      <c r="DJ118" s="795"/>
      <c r="DK118" s="796"/>
      <c r="DL118" s="797" t="s">
        <v>468</v>
      </c>
      <c r="DM118" s="795"/>
      <c r="DN118" s="795"/>
      <c r="DO118" s="795"/>
      <c r="DP118" s="796"/>
      <c r="DQ118" s="797" t="s">
        <v>239</v>
      </c>
      <c r="DR118" s="795"/>
      <c r="DS118" s="795"/>
      <c r="DT118" s="795"/>
      <c r="DU118" s="796"/>
      <c r="DV118" s="839" t="s">
        <v>239</v>
      </c>
      <c r="DW118" s="840"/>
      <c r="DX118" s="840"/>
      <c r="DY118" s="840"/>
      <c r="DZ118" s="841"/>
    </row>
    <row r="119" spans="1:130" s="214" customFormat="1" ht="26.25" customHeight="1" x14ac:dyDescent="0.2">
      <c r="A119" s="833" t="s">
        <v>438</v>
      </c>
      <c r="B119" s="834"/>
      <c r="C119" s="875" t="s">
        <v>439</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239</v>
      </c>
      <c r="AB119" s="904"/>
      <c r="AC119" s="904"/>
      <c r="AD119" s="904"/>
      <c r="AE119" s="905"/>
      <c r="AF119" s="906" t="s">
        <v>239</v>
      </c>
      <c r="AG119" s="904"/>
      <c r="AH119" s="904"/>
      <c r="AI119" s="904"/>
      <c r="AJ119" s="905"/>
      <c r="AK119" s="906" t="s">
        <v>468</v>
      </c>
      <c r="AL119" s="904"/>
      <c r="AM119" s="904"/>
      <c r="AN119" s="904"/>
      <c r="AO119" s="905"/>
      <c r="AP119" s="907" t="s">
        <v>239</v>
      </c>
      <c r="AQ119" s="908"/>
      <c r="AR119" s="908"/>
      <c r="AS119" s="908"/>
      <c r="AT119" s="909"/>
      <c r="AU119" s="949"/>
      <c r="AV119" s="950"/>
      <c r="AW119" s="950"/>
      <c r="AX119" s="950"/>
      <c r="AY119" s="950"/>
      <c r="AZ119" s="235" t="s">
        <v>188</v>
      </c>
      <c r="BA119" s="235"/>
      <c r="BB119" s="235"/>
      <c r="BC119" s="235"/>
      <c r="BD119" s="235"/>
      <c r="BE119" s="235"/>
      <c r="BF119" s="235"/>
      <c r="BG119" s="235"/>
      <c r="BH119" s="235"/>
      <c r="BI119" s="235"/>
      <c r="BJ119" s="235"/>
      <c r="BK119" s="235"/>
      <c r="BL119" s="235"/>
      <c r="BM119" s="235"/>
      <c r="BN119" s="235"/>
      <c r="BO119" s="892" t="s">
        <v>469</v>
      </c>
      <c r="BP119" s="893"/>
      <c r="BQ119" s="894">
        <v>65515011</v>
      </c>
      <c r="BR119" s="860"/>
      <c r="BS119" s="860"/>
      <c r="BT119" s="860"/>
      <c r="BU119" s="860"/>
      <c r="BV119" s="860">
        <v>65549873</v>
      </c>
      <c r="BW119" s="860"/>
      <c r="BX119" s="860"/>
      <c r="BY119" s="860"/>
      <c r="BZ119" s="860"/>
      <c r="CA119" s="860">
        <v>65325052</v>
      </c>
      <c r="CB119" s="860"/>
      <c r="CC119" s="860"/>
      <c r="CD119" s="860"/>
      <c r="CE119" s="860"/>
      <c r="CF119" s="763"/>
      <c r="CG119" s="764"/>
      <c r="CH119" s="764"/>
      <c r="CI119" s="764"/>
      <c r="CJ119" s="849"/>
      <c r="CK119" s="943"/>
      <c r="CL119" s="838"/>
      <c r="CM119" s="853" t="s">
        <v>470</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v>2449</v>
      </c>
      <c r="DH119" s="779"/>
      <c r="DI119" s="779"/>
      <c r="DJ119" s="779"/>
      <c r="DK119" s="780"/>
      <c r="DL119" s="781">
        <v>10605</v>
      </c>
      <c r="DM119" s="779"/>
      <c r="DN119" s="779"/>
      <c r="DO119" s="779"/>
      <c r="DP119" s="780"/>
      <c r="DQ119" s="781">
        <v>6125</v>
      </c>
      <c r="DR119" s="779"/>
      <c r="DS119" s="779"/>
      <c r="DT119" s="779"/>
      <c r="DU119" s="780"/>
      <c r="DV119" s="863">
        <v>0</v>
      </c>
      <c r="DW119" s="864"/>
      <c r="DX119" s="864"/>
      <c r="DY119" s="864"/>
      <c r="DZ119" s="865"/>
    </row>
    <row r="120" spans="1:130" s="214" customFormat="1" ht="26.25" customHeight="1" x14ac:dyDescent="0.2">
      <c r="A120" s="835"/>
      <c r="B120" s="836"/>
      <c r="C120" s="830" t="s">
        <v>443</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466</v>
      </c>
      <c r="AB120" s="795"/>
      <c r="AC120" s="795"/>
      <c r="AD120" s="795"/>
      <c r="AE120" s="796"/>
      <c r="AF120" s="797" t="s">
        <v>239</v>
      </c>
      <c r="AG120" s="795"/>
      <c r="AH120" s="795"/>
      <c r="AI120" s="795"/>
      <c r="AJ120" s="796"/>
      <c r="AK120" s="797" t="s">
        <v>239</v>
      </c>
      <c r="AL120" s="795"/>
      <c r="AM120" s="795"/>
      <c r="AN120" s="795"/>
      <c r="AO120" s="796"/>
      <c r="AP120" s="839" t="s">
        <v>468</v>
      </c>
      <c r="AQ120" s="840"/>
      <c r="AR120" s="840"/>
      <c r="AS120" s="840"/>
      <c r="AT120" s="841"/>
      <c r="AU120" s="895" t="s">
        <v>471</v>
      </c>
      <c r="AV120" s="896"/>
      <c r="AW120" s="896"/>
      <c r="AX120" s="896"/>
      <c r="AY120" s="897"/>
      <c r="AZ120" s="875" t="s">
        <v>472</v>
      </c>
      <c r="BA120" s="823"/>
      <c r="BB120" s="823"/>
      <c r="BC120" s="823"/>
      <c r="BD120" s="823"/>
      <c r="BE120" s="823"/>
      <c r="BF120" s="823"/>
      <c r="BG120" s="823"/>
      <c r="BH120" s="823"/>
      <c r="BI120" s="823"/>
      <c r="BJ120" s="823"/>
      <c r="BK120" s="823"/>
      <c r="BL120" s="823"/>
      <c r="BM120" s="823"/>
      <c r="BN120" s="823"/>
      <c r="BO120" s="823"/>
      <c r="BP120" s="824"/>
      <c r="BQ120" s="876">
        <v>9385284</v>
      </c>
      <c r="BR120" s="857"/>
      <c r="BS120" s="857"/>
      <c r="BT120" s="857"/>
      <c r="BU120" s="857"/>
      <c r="BV120" s="857">
        <v>9917954</v>
      </c>
      <c r="BW120" s="857"/>
      <c r="BX120" s="857"/>
      <c r="BY120" s="857"/>
      <c r="BZ120" s="857"/>
      <c r="CA120" s="857">
        <v>11410333</v>
      </c>
      <c r="CB120" s="857"/>
      <c r="CC120" s="857"/>
      <c r="CD120" s="857"/>
      <c r="CE120" s="857"/>
      <c r="CF120" s="881">
        <v>64.8</v>
      </c>
      <c r="CG120" s="882"/>
      <c r="CH120" s="882"/>
      <c r="CI120" s="882"/>
      <c r="CJ120" s="882"/>
      <c r="CK120" s="883" t="s">
        <v>473</v>
      </c>
      <c r="CL120" s="867"/>
      <c r="CM120" s="867"/>
      <c r="CN120" s="867"/>
      <c r="CO120" s="868"/>
      <c r="CP120" s="887" t="s">
        <v>474</v>
      </c>
      <c r="CQ120" s="888"/>
      <c r="CR120" s="888"/>
      <c r="CS120" s="888"/>
      <c r="CT120" s="888"/>
      <c r="CU120" s="888"/>
      <c r="CV120" s="888"/>
      <c r="CW120" s="888"/>
      <c r="CX120" s="888"/>
      <c r="CY120" s="888"/>
      <c r="CZ120" s="888"/>
      <c r="DA120" s="888"/>
      <c r="DB120" s="888"/>
      <c r="DC120" s="888"/>
      <c r="DD120" s="888"/>
      <c r="DE120" s="888"/>
      <c r="DF120" s="889"/>
      <c r="DG120" s="876">
        <v>20178179</v>
      </c>
      <c r="DH120" s="857"/>
      <c r="DI120" s="857"/>
      <c r="DJ120" s="857"/>
      <c r="DK120" s="857"/>
      <c r="DL120" s="857">
        <v>19450456</v>
      </c>
      <c r="DM120" s="857"/>
      <c r="DN120" s="857"/>
      <c r="DO120" s="857"/>
      <c r="DP120" s="857"/>
      <c r="DQ120" s="857">
        <v>18953812</v>
      </c>
      <c r="DR120" s="857"/>
      <c r="DS120" s="857"/>
      <c r="DT120" s="857"/>
      <c r="DU120" s="857"/>
      <c r="DV120" s="858">
        <v>107.6</v>
      </c>
      <c r="DW120" s="858"/>
      <c r="DX120" s="858"/>
      <c r="DY120" s="858"/>
      <c r="DZ120" s="859"/>
    </row>
    <row r="121" spans="1:130" s="214" customFormat="1" ht="26.25" customHeight="1" x14ac:dyDescent="0.2">
      <c r="A121" s="835"/>
      <c r="B121" s="836"/>
      <c r="C121" s="878" t="s">
        <v>475</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239</v>
      </c>
      <c r="AB121" s="795"/>
      <c r="AC121" s="795"/>
      <c r="AD121" s="795"/>
      <c r="AE121" s="796"/>
      <c r="AF121" s="797" t="s">
        <v>468</v>
      </c>
      <c r="AG121" s="795"/>
      <c r="AH121" s="795"/>
      <c r="AI121" s="795"/>
      <c r="AJ121" s="796"/>
      <c r="AK121" s="797" t="s">
        <v>466</v>
      </c>
      <c r="AL121" s="795"/>
      <c r="AM121" s="795"/>
      <c r="AN121" s="795"/>
      <c r="AO121" s="796"/>
      <c r="AP121" s="839" t="s">
        <v>239</v>
      </c>
      <c r="AQ121" s="840"/>
      <c r="AR121" s="840"/>
      <c r="AS121" s="840"/>
      <c r="AT121" s="841"/>
      <c r="AU121" s="898"/>
      <c r="AV121" s="899"/>
      <c r="AW121" s="899"/>
      <c r="AX121" s="899"/>
      <c r="AY121" s="900"/>
      <c r="AZ121" s="830" t="s">
        <v>476</v>
      </c>
      <c r="BA121" s="767"/>
      <c r="BB121" s="767"/>
      <c r="BC121" s="767"/>
      <c r="BD121" s="767"/>
      <c r="BE121" s="767"/>
      <c r="BF121" s="767"/>
      <c r="BG121" s="767"/>
      <c r="BH121" s="767"/>
      <c r="BI121" s="767"/>
      <c r="BJ121" s="767"/>
      <c r="BK121" s="767"/>
      <c r="BL121" s="767"/>
      <c r="BM121" s="767"/>
      <c r="BN121" s="767"/>
      <c r="BO121" s="767"/>
      <c r="BP121" s="768"/>
      <c r="BQ121" s="831">
        <v>943910</v>
      </c>
      <c r="BR121" s="832"/>
      <c r="BS121" s="832"/>
      <c r="BT121" s="832"/>
      <c r="BU121" s="832"/>
      <c r="BV121" s="832">
        <v>739537</v>
      </c>
      <c r="BW121" s="832"/>
      <c r="BX121" s="832"/>
      <c r="BY121" s="832"/>
      <c r="BZ121" s="832"/>
      <c r="CA121" s="832">
        <v>649208</v>
      </c>
      <c r="CB121" s="832"/>
      <c r="CC121" s="832"/>
      <c r="CD121" s="832"/>
      <c r="CE121" s="832"/>
      <c r="CF121" s="890">
        <v>3.7</v>
      </c>
      <c r="CG121" s="891"/>
      <c r="CH121" s="891"/>
      <c r="CI121" s="891"/>
      <c r="CJ121" s="891"/>
      <c r="CK121" s="884"/>
      <c r="CL121" s="870"/>
      <c r="CM121" s="870"/>
      <c r="CN121" s="870"/>
      <c r="CO121" s="871"/>
      <c r="CP121" s="850" t="s">
        <v>477</v>
      </c>
      <c r="CQ121" s="851"/>
      <c r="CR121" s="851"/>
      <c r="CS121" s="851"/>
      <c r="CT121" s="851"/>
      <c r="CU121" s="851"/>
      <c r="CV121" s="851"/>
      <c r="CW121" s="851"/>
      <c r="CX121" s="851"/>
      <c r="CY121" s="851"/>
      <c r="CZ121" s="851"/>
      <c r="DA121" s="851"/>
      <c r="DB121" s="851"/>
      <c r="DC121" s="851"/>
      <c r="DD121" s="851"/>
      <c r="DE121" s="851"/>
      <c r="DF121" s="852"/>
      <c r="DG121" s="831">
        <v>1349096</v>
      </c>
      <c r="DH121" s="832"/>
      <c r="DI121" s="832"/>
      <c r="DJ121" s="832"/>
      <c r="DK121" s="832"/>
      <c r="DL121" s="832">
        <v>1695581</v>
      </c>
      <c r="DM121" s="832"/>
      <c r="DN121" s="832"/>
      <c r="DO121" s="832"/>
      <c r="DP121" s="832"/>
      <c r="DQ121" s="832">
        <v>1676215</v>
      </c>
      <c r="DR121" s="832"/>
      <c r="DS121" s="832"/>
      <c r="DT121" s="832"/>
      <c r="DU121" s="832"/>
      <c r="DV121" s="809">
        <v>9.5</v>
      </c>
      <c r="DW121" s="809"/>
      <c r="DX121" s="809"/>
      <c r="DY121" s="809"/>
      <c r="DZ121" s="810"/>
    </row>
    <row r="122" spans="1:130" s="214" customFormat="1" ht="26.25" customHeight="1" x14ac:dyDescent="0.2">
      <c r="A122" s="835"/>
      <c r="B122" s="836"/>
      <c r="C122" s="830" t="s">
        <v>453</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478</v>
      </c>
      <c r="AB122" s="795"/>
      <c r="AC122" s="795"/>
      <c r="AD122" s="795"/>
      <c r="AE122" s="796"/>
      <c r="AF122" s="797" t="s">
        <v>239</v>
      </c>
      <c r="AG122" s="795"/>
      <c r="AH122" s="795"/>
      <c r="AI122" s="795"/>
      <c r="AJ122" s="796"/>
      <c r="AK122" s="797" t="s">
        <v>468</v>
      </c>
      <c r="AL122" s="795"/>
      <c r="AM122" s="795"/>
      <c r="AN122" s="795"/>
      <c r="AO122" s="796"/>
      <c r="AP122" s="839" t="s">
        <v>239</v>
      </c>
      <c r="AQ122" s="840"/>
      <c r="AR122" s="840"/>
      <c r="AS122" s="840"/>
      <c r="AT122" s="841"/>
      <c r="AU122" s="898"/>
      <c r="AV122" s="899"/>
      <c r="AW122" s="899"/>
      <c r="AX122" s="899"/>
      <c r="AY122" s="900"/>
      <c r="AZ122" s="853" t="s">
        <v>479</v>
      </c>
      <c r="BA122" s="854"/>
      <c r="BB122" s="854"/>
      <c r="BC122" s="854"/>
      <c r="BD122" s="854"/>
      <c r="BE122" s="854"/>
      <c r="BF122" s="854"/>
      <c r="BG122" s="854"/>
      <c r="BH122" s="854"/>
      <c r="BI122" s="854"/>
      <c r="BJ122" s="854"/>
      <c r="BK122" s="854"/>
      <c r="BL122" s="854"/>
      <c r="BM122" s="854"/>
      <c r="BN122" s="854"/>
      <c r="BO122" s="854"/>
      <c r="BP122" s="855"/>
      <c r="BQ122" s="894">
        <v>37243265</v>
      </c>
      <c r="BR122" s="860"/>
      <c r="BS122" s="860"/>
      <c r="BT122" s="860"/>
      <c r="BU122" s="860"/>
      <c r="BV122" s="860">
        <v>36844410</v>
      </c>
      <c r="BW122" s="860"/>
      <c r="BX122" s="860"/>
      <c r="BY122" s="860"/>
      <c r="BZ122" s="860"/>
      <c r="CA122" s="860">
        <v>36903560</v>
      </c>
      <c r="CB122" s="860"/>
      <c r="CC122" s="860"/>
      <c r="CD122" s="860"/>
      <c r="CE122" s="860"/>
      <c r="CF122" s="861">
        <v>209.5</v>
      </c>
      <c r="CG122" s="862"/>
      <c r="CH122" s="862"/>
      <c r="CI122" s="862"/>
      <c r="CJ122" s="862"/>
      <c r="CK122" s="884"/>
      <c r="CL122" s="870"/>
      <c r="CM122" s="870"/>
      <c r="CN122" s="870"/>
      <c r="CO122" s="871"/>
      <c r="CP122" s="850" t="s">
        <v>480</v>
      </c>
      <c r="CQ122" s="851"/>
      <c r="CR122" s="851"/>
      <c r="CS122" s="851"/>
      <c r="CT122" s="851"/>
      <c r="CU122" s="851"/>
      <c r="CV122" s="851"/>
      <c r="CW122" s="851"/>
      <c r="CX122" s="851"/>
      <c r="CY122" s="851"/>
      <c r="CZ122" s="851"/>
      <c r="DA122" s="851"/>
      <c r="DB122" s="851"/>
      <c r="DC122" s="851"/>
      <c r="DD122" s="851"/>
      <c r="DE122" s="851"/>
      <c r="DF122" s="852"/>
      <c r="DG122" s="831">
        <v>748709</v>
      </c>
      <c r="DH122" s="832"/>
      <c r="DI122" s="832"/>
      <c r="DJ122" s="832"/>
      <c r="DK122" s="832"/>
      <c r="DL122" s="832">
        <v>715916</v>
      </c>
      <c r="DM122" s="832"/>
      <c r="DN122" s="832"/>
      <c r="DO122" s="832"/>
      <c r="DP122" s="832"/>
      <c r="DQ122" s="832">
        <v>689082</v>
      </c>
      <c r="DR122" s="832"/>
      <c r="DS122" s="832"/>
      <c r="DT122" s="832"/>
      <c r="DU122" s="832"/>
      <c r="DV122" s="809">
        <v>3.9</v>
      </c>
      <c r="DW122" s="809"/>
      <c r="DX122" s="809"/>
      <c r="DY122" s="809"/>
      <c r="DZ122" s="810"/>
    </row>
    <row r="123" spans="1:130" s="214" customFormat="1" ht="26.25" customHeight="1" x14ac:dyDescent="0.2">
      <c r="A123" s="835"/>
      <c r="B123" s="836"/>
      <c r="C123" s="830" t="s">
        <v>459</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239</v>
      </c>
      <c r="AB123" s="795"/>
      <c r="AC123" s="795"/>
      <c r="AD123" s="795"/>
      <c r="AE123" s="796"/>
      <c r="AF123" s="797" t="s">
        <v>239</v>
      </c>
      <c r="AG123" s="795"/>
      <c r="AH123" s="795"/>
      <c r="AI123" s="795"/>
      <c r="AJ123" s="796"/>
      <c r="AK123" s="797" t="s">
        <v>468</v>
      </c>
      <c r="AL123" s="795"/>
      <c r="AM123" s="795"/>
      <c r="AN123" s="795"/>
      <c r="AO123" s="796"/>
      <c r="AP123" s="839" t="s">
        <v>239</v>
      </c>
      <c r="AQ123" s="840"/>
      <c r="AR123" s="840"/>
      <c r="AS123" s="840"/>
      <c r="AT123" s="841"/>
      <c r="AU123" s="901"/>
      <c r="AV123" s="902"/>
      <c r="AW123" s="902"/>
      <c r="AX123" s="902"/>
      <c r="AY123" s="902"/>
      <c r="AZ123" s="235" t="s">
        <v>188</v>
      </c>
      <c r="BA123" s="235"/>
      <c r="BB123" s="235"/>
      <c r="BC123" s="235"/>
      <c r="BD123" s="235"/>
      <c r="BE123" s="235"/>
      <c r="BF123" s="235"/>
      <c r="BG123" s="235"/>
      <c r="BH123" s="235"/>
      <c r="BI123" s="235"/>
      <c r="BJ123" s="235"/>
      <c r="BK123" s="235"/>
      <c r="BL123" s="235"/>
      <c r="BM123" s="235"/>
      <c r="BN123" s="235"/>
      <c r="BO123" s="892" t="s">
        <v>481</v>
      </c>
      <c r="BP123" s="893"/>
      <c r="BQ123" s="847">
        <v>47572459</v>
      </c>
      <c r="BR123" s="848"/>
      <c r="BS123" s="848"/>
      <c r="BT123" s="848"/>
      <c r="BU123" s="848"/>
      <c r="BV123" s="848">
        <v>47501901</v>
      </c>
      <c r="BW123" s="848"/>
      <c r="BX123" s="848"/>
      <c r="BY123" s="848"/>
      <c r="BZ123" s="848"/>
      <c r="CA123" s="848">
        <v>48963101</v>
      </c>
      <c r="CB123" s="848"/>
      <c r="CC123" s="848"/>
      <c r="CD123" s="848"/>
      <c r="CE123" s="848"/>
      <c r="CF123" s="763"/>
      <c r="CG123" s="764"/>
      <c r="CH123" s="764"/>
      <c r="CI123" s="764"/>
      <c r="CJ123" s="849"/>
      <c r="CK123" s="884"/>
      <c r="CL123" s="870"/>
      <c r="CM123" s="870"/>
      <c r="CN123" s="870"/>
      <c r="CO123" s="871"/>
      <c r="CP123" s="850" t="s">
        <v>482</v>
      </c>
      <c r="CQ123" s="851"/>
      <c r="CR123" s="851"/>
      <c r="CS123" s="851"/>
      <c r="CT123" s="851"/>
      <c r="CU123" s="851"/>
      <c r="CV123" s="851"/>
      <c r="CW123" s="851"/>
      <c r="CX123" s="851"/>
      <c r="CY123" s="851"/>
      <c r="CZ123" s="851"/>
      <c r="DA123" s="851"/>
      <c r="DB123" s="851"/>
      <c r="DC123" s="851"/>
      <c r="DD123" s="851"/>
      <c r="DE123" s="851"/>
      <c r="DF123" s="852"/>
      <c r="DG123" s="794">
        <v>3613</v>
      </c>
      <c r="DH123" s="795"/>
      <c r="DI123" s="795"/>
      <c r="DJ123" s="795"/>
      <c r="DK123" s="796"/>
      <c r="DL123" s="797">
        <v>2180</v>
      </c>
      <c r="DM123" s="795"/>
      <c r="DN123" s="795"/>
      <c r="DO123" s="795"/>
      <c r="DP123" s="796"/>
      <c r="DQ123" s="797">
        <v>2931</v>
      </c>
      <c r="DR123" s="795"/>
      <c r="DS123" s="795"/>
      <c r="DT123" s="795"/>
      <c r="DU123" s="796"/>
      <c r="DV123" s="839">
        <v>0</v>
      </c>
      <c r="DW123" s="840"/>
      <c r="DX123" s="840"/>
      <c r="DY123" s="840"/>
      <c r="DZ123" s="841"/>
    </row>
    <row r="124" spans="1:130" s="214" customFormat="1" ht="26.25" customHeight="1" thickBot="1" x14ac:dyDescent="0.25">
      <c r="A124" s="835"/>
      <c r="B124" s="836"/>
      <c r="C124" s="830" t="s">
        <v>463</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v>9023</v>
      </c>
      <c r="AB124" s="795"/>
      <c r="AC124" s="795"/>
      <c r="AD124" s="795"/>
      <c r="AE124" s="796"/>
      <c r="AF124" s="797">
        <v>773</v>
      </c>
      <c r="AG124" s="795"/>
      <c r="AH124" s="795"/>
      <c r="AI124" s="795"/>
      <c r="AJ124" s="796"/>
      <c r="AK124" s="797">
        <v>2090</v>
      </c>
      <c r="AL124" s="795"/>
      <c r="AM124" s="795"/>
      <c r="AN124" s="795"/>
      <c r="AO124" s="796"/>
      <c r="AP124" s="839">
        <v>0</v>
      </c>
      <c r="AQ124" s="840"/>
      <c r="AR124" s="840"/>
      <c r="AS124" s="840"/>
      <c r="AT124" s="841"/>
      <c r="AU124" s="842" t="s">
        <v>483</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111.1</v>
      </c>
      <c r="BR124" s="846"/>
      <c r="BS124" s="846"/>
      <c r="BT124" s="846"/>
      <c r="BU124" s="846"/>
      <c r="BV124" s="846">
        <v>108.6</v>
      </c>
      <c r="BW124" s="846"/>
      <c r="BX124" s="846"/>
      <c r="BY124" s="846"/>
      <c r="BZ124" s="846"/>
      <c r="CA124" s="846">
        <v>92.8</v>
      </c>
      <c r="CB124" s="846"/>
      <c r="CC124" s="846"/>
      <c r="CD124" s="846"/>
      <c r="CE124" s="846"/>
      <c r="CF124" s="741"/>
      <c r="CG124" s="742"/>
      <c r="CH124" s="742"/>
      <c r="CI124" s="742"/>
      <c r="CJ124" s="877"/>
      <c r="CK124" s="885"/>
      <c r="CL124" s="885"/>
      <c r="CM124" s="885"/>
      <c r="CN124" s="885"/>
      <c r="CO124" s="886"/>
      <c r="CP124" s="850" t="s">
        <v>484</v>
      </c>
      <c r="CQ124" s="851"/>
      <c r="CR124" s="851"/>
      <c r="CS124" s="851"/>
      <c r="CT124" s="851"/>
      <c r="CU124" s="851"/>
      <c r="CV124" s="851"/>
      <c r="CW124" s="851"/>
      <c r="CX124" s="851"/>
      <c r="CY124" s="851"/>
      <c r="CZ124" s="851"/>
      <c r="DA124" s="851"/>
      <c r="DB124" s="851"/>
      <c r="DC124" s="851"/>
      <c r="DD124" s="851"/>
      <c r="DE124" s="851"/>
      <c r="DF124" s="852"/>
      <c r="DG124" s="778" t="s">
        <v>466</v>
      </c>
      <c r="DH124" s="779"/>
      <c r="DI124" s="779"/>
      <c r="DJ124" s="779"/>
      <c r="DK124" s="780"/>
      <c r="DL124" s="781" t="s">
        <v>239</v>
      </c>
      <c r="DM124" s="779"/>
      <c r="DN124" s="779"/>
      <c r="DO124" s="779"/>
      <c r="DP124" s="780"/>
      <c r="DQ124" s="781" t="s">
        <v>239</v>
      </c>
      <c r="DR124" s="779"/>
      <c r="DS124" s="779"/>
      <c r="DT124" s="779"/>
      <c r="DU124" s="780"/>
      <c r="DV124" s="863" t="s">
        <v>468</v>
      </c>
      <c r="DW124" s="864"/>
      <c r="DX124" s="864"/>
      <c r="DY124" s="864"/>
      <c r="DZ124" s="865"/>
    </row>
    <row r="125" spans="1:130" s="214" customFormat="1" ht="26.25" customHeight="1" x14ac:dyDescent="0.2">
      <c r="A125" s="835"/>
      <c r="B125" s="836"/>
      <c r="C125" s="830" t="s">
        <v>467</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239</v>
      </c>
      <c r="AB125" s="795"/>
      <c r="AC125" s="795"/>
      <c r="AD125" s="795"/>
      <c r="AE125" s="796"/>
      <c r="AF125" s="797" t="s">
        <v>239</v>
      </c>
      <c r="AG125" s="795"/>
      <c r="AH125" s="795"/>
      <c r="AI125" s="795"/>
      <c r="AJ125" s="796"/>
      <c r="AK125" s="797" t="s">
        <v>466</v>
      </c>
      <c r="AL125" s="795"/>
      <c r="AM125" s="795"/>
      <c r="AN125" s="795"/>
      <c r="AO125" s="796"/>
      <c r="AP125" s="839" t="s">
        <v>466</v>
      </c>
      <c r="AQ125" s="840"/>
      <c r="AR125" s="840"/>
      <c r="AS125" s="840"/>
      <c r="AT125" s="841"/>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485</v>
      </c>
      <c r="CL125" s="867"/>
      <c r="CM125" s="867"/>
      <c r="CN125" s="867"/>
      <c r="CO125" s="868"/>
      <c r="CP125" s="875" t="s">
        <v>486</v>
      </c>
      <c r="CQ125" s="823"/>
      <c r="CR125" s="823"/>
      <c r="CS125" s="823"/>
      <c r="CT125" s="823"/>
      <c r="CU125" s="823"/>
      <c r="CV125" s="823"/>
      <c r="CW125" s="823"/>
      <c r="CX125" s="823"/>
      <c r="CY125" s="823"/>
      <c r="CZ125" s="823"/>
      <c r="DA125" s="823"/>
      <c r="DB125" s="823"/>
      <c r="DC125" s="823"/>
      <c r="DD125" s="823"/>
      <c r="DE125" s="823"/>
      <c r="DF125" s="824"/>
      <c r="DG125" s="876" t="s">
        <v>239</v>
      </c>
      <c r="DH125" s="857"/>
      <c r="DI125" s="857"/>
      <c r="DJ125" s="857"/>
      <c r="DK125" s="857"/>
      <c r="DL125" s="857" t="s">
        <v>239</v>
      </c>
      <c r="DM125" s="857"/>
      <c r="DN125" s="857"/>
      <c r="DO125" s="857"/>
      <c r="DP125" s="857"/>
      <c r="DQ125" s="857" t="s">
        <v>466</v>
      </c>
      <c r="DR125" s="857"/>
      <c r="DS125" s="857"/>
      <c r="DT125" s="857"/>
      <c r="DU125" s="857"/>
      <c r="DV125" s="858" t="s">
        <v>466</v>
      </c>
      <c r="DW125" s="858"/>
      <c r="DX125" s="858"/>
      <c r="DY125" s="858"/>
      <c r="DZ125" s="859"/>
    </row>
    <row r="126" spans="1:130" s="214" customFormat="1" ht="26.25" customHeight="1" thickBot="1" x14ac:dyDescent="0.25">
      <c r="A126" s="835"/>
      <c r="B126" s="836"/>
      <c r="C126" s="830" t="s">
        <v>470</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466</v>
      </c>
      <c r="AB126" s="795"/>
      <c r="AC126" s="795"/>
      <c r="AD126" s="795"/>
      <c r="AE126" s="796"/>
      <c r="AF126" s="797" t="s">
        <v>239</v>
      </c>
      <c r="AG126" s="795"/>
      <c r="AH126" s="795"/>
      <c r="AI126" s="795"/>
      <c r="AJ126" s="796"/>
      <c r="AK126" s="797" t="s">
        <v>239</v>
      </c>
      <c r="AL126" s="795"/>
      <c r="AM126" s="795"/>
      <c r="AN126" s="795"/>
      <c r="AO126" s="796"/>
      <c r="AP126" s="839" t="s">
        <v>466</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487</v>
      </c>
      <c r="CQ126" s="767"/>
      <c r="CR126" s="767"/>
      <c r="CS126" s="767"/>
      <c r="CT126" s="767"/>
      <c r="CU126" s="767"/>
      <c r="CV126" s="767"/>
      <c r="CW126" s="767"/>
      <c r="CX126" s="767"/>
      <c r="CY126" s="767"/>
      <c r="CZ126" s="767"/>
      <c r="DA126" s="767"/>
      <c r="DB126" s="767"/>
      <c r="DC126" s="767"/>
      <c r="DD126" s="767"/>
      <c r="DE126" s="767"/>
      <c r="DF126" s="768"/>
      <c r="DG126" s="831" t="s">
        <v>468</v>
      </c>
      <c r="DH126" s="832"/>
      <c r="DI126" s="832"/>
      <c r="DJ126" s="832"/>
      <c r="DK126" s="832"/>
      <c r="DL126" s="832" t="s">
        <v>239</v>
      </c>
      <c r="DM126" s="832"/>
      <c r="DN126" s="832"/>
      <c r="DO126" s="832"/>
      <c r="DP126" s="832"/>
      <c r="DQ126" s="832" t="s">
        <v>239</v>
      </c>
      <c r="DR126" s="832"/>
      <c r="DS126" s="832"/>
      <c r="DT126" s="832"/>
      <c r="DU126" s="832"/>
      <c r="DV126" s="809" t="s">
        <v>239</v>
      </c>
      <c r="DW126" s="809"/>
      <c r="DX126" s="809"/>
      <c r="DY126" s="809"/>
      <c r="DZ126" s="810"/>
    </row>
    <row r="127" spans="1:130" s="214" customFormat="1" ht="26.25" customHeight="1" x14ac:dyDescent="0.2">
      <c r="A127" s="837"/>
      <c r="B127" s="838"/>
      <c r="C127" s="853" t="s">
        <v>488</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466</v>
      </c>
      <c r="AB127" s="795"/>
      <c r="AC127" s="795"/>
      <c r="AD127" s="795"/>
      <c r="AE127" s="796"/>
      <c r="AF127" s="797" t="s">
        <v>239</v>
      </c>
      <c r="AG127" s="795"/>
      <c r="AH127" s="795"/>
      <c r="AI127" s="795"/>
      <c r="AJ127" s="796"/>
      <c r="AK127" s="797" t="s">
        <v>239</v>
      </c>
      <c r="AL127" s="795"/>
      <c r="AM127" s="795"/>
      <c r="AN127" s="795"/>
      <c r="AO127" s="796"/>
      <c r="AP127" s="839" t="s">
        <v>239</v>
      </c>
      <c r="AQ127" s="840"/>
      <c r="AR127" s="840"/>
      <c r="AS127" s="840"/>
      <c r="AT127" s="841"/>
      <c r="AU127" s="216"/>
      <c r="AV127" s="216"/>
      <c r="AW127" s="216"/>
      <c r="AX127" s="856" t="s">
        <v>489</v>
      </c>
      <c r="AY127" s="827"/>
      <c r="AZ127" s="827"/>
      <c r="BA127" s="827"/>
      <c r="BB127" s="827"/>
      <c r="BC127" s="827"/>
      <c r="BD127" s="827"/>
      <c r="BE127" s="828"/>
      <c r="BF127" s="826" t="s">
        <v>490</v>
      </c>
      <c r="BG127" s="827"/>
      <c r="BH127" s="827"/>
      <c r="BI127" s="827"/>
      <c r="BJ127" s="827"/>
      <c r="BK127" s="827"/>
      <c r="BL127" s="828"/>
      <c r="BM127" s="826" t="s">
        <v>491</v>
      </c>
      <c r="BN127" s="827"/>
      <c r="BO127" s="827"/>
      <c r="BP127" s="827"/>
      <c r="BQ127" s="827"/>
      <c r="BR127" s="827"/>
      <c r="BS127" s="828"/>
      <c r="BT127" s="826" t="s">
        <v>492</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493</v>
      </c>
      <c r="CQ127" s="767"/>
      <c r="CR127" s="767"/>
      <c r="CS127" s="767"/>
      <c r="CT127" s="767"/>
      <c r="CU127" s="767"/>
      <c r="CV127" s="767"/>
      <c r="CW127" s="767"/>
      <c r="CX127" s="767"/>
      <c r="CY127" s="767"/>
      <c r="CZ127" s="767"/>
      <c r="DA127" s="767"/>
      <c r="DB127" s="767"/>
      <c r="DC127" s="767"/>
      <c r="DD127" s="767"/>
      <c r="DE127" s="767"/>
      <c r="DF127" s="768"/>
      <c r="DG127" s="831" t="s">
        <v>239</v>
      </c>
      <c r="DH127" s="832"/>
      <c r="DI127" s="832"/>
      <c r="DJ127" s="832"/>
      <c r="DK127" s="832"/>
      <c r="DL127" s="832" t="s">
        <v>468</v>
      </c>
      <c r="DM127" s="832"/>
      <c r="DN127" s="832"/>
      <c r="DO127" s="832"/>
      <c r="DP127" s="832"/>
      <c r="DQ127" s="832" t="s">
        <v>466</v>
      </c>
      <c r="DR127" s="832"/>
      <c r="DS127" s="832"/>
      <c r="DT127" s="832"/>
      <c r="DU127" s="832"/>
      <c r="DV127" s="809" t="s">
        <v>239</v>
      </c>
      <c r="DW127" s="809"/>
      <c r="DX127" s="809"/>
      <c r="DY127" s="809"/>
      <c r="DZ127" s="810"/>
    </row>
    <row r="128" spans="1:130" s="214" customFormat="1" ht="26.25" customHeight="1" thickBot="1" x14ac:dyDescent="0.25">
      <c r="A128" s="811" t="s">
        <v>494</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495</v>
      </c>
      <c r="X128" s="813"/>
      <c r="Y128" s="813"/>
      <c r="Z128" s="814"/>
      <c r="AA128" s="815">
        <v>52550</v>
      </c>
      <c r="AB128" s="816"/>
      <c r="AC128" s="816"/>
      <c r="AD128" s="816"/>
      <c r="AE128" s="817"/>
      <c r="AF128" s="818">
        <v>47883</v>
      </c>
      <c r="AG128" s="816"/>
      <c r="AH128" s="816"/>
      <c r="AI128" s="816"/>
      <c r="AJ128" s="817"/>
      <c r="AK128" s="818">
        <v>60345</v>
      </c>
      <c r="AL128" s="816"/>
      <c r="AM128" s="816"/>
      <c r="AN128" s="816"/>
      <c r="AO128" s="817"/>
      <c r="AP128" s="819"/>
      <c r="AQ128" s="820"/>
      <c r="AR128" s="820"/>
      <c r="AS128" s="820"/>
      <c r="AT128" s="821"/>
      <c r="AU128" s="216"/>
      <c r="AV128" s="216"/>
      <c r="AW128" s="216"/>
      <c r="AX128" s="822" t="s">
        <v>496</v>
      </c>
      <c r="AY128" s="823"/>
      <c r="AZ128" s="823"/>
      <c r="BA128" s="823"/>
      <c r="BB128" s="823"/>
      <c r="BC128" s="823"/>
      <c r="BD128" s="823"/>
      <c r="BE128" s="824"/>
      <c r="BF128" s="801" t="s">
        <v>239</v>
      </c>
      <c r="BG128" s="802"/>
      <c r="BH128" s="802"/>
      <c r="BI128" s="802"/>
      <c r="BJ128" s="802"/>
      <c r="BK128" s="802"/>
      <c r="BL128" s="825"/>
      <c r="BM128" s="801">
        <v>12.44</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497</v>
      </c>
      <c r="CQ128" s="745"/>
      <c r="CR128" s="745"/>
      <c r="CS128" s="745"/>
      <c r="CT128" s="745"/>
      <c r="CU128" s="745"/>
      <c r="CV128" s="745"/>
      <c r="CW128" s="745"/>
      <c r="CX128" s="745"/>
      <c r="CY128" s="745"/>
      <c r="CZ128" s="745"/>
      <c r="DA128" s="745"/>
      <c r="DB128" s="745"/>
      <c r="DC128" s="745"/>
      <c r="DD128" s="745"/>
      <c r="DE128" s="745"/>
      <c r="DF128" s="746"/>
      <c r="DG128" s="805">
        <v>48784</v>
      </c>
      <c r="DH128" s="806"/>
      <c r="DI128" s="806"/>
      <c r="DJ128" s="806"/>
      <c r="DK128" s="806"/>
      <c r="DL128" s="806">
        <v>3709</v>
      </c>
      <c r="DM128" s="806"/>
      <c r="DN128" s="806"/>
      <c r="DO128" s="806"/>
      <c r="DP128" s="806"/>
      <c r="DQ128" s="806">
        <v>8754</v>
      </c>
      <c r="DR128" s="806"/>
      <c r="DS128" s="806"/>
      <c r="DT128" s="806"/>
      <c r="DU128" s="806"/>
      <c r="DV128" s="807">
        <v>0</v>
      </c>
      <c r="DW128" s="807"/>
      <c r="DX128" s="807"/>
      <c r="DY128" s="807"/>
      <c r="DZ128" s="808"/>
    </row>
    <row r="129" spans="1:131" s="214" customFormat="1" ht="26.25" customHeight="1" x14ac:dyDescent="0.2">
      <c r="A129" s="789" t="s">
        <v>105</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498</v>
      </c>
      <c r="X129" s="792"/>
      <c r="Y129" s="792"/>
      <c r="Z129" s="793"/>
      <c r="AA129" s="794">
        <v>19099011</v>
      </c>
      <c r="AB129" s="795"/>
      <c r="AC129" s="795"/>
      <c r="AD129" s="795"/>
      <c r="AE129" s="796"/>
      <c r="AF129" s="797">
        <v>19563542</v>
      </c>
      <c r="AG129" s="795"/>
      <c r="AH129" s="795"/>
      <c r="AI129" s="795"/>
      <c r="AJ129" s="796"/>
      <c r="AK129" s="797">
        <v>20557669</v>
      </c>
      <c r="AL129" s="795"/>
      <c r="AM129" s="795"/>
      <c r="AN129" s="795"/>
      <c r="AO129" s="796"/>
      <c r="AP129" s="798"/>
      <c r="AQ129" s="799"/>
      <c r="AR129" s="799"/>
      <c r="AS129" s="799"/>
      <c r="AT129" s="800"/>
      <c r="AU129" s="217"/>
      <c r="AV129" s="217"/>
      <c r="AW129" s="217"/>
      <c r="AX129" s="766" t="s">
        <v>499</v>
      </c>
      <c r="AY129" s="767"/>
      <c r="AZ129" s="767"/>
      <c r="BA129" s="767"/>
      <c r="BB129" s="767"/>
      <c r="BC129" s="767"/>
      <c r="BD129" s="767"/>
      <c r="BE129" s="768"/>
      <c r="BF129" s="785" t="s">
        <v>239</v>
      </c>
      <c r="BG129" s="786"/>
      <c r="BH129" s="786"/>
      <c r="BI129" s="786"/>
      <c r="BJ129" s="786"/>
      <c r="BK129" s="786"/>
      <c r="BL129" s="787"/>
      <c r="BM129" s="785">
        <v>17.440000000000001</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500</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501</v>
      </c>
      <c r="X130" s="792"/>
      <c r="Y130" s="792"/>
      <c r="Z130" s="793"/>
      <c r="AA130" s="794">
        <v>2955071</v>
      </c>
      <c r="AB130" s="795"/>
      <c r="AC130" s="795"/>
      <c r="AD130" s="795"/>
      <c r="AE130" s="796"/>
      <c r="AF130" s="797">
        <v>2951425</v>
      </c>
      <c r="AG130" s="795"/>
      <c r="AH130" s="795"/>
      <c r="AI130" s="795"/>
      <c r="AJ130" s="796"/>
      <c r="AK130" s="797">
        <v>2941154</v>
      </c>
      <c r="AL130" s="795"/>
      <c r="AM130" s="795"/>
      <c r="AN130" s="795"/>
      <c r="AO130" s="796"/>
      <c r="AP130" s="798"/>
      <c r="AQ130" s="799"/>
      <c r="AR130" s="799"/>
      <c r="AS130" s="799"/>
      <c r="AT130" s="800"/>
      <c r="AU130" s="217"/>
      <c r="AV130" s="217"/>
      <c r="AW130" s="217"/>
      <c r="AX130" s="766" t="s">
        <v>502</v>
      </c>
      <c r="AY130" s="767"/>
      <c r="AZ130" s="767"/>
      <c r="BA130" s="767"/>
      <c r="BB130" s="767"/>
      <c r="BC130" s="767"/>
      <c r="BD130" s="767"/>
      <c r="BE130" s="768"/>
      <c r="BF130" s="769">
        <v>12.8</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503</v>
      </c>
      <c r="X131" s="776"/>
      <c r="Y131" s="776"/>
      <c r="Z131" s="777"/>
      <c r="AA131" s="778">
        <v>16143940</v>
      </c>
      <c r="AB131" s="779"/>
      <c r="AC131" s="779"/>
      <c r="AD131" s="779"/>
      <c r="AE131" s="780"/>
      <c r="AF131" s="781">
        <v>16612117</v>
      </c>
      <c r="AG131" s="779"/>
      <c r="AH131" s="779"/>
      <c r="AI131" s="779"/>
      <c r="AJ131" s="780"/>
      <c r="AK131" s="781">
        <v>17616515</v>
      </c>
      <c r="AL131" s="779"/>
      <c r="AM131" s="779"/>
      <c r="AN131" s="779"/>
      <c r="AO131" s="780"/>
      <c r="AP131" s="782"/>
      <c r="AQ131" s="783"/>
      <c r="AR131" s="783"/>
      <c r="AS131" s="783"/>
      <c r="AT131" s="784"/>
      <c r="AU131" s="217"/>
      <c r="AV131" s="217"/>
      <c r="AW131" s="217"/>
      <c r="AX131" s="744" t="s">
        <v>504</v>
      </c>
      <c r="AY131" s="745"/>
      <c r="AZ131" s="745"/>
      <c r="BA131" s="745"/>
      <c r="BB131" s="745"/>
      <c r="BC131" s="745"/>
      <c r="BD131" s="745"/>
      <c r="BE131" s="746"/>
      <c r="BF131" s="747">
        <v>92.8</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505</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506</v>
      </c>
      <c r="W132" s="757"/>
      <c r="X132" s="757"/>
      <c r="Y132" s="757"/>
      <c r="Z132" s="758"/>
      <c r="AA132" s="759">
        <v>12.717131009999999</v>
      </c>
      <c r="AB132" s="760"/>
      <c r="AC132" s="760"/>
      <c r="AD132" s="760"/>
      <c r="AE132" s="761"/>
      <c r="AF132" s="762">
        <v>12.81778235</v>
      </c>
      <c r="AG132" s="760"/>
      <c r="AH132" s="760"/>
      <c r="AI132" s="760"/>
      <c r="AJ132" s="761"/>
      <c r="AK132" s="762">
        <v>13.0726537</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507</v>
      </c>
      <c r="W133" s="736"/>
      <c r="X133" s="736"/>
      <c r="Y133" s="736"/>
      <c r="Z133" s="737"/>
      <c r="AA133" s="738">
        <v>12</v>
      </c>
      <c r="AB133" s="739"/>
      <c r="AC133" s="739"/>
      <c r="AD133" s="739"/>
      <c r="AE133" s="740"/>
      <c r="AF133" s="738">
        <v>12.4</v>
      </c>
      <c r="AG133" s="739"/>
      <c r="AH133" s="739"/>
      <c r="AI133" s="739"/>
      <c r="AJ133" s="740"/>
      <c r="AK133" s="738">
        <v>12.8</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5kpt0m3iXZ58QX9/naW9sC1AmcLfy3Uy9Gu5U8fKTwcvGbnoHN/RTBlAc61EEIqinUOiigZdpGxCjFzCbtWGqg==" saltValue="pOexVSsmsAvCqsyxRHKb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110" zoomScaleNormal="85" zoomScaleSheetLayoutView="110" workbookViewId="0">
      <selection activeCell="AV26" sqref="AV26"/>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508</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25"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5BKmtUmJ90N1+D+4LAc/+xJk7/yByvVzcfZ09+uagsjg1sPi+TO2xb78kE469TVnekxPyDv2ACTBnIa08Lcow==" saltValue="EwRSdphAibHPkyeJ5Wa06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510</v>
      </c>
      <c r="AL6" s="250"/>
      <c r="AM6" s="250"/>
      <c r="AN6" s="250"/>
    </row>
    <row r="7" spans="1:46" ht="13.5" customHeight="1" x14ac:dyDescent="0.2">
      <c r="A7" s="249"/>
      <c r="AK7" s="252"/>
      <c r="AL7" s="253"/>
      <c r="AM7" s="253"/>
      <c r="AN7" s="254"/>
      <c r="AO7" s="1133" t="s">
        <v>511</v>
      </c>
      <c r="AP7" s="255"/>
      <c r="AQ7" s="256" t="s">
        <v>512</v>
      </c>
      <c r="AR7" s="257"/>
    </row>
    <row r="8" spans="1:46" ht="13.2" x14ac:dyDescent="0.2">
      <c r="A8" s="249"/>
      <c r="AK8" s="258"/>
      <c r="AL8" s="259"/>
      <c r="AM8" s="259"/>
      <c r="AN8" s="260"/>
      <c r="AO8" s="1134"/>
      <c r="AP8" s="261" t="s">
        <v>513</v>
      </c>
      <c r="AQ8" s="262" t="s">
        <v>514</v>
      </c>
      <c r="AR8" s="263" t="s">
        <v>515</v>
      </c>
    </row>
    <row r="9" spans="1:46" ht="13.2" x14ac:dyDescent="0.2">
      <c r="A9" s="249"/>
      <c r="AK9" s="1145" t="s">
        <v>516</v>
      </c>
      <c r="AL9" s="1146"/>
      <c r="AM9" s="1146"/>
      <c r="AN9" s="1147"/>
      <c r="AO9" s="264">
        <v>6821399</v>
      </c>
      <c r="AP9" s="264">
        <v>85805</v>
      </c>
      <c r="AQ9" s="265">
        <v>65025</v>
      </c>
      <c r="AR9" s="266">
        <v>32</v>
      </c>
    </row>
    <row r="10" spans="1:46" ht="13.5" customHeight="1" x14ac:dyDescent="0.2">
      <c r="A10" s="249"/>
      <c r="AK10" s="1145" t="s">
        <v>517</v>
      </c>
      <c r="AL10" s="1146"/>
      <c r="AM10" s="1146"/>
      <c r="AN10" s="1147"/>
      <c r="AO10" s="267">
        <v>3560</v>
      </c>
      <c r="AP10" s="267">
        <v>45</v>
      </c>
      <c r="AQ10" s="268">
        <v>6119</v>
      </c>
      <c r="AR10" s="269">
        <v>-99.3</v>
      </c>
    </row>
    <row r="11" spans="1:46" ht="13.5" customHeight="1" x14ac:dyDescent="0.2">
      <c r="A11" s="249"/>
      <c r="AK11" s="1145" t="s">
        <v>518</v>
      </c>
      <c r="AL11" s="1146"/>
      <c r="AM11" s="1146"/>
      <c r="AN11" s="1147"/>
      <c r="AO11" s="267">
        <v>150081</v>
      </c>
      <c r="AP11" s="267">
        <v>1888</v>
      </c>
      <c r="AQ11" s="268">
        <v>1220</v>
      </c>
      <c r="AR11" s="269">
        <v>54.8</v>
      </c>
    </row>
    <row r="12" spans="1:46" ht="13.5" customHeight="1" x14ac:dyDescent="0.2">
      <c r="A12" s="249"/>
      <c r="AK12" s="1145" t="s">
        <v>519</v>
      </c>
      <c r="AL12" s="1146"/>
      <c r="AM12" s="1146"/>
      <c r="AN12" s="1147"/>
      <c r="AO12" s="267" t="s">
        <v>520</v>
      </c>
      <c r="AP12" s="267" t="s">
        <v>520</v>
      </c>
      <c r="AQ12" s="268">
        <v>12</v>
      </c>
      <c r="AR12" s="269" t="s">
        <v>520</v>
      </c>
    </row>
    <row r="13" spans="1:46" ht="13.5" customHeight="1" x14ac:dyDescent="0.2">
      <c r="A13" s="249"/>
      <c r="AK13" s="1145" t="s">
        <v>521</v>
      </c>
      <c r="AL13" s="1146"/>
      <c r="AM13" s="1146"/>
      <c r="AN13" s="1147"/>
      <c r="AO13" s="267">
        <v>263900</v>
      </c>
      <c r="AP13" s="267">
        <v>3320</v>
      </c>
      <c r="AQ13" s="268">
        <v>2792</v>
      </c>
      <c r="AR13" s="269">
        <v>18.899999999999999</v>
      </c>
    </row>
    <row r="14" spans="1:46" ht="13.5" customHeight="1" x14ac:dyDescent="0.2">
      <c r="A14" s="249"/>
      <c r="AK14" s="1145" t="s">
        <v>522</v>
      </c>
      <c r="AL14" s="1146"/>
      <c r="AM14" s="1146"/>
      <c r="AN14" s="1147"/>
      <c r="AO14" s="267">
        <v>106952</v>
      </c>
      <c r="AP14" s="267">
        <v>1345</v>
      </c>
      <c r="AQ14" s="268">
        <v>1408</v>
      </c>
      <c r="AR14" s="269">
        <v>-4.5</v>
      </c>
    </row>
    <row r="15" spans="1:46" ht="13.5" customHeight="1" x14ac:dyDescent="0.2">
      <c r="A15" s="249"/>
      <c r="AK15" s="1148" t="s">
        <v>523</v>
      </c>
      <c r="AL15" s="1149"/>
      <c r="AM15" s="1149"/>
      <c r="AN15" s="1150"/>
      <c r="AO15" s="267">
        <v>-537786</v>
      </c>
      <c r="AP15" s="267">
        <v>-6765</v>
      </c>
      <c r="AQ15" s="268">
        <v>-3962</v>
      </c>
      <c r="AR15" s="269">
        <v>70.7</v>
      </c>
    </row>
    <row r="16" spans="1:46" ht="13.2" x14ac:dyDescent="0.2">
      <c r="A16" s="249"/>
      <c r="AK16" s="1148" t="s">
        <v>188</v>
      </c>
      <c r="AL16" s="1149"/>
      <c r="AM16" s="1149"/>
      <c r="AN16" s="1150"/>
      <c r="AO16" s="267">
        <v>6808106</v>
      </c>
      <c r="AP16" s="267">
        <v>85638</v>
      </c>
      <c r="AQ16" s="268">
        <v>72615</v>
      </c>
      <c r="AR16" s="269">
        <v>17.899999999999999</v>
      </c>
    </row>
    <row r="17" spans="1:46" ht="13.2" x14ac:dyDescent="0.2">
      <c r="A17" s="249"/>
    </row>
    <row r="18" spans="1:46" ht="13.2" x14ac:dyDescent="0.2">
      <c r="A18" s="249"/>
      <c r="AQ18" s="270"/>
      <c r="AR18" s="270"/>
    </row>
    <row r="19" spans="1:46" ht="13.2" x14ac:dyDescent="0.2">
      <c r="A19" s="249"/>
      <c r="AK19" s="245" t="s">
        <v>524</v>
      </c>
    </row>
    <row r="20" spans="1:46" ht="13.2" x14ac:dyDescent="0.2">
      <c r="A20" s="249"/>
      <c r="AK20" s="271"/>
      <c r="AL20" s="272"/>
      <c r="AM20" s="272"/>
      <c r="AN20" s="273"/>
      <c r="AO20" s="274" t="s">
        <v>525</v>
      </c>
      <c r="AP20" s="275" t="s">
        <v>526</v>
      </c>
      <c r="AQ20" s="276" t="s">
        <v>527</v>
      </c>
      <c r="AR20" s="277"/>
    </row>
    <row r="21" spans="1:46" s="250" customFormat="1" ht="13.2" x14ac:dyDescent="0.2">
      <c r="A21" s="278"/>
      <c r="AK21" s="1151" t="s">
        <v>528</v>
      </c>
      <c r="AL21" s="1152"/>
      <c r="AM21" s="1152"/>
      <c r="AN21" s="1153"/>
      <c r="AO21" s="279">
        <v>8.06</v>
      </c>
      <c r="AP21" s="280">
        <v>6.51</v>
      </c>
      <c r="AQ21" s="281">
        <v>1.55</v>
      </c>
      <c r="AS21" s="282"/>
      <c r="AT21" s="278"/>
    </row>
    <row r="22" spans="1:46" s="250" customFormat="1" ht="13.2" x14ac:dyDescent="0.2">
      <c r="A22" s="278"/>
      <c r="AK22" s="1151" t="s">
        <v>529</v>
      </c>
      <c r="AL22" s="1152"/>
      <c r="AM22" s="1152"/>
      <c r="AN22" s="1153"/>
      <c r="AO22" s="283">
        <v>100.8</v>
      </c>
      <c r="AP22" s="284">
        <v>98.4</v>
      </c>
      <c r="AQ22" s="285">
        <v>2.4</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44" t="s">
        <v>530</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row>
    <row r="27" spans="1:46" ht="13.2" x14ac:dyDescent="0.2">
      <c r="A27" s="290"/>
      <c r="AS27" s="245"/>
      <c r="AT27" s="245"/>
    </row>
    <row r="28" spans="1:46" ht="16.2" x14ac:dyDescent="0.2">
      <c r="A28" s="246" t="s">
        <v>531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532</v>
      </c>
      <c r="AL29" s="250"/>
      <c r="AM29" s="250"/>
      <c r="AN29" s="250"/>
      <c r="AS29" s="292"/>
    </row>
    <row r="30" spans="1:46" ht="13.5" customHeight="1" x14ac:dyDescent="0.2">
      <c r="A30" s="249"/>
      <c r="AK30" s="252"/>
      <c r="AL30" s="253"/>
      <c r="AM30" s="253"/>
      <c r="AN30" s="254"/>
      <c r="AO30" s="1133" t="s">
        <v>511</v>
      </c>
      <c r="AP30" s="255"/>
      <c r="AQ30" s="256" t="s">
        <v>512</v>
      </c>
      <c r="AR30" s="257"/>
    </row>
    <row r="31" spans="1:46" ht="13.2" x14ac:dyDescent="0.2">
      <c r="A31" s="249"/>
      <c r="AK31" s="258"/>
      <c r="AL31" s="259"/>
      <c r="AM31" s="259"/>
      <c r="AN31" s="260"/>
      <c r="AO31" s="1134"/>
      <c r="AP31" s="261" t="s">
        <v>513</v>
      </c>
      <c r="AQ31" s="262" t="s">
        <v>514</v>
      </c>
      <c r="AR31" s="263" t="s">
        <v>515</v>
      </c>
    </row>
    <row r="32" spans="1:46" ht="27" customHeight="1" x14ac:dyDescent="0.2">
      <c r="A32" s="249"/>
      <c r="AK32" s="1135" t="s">
        <v>533</v>
      </c>
      <c r="AL32" s="1136"/>
      <c r="AM32" s="1136"/>
      <c r="AN32" s="1137"/>
      <c r="AO32" s="293">
        <v>3770724</v>
      </c>
      <c r="AP32" s="293">
        <v>47431</v>
      </c>
      <c r="AQ32" s="294">
        <v>34910</v>
      </c>
      <c r="AR32" s="295">
        <v>35.9</v>
      </c>
    </row>
    <row r="33" spans="1:46" ht="13.5" customHeight="1" x14ac:dyDescent="0.2">
      <c r="A33" s="249"/>
      <c r="AK33" s="1135" t="s">
        <v>534</v>
      </c>
      <c r="AL33" s="1136"/>
      <c r="AM33" s="1136"/>
      <c r="AN33" s="1137"/>
      <c r="AO33" s="293" t="s">
        <v>520</v>
      </c>
      <c r="AP33" s="293" t="s">
        <v>520</v>
      </c>
      <c r="AQ33" s="294" t="s">
        <v>520</v>
      </c>
      <c r="AR33" s="295" t="s">
        <v>520</v>
      </c>
    </row>
    <row r="34" spans="1:46" ht="27" customHeight="1" x14ac:dyDescent="0.2">
      <c r="A34" s="249"/>
      <c r="AK34" s="1135" t="s">
        <v>535</v>
      </c>
      <c r="AL34" s="1136"/>
      <c r="AM34" s="1136"/>
      <c r="AN34" s="1137"/>
      <c r="AO34" s="293" t="s">
        <v>520</v>
      </c>
      <c r="AP34" s="293" t="s">
        <v>520</v>
      </c>
      <c r="AQ34" s="294">
        <v>4</v>
      </c>
      <c r="AR34" s="295" t="s">
        <v>520</v>
      </c>
    </row>
    <row r="35" spans="1:46" ht="27" customHeight="1" x14ac:dyDescent="0.2">
      <c r="A35" s="249"/>
      <c r="AK35" s="1135" t="s">
        <v>536</v>
      </c>
      <c r="AL35" s="1136"/>
      <c r="AM35" s="1136"/>
      <c r="AN35" s="1137"/>
      <c r="AO35" s="293">
        <v>1531631</v>
      </c>
      <c r="AP35" s="293">
        <v>19266</v>
      </c>
      <c r="AQ35" s="294">
        <v>8517</v>
      </c>
      <c r="AR35" s="295">
        <v>126.2</v>
      </c>
    </row>
    <row r="36" spans="1:46" ht="27" customHeight="1" x14ac:dyDescent="0.2">
      <c r="A36" s="249"/>
      <c r="AK36" s="1135" t="s">
        <v>537</v>
      </c>
      <c r="AL36" s="1136"/>
      <c r="AM36" s="1136"/>
      <c r="AN36" s="1137"/>
      <c r="AO36" s="293" t="s">
        <v>520</v>
      </c>
      <c r="AP36" s="293" t="s">
        <v>520</v>
      </c>
      <c r="AQ36" s="294">
        <v>1600</v>
      </c>
      <c r="AR36" s="295" t="s">
        <v>520</v>
      </c>
    </row>
    <row r="37" spans="1:46" ht="13.5" customHeight="1" x14ac:dyDescent="0.2">
      <c r="A37" s="249"/>
      <c r="AK37" s="1135" t="s">
        <v>538</v>
      </c>
      <c r="AL37" s="1136"/>
      <c r="AM37" s="1136"/>
      <c r="AN37" s="1137"/>
      <c r="AO37" s="293">
        <v>2090</v>
      </c>
      <c r="AP37" s="293">
        <v>26</v>
      </c>
      <c r="AQ37" s="294">
        <v>1669</v>
      </c>
      <c r="AR37" s="295">
        <v>-98.4</v>
      </c>
    </row>
    <row r="38" spans="1:46" ht="27" customHeight="1" x14ac:dyDescent="0.2">
      <c r="A38" s="249"/>
      <c r="AK38" s="1138" t="s">
        <v>539</v>
      </c>
      <c r="AL38" s="1139"/>
      <c r="AM38" s="1139"/>
      <c r="AN38" s="1140"/>
      <c r="AO38" s="296" t="s">
        <v>520</v>
      </c>
      <c r="AP38" s="296" t="s">
        <v>520</v>
      </c>
      <c r="AQ38" s="297">
        <v>1</v>
      </c>
      <c r="AR38" s="285" t="s">
        <v>520</v>
      </c>
      <c r="AS38" s="292"/>
    </row>
    <row r="39" spans="1:46" ht="13.2" x14ac:dyDescent="0.2">
      <c r="A39" s="249"/>
      <c r="AK39" s="1138" t="s">
        <v>540</v>
      </c>
      <c r="AL39" s="1139"/>
      <c r="AM39" s="1139"/>
      <c r="AN39" s="1140"/>
      <c r="AO39" s="293">
        <v>-60345</v>
      </c>
      <c r="AP39" s="293">
        <v>-759</v>
      </c>
      <c r="AQ39" s="294">
        <v>-6461</v>
      </c>
      <c r="AR39" s="295">
        <v>-88.3</v>
      </c>
      <c r="AS39" s="292"/>
    </row>
    <row r="40" spans="1:46" ht="27" customHeight="1" x14ac:dyDescent="0.2">
      <c r="A40" s="249"/>
      <c r="AK40" s="1135" t="s">
        <v>541</v>
      </c>
      <c r="AL40" s="1136"/>
      <c r="AM40" s="1136"/>
      <c r="AN40" s="1137"/>
      <c r="AO40" s="293">
        <v>-2941154</v>
      </c>
      <c r="AP40" s="293">
        <v>-36996</v>
      </c>
      <c r="AQ40" s="294">
        <v>-28321</v>
      </c>
      <c r="AR40" s="295">
        <v>30.6</v>
      </c>
      <c r="AS40" s="292"/>
    </row>
    <row r="41" spans="1:46" ht="13.2" x14ac:dyDescent="0.2">
      <c r="A41" s="249"/>
      <c r="AK41" s="1141" t="s">
        <v>299</v>
      </c>
      <c r="AL41" s="1142"/>
      <c r="AM41" s="1142"/>
      <c r="AN41" s="1143"/>
      <c r="AO41" s="293">
        <v>2302946</v>
      </c>
      <c r="AP41" s="293">
        <v>28968</v>
      </c>
      <c r="AQ41" s="294">
        <v>11918</v>
      </c>
      <c r="AR41" s="295">
        <v>143.1</v>
      </c>
      <c r="AS41" s="292"/>
    </row>
    <row r="42" spans="1:46" ht="13.2" x14ac:dyDescent="0.2">
      <c r="A42" s="249"/>
      <c r="AK42" s="298" t="s">
        <v>542</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543</v>
      </c>
    </row>
    <row r="48" spans="1:46" ht="13.2" x14ac:dyDescent="0.2">
      <c r="A48" s="249"/>
      <c r="AK48" s="303" t="s">
        <v>544</v>
      </c>
      <c r="AL48" s="303"/>
      <c r="AM48" s="303"/>
      <c r="AN48" s="303"/>
      <c r="AO48" s="303"/>
      <c r="AP48" s="303"/>
      <c r="AQ48" s="304"/>
      <c r="AR48" s="303"/>
    </row>
    <row r="49" spans="1:44" ht="13.5" customHeight="1" x14ac:dyDescent="0.2">
      <c r="A49" s="249"/>
      <c r="AK49" s="305"/>
      <c r="AL49" s="306"/>
      <c r="AM49" s="1128" t="s">
        <v>511</v>
      </c>
      <c r="AN49" s="1130" t="s">
        <v>545</v>
      </c>
      <c r="AO49" s="1131"/>
      <c r="AP49" s="1131"/>
      <c r="AQ49" s="1131"/>
      <c r="AR49" s="1132"/>
    </row>
    <row r="50" spans="1:44" ht="13.2" x14ac:dyDescent="0.2">
      <c r="A50" s="249"/>
      <c r="AK50" s="307"/>
      <c r="AL50" s="308"/>
      <c r="AM50" s="1129"/>
      <c r="AN50" s="309" t="s">
        <v>546</v>
      </c>
      <c r="AO50" s="310" t="s">
        <v>547</v>
      </c>
      <c r="AP50" s="311" t="s">
        <v>548</v>
      </c>
      <c r="AQ50" s="312" t="s">
        <v>549</v>
      </c>
      <c r="AR50" s="313" t="s">
        <v>550</v>
      </c>
    </row>
    <row r="51" spans="1:44" ht="13.2" x14ac:dyDescent="0.2">
      <c r="A51" s="249"/>
      <c r="AK51" s="305" t="s">
        <v>551</v>
      </c>
      <c r="AL51" s="306"/>
      <c r="AM51" s="314">
        <v>4059499</v>
      </c>
      <c r="AN51" s="315">
        <v>48343</v>
      </c>
      <c r="AO51" s="316">
        <v>-16</v>
      </c>
      <c r="AP51" s="317">
        <v>47820</v>
      </c>
      <c r="AQ51" s="318">
        <v>7.5</v>
      </c>
      <c r="AR51" s="319">
        <v>-23.5</v>
      </c>
    </row>
    <row r="52" spans="1:44" ht="13.2" x14ac:dyDescent="0.2">
      <c r="A52" s="249"/>
      <c r="AK52" s="320"/>
      <c r="AL52" s="321" t="s">
        <v>552</v>
      </c>
      <c r="AM52" s="322">
        <v>2224797</v>
      </c>
      <c r="AN52" s="323">
        <v>26495</v>
      </c>
      <c r="AO52" s="324">
        <v>22.3</v>
      </c>
      <c r="AP52" s="325">
        <v>25855</v>
      </c>
      <c r="AQ52" s="326">
        <v>-0.1</v>
      </c>
      <c r="AR52" s="327">
        <v>22.4</v>
      </c>
    </row>
    <row r="53" spans="1:44" ht="13.2" x14ac:dyDescent="0.2">
      <c r="A53" s="249"/>
      <c r="AK53" s="305" t="s">
        <v>553</v>
      </c>
      <c r="AL53" s="306"/>
      <c r="AM53" s="314">
        <v>4073413</v>
      </c>
      <c r="AN53" s="315">
        <v>49180</v>
      </c>
      <c r="AO53" s="316">
        <v>1.7</v>
      </c>
      <c r="AP53" s="317">
        <v>41934</v>
      </c>
      <c r="AQ53" s="318">
        <v>-12.3</v>
      </c>
      <c r="AR53" s="319">
        <v>14</v>
      </c>
    </row>
    <row r="54" spans="1:44" ht="13.2" x14ac:dyDescent="0.2">
      <c r="A54" s="249"/>
      <c r="AK54" s="320"/>
      <c r="AL54" s="321" t="s">
        <v>552</v>
      </c>
      <c r="AM54" s="322">
        <v>2425528</v>
      </c>
      <c r="AN54" s="323">
        <v>29284</v>
      </c>
      <c r="AO54" s="324">
        <v>10.5</v>
      </c>
      <c r="AP54" s="325">
        <v>23352</v>
      </c>
      <c r="AQ54" s="326">
        <v>-9.6999999999999993</v>
      </c>
      <c r="AR54" s="327">
        <v>20.2</v>
      </c>
    </row>
    <row r="55" spans="1:44" ht="13.2" x14ac:dyDescent="0.2">
      <c r="A55" s="249"/>
      <c r="AK55" s="305" t="s">
        <v>554</v>
      </c>
      <c r="AL55" s="306"/>
      <c r="AM55" s="314">
        <v>3535826</v>
      </c>
      <c r="AN55" s="315">
        <v>43139</v>
      </c>
      <c r="AO55" s="316">
        <v>-12.3</v>
      </c>
      <c r="AP55" s="317">
        <v>45588</v>
      </c>
      <c r="AQ55" s="318">
        <v>8.6999999999999993</v>
      </c>
      <c r="AR55" s="319">
        <v>-21</v>
      </c>
    </row>
    <row r="56" spans="1:44" ht="13.2" x14ac:dyDescent="0.2">
      <c r="A56" s="249"/>
      <c r="AK56" s="320"/>
      <c r="AL56" s="321" t="s">
        <v>552</v>
      </c>
      <c r="AM56" s="322">
        <v>1485359</v>
      </c>
      <c r="AN56" s="323">
        <v>18122</v>
      </c>
      <c r="AO56" s="324">
        <v>-38.1</v>
      </c>
      <c r="AP56" s="325">
        <v>24150</v>
      </c>
      <c r="AQ56" s="326">
        <v>3.4</v>
      </c>
      <c r="AR56" s="327">
        <v>-41.5</v>
      </c>
    </row>
    <row r="57" spans="1:44" ht="13.2" x14ac:dyDescent="0.2">
      <c r="A57" s="249"/>
      <c r="AK57" s="305" t="s">
        <v>555</v>
      </c>
      <c r="AL57" s="306"/>
      <c r="AM57" s="314">
        <v>4934712</v>
      </c>
      <c r="AN57" s="315">
        <v>60990</v>
      </c>
      <c r="AO57" s="316">
        <v>41.4</v>
      </c>
      <c r="AP57" s="317">
        <v>45483</v>
      </c>
      <c r="AQ57" s="318">
        <v>-0.2</v>
      </c>
      <c r="AR57" s="319">
        <v>41.6</v>
      </c>
    </row>
    <row r="58" spans="1:44" ht="13.2" x14ac:dyDescent="0.2">
      <c r="A58" s="249"/>
      <c r="AK58" s="320"/>
      <c r="AL58" s="321" t="s">
        <v>552</v>
      </c>
      <c r="AM58" s="322">
        <v>1396644</v>
      </c>
      <c r="AN58" s="323">
        <v>17262</v>
      </c>
      <c r="AO58" s="324">
        <v>-4.7</v>
      </c>
      <c r="AP58" s="325">
        <v>24241</v>
      </c>
      <c r="AQ58" s="326">
        <v>0.4</v>
      </c>
      <c r="AR58" s="327">
        <v>-5.0999999999999996</v>
      </c>
    </row>
    <row r="59" spans="1:44" ht="13.2" x14ac:dyDescent="0.2">
      <c r="A59" s="249"/>
      <c r="AK59" s="305" t="s">
        <v>556</v>
      </c>
      <c r="AL59" s="306"/>
      <c r="AM59" s="314">
        <v>6207942</v>
      </c>
      <c r="AN59" s="315">
        <v>78088</v>
      </c>
      <c r="AO59" s="316">
        <v>28</v>
      </c>
      <c r="AP59" s="317">
        <v>45945</v>
      </c>
      <c r="AQ59" s="318">
        <v>1</v>
      </c>
      <c r="AR59" s="319">
        <v>27</v>
      </c>
    </row>
    <row r="60" spans="1:44" ht="13.2" x14ac:dyDescent="0.2">
      <c r="A60" s="249"/>
      <c r="AK60" s="320"/>
      <c r="AL60" s="321" t="s">
        <v>552</v>
      </c>
      <c r="AM60" s="322">
        <v>1623782</v>
      </c>
      <c r="AN60" s="323">
        <v>20425</v>
      </c>
      <c r="AO60" s="324">
        <v>18.3</v>
      </c>
      <c r="AP60" s="325">
        <v>25180</v>
      </c>
      <c r="AQ60" s="326">
        <v>3.9</v>
      </c>
      <c r="AR60" s="327">
        <v>14.4</v>
      </c>
    </row>
    <row r="61" spans="1:44" ht="13.2" x14ac:dyDescent="0.2">
      <c r="A61" s="249"/>
      <c r="AK61" s="305" t="s">
        <v>557</v>
      </c>
      <c r="AL61" s="328"/>
      <c r="AM61" s="314">
        <v>4562278</v>
      </c>
      <c r="AN61" s="315">
        <v>55948</v>
      </c>
      <c r="AO61" s="316">
        <v>8.6</v>
      </c>
      <c r="AP61" s="317">
        <v>45354</v>
      </c>
      <c r="AQ61" s="329">
        <v>0.9</v>
      </c>
      <c r="AR61" s="319">
        <v>7.7</v>
      </c>
    </row>
    <row r="62" spans="1:44" ht="13.2" x14ac:dyDescent="0.2">
      <c r="A62" s="249"/>
      <c r="AK62" s="320"/>
      <c r="AL62" s="321" t="s">
        <v>552</v>
      </c>
      <c r="AM62" s="322">
        <v>1831222</v>
      </c>
      <c r="AN62" s="323">
        <v>22318</v>
      </c>
      <c r="AO62" s="324">
        <v>1.7</v>
      </c>
      <c r="AP62" s="325">
        <v>24556</v>
      </c>
      <c r="AQ62" s="326">
        <v>-0.4</v>
      </c>
      <c r="AR62" s="327">
        <v>2.1</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vrjoiKRNEzOJn1xyTwfGMsGKNZ5j0T8a6pmA3q+djaUacEassKdDbtOagaD2fSWmLC1QD228jvJxrq9SMOuO/g==" saltValue="x411SxtyVeYMhaXyhRpG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559</v>
      </c>
    </row>
    <row r="121" spans="125:125" ht="13.5" hidden="1" customHeight="1" x14ac:dyDescent="0.2">
      <c r="DU121" s="243"/>
    </row>
  </sheetData>
  <sheetProtection algorithmName="SHA-512" hashValue="3YuUceGVsLFrKkA33cds2Cj+C+XocfZnMFjDaEn4i8wTewKDlm53rpu/6afh9/458PcN7yjgirRoIfMhenRhmg==" saltValue="uD7RSRUoU9bhFWGVILS8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560</v>
      </c>
    </row>
  </sheetData>
  <sheetProtection algorithmName="SHA-512" hashValue="Q/kYj404XpBBgFXHW4jEzX2PCanjwTPtY44jd7fP+thmBAbdMKj3r+UG9vcg0DuuNNz7WmHqmjKMQPZ0SFPUWg==" saltValue="Iy0Nv/gKujFwTUPLdXim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54" t="s">
        <v>3</v>
      </c>
      <c r="D47" s="1154"/>
      <c r="E47" s="1155"/>
      <c r="F47" s="11">
        <v>14.95</v>
      </c>
      <c r="G47" s="12">
        <v>15.11</v>
      </c>
      <c r="H47" s="12">
        <v>15.17</v>
      </c>
      <c r="I47" s="12">
        <v>15.04</v>
      </c>
      <c r="J47" s="13">
        <v>16.62</v>
      </c>
    </row>
    <row r="48" spans="2:10" ht="57.75" customHeight="1" x14ac:dyDescent="0.2">
      <c r="B48" s="14"/>
      <c r="C48" s="1156" t="s">
        <v>4</v>
      </c>
      <c r="D48" s="1156"/>
      <c r="E48" s="1157"/>
      <c r="F48" s="15">
        <v>0.44</v>
      </c>
      <c r="G48" s="16">
        <v>0.19</v>
      </c>
      <c r="H48" s="16">
        <v>0.39</v>
      </c>
      <c r="I48" s="16">
        <v>1.55</v>
      </c>
      <c r="J48" s="17">
        <v>7.19</v>
      </c>
    </row>
    <row r="49" spans="2:10" ht="57.75" customHeight="1" thickBot="1" x14ac:dyDescent="0.25">
      <c r="B49" s="18"/>
      <c r="C49" s="1158" t="s">
        <v>5</v>
      </c>
      <c r="D49" s="1158"/>
      <c r="E49" s="1159"/>
      <c r="F49" s="19" t="s">
        <v>566</v>
      </c>
      <c r="G49" s="20" t="s">
        <v>567</v>
      </c>
      <c r="H49" s="20">
        <v>0.11</v>
      </c>
      <c r="I49" s="20">
        <v>1.39</v>
      </c>
      <c r="J49" s="21">
        <v>8.0299999999999994</v>
      </c>
    </row>
    <row r="50" spans="2:10" ht="13.2" x14ac:dyDescent="0.2"/>
  </sheetData>
  <sheetProtection algorithmName="SHA-512" hashValue="4y+0sRRu1bTOmGWAUzulFUAb/eMZvtBY2QYyuCi9aWo4Bqasu3QdSseIpEycglPN9z6+MolmhBMFIY9Es8G+Dg==" saltValue="/xxqusOypLKmrNtZEbNH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