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20" windowHeight="4035"/>
  </bookViews>
  <sheets>
    <sheet name="金銭出納簿（共同活動）" sheetId="4" r:id="rId1"/>
    <sheet name="金銭出納簿（長寿命化）" sheetId="5" r:id="rId2"/>
    <sheet name="金銭出納簿（共同活動）_記載例" sheetId="6" r:id="rId3"/>
    <sheet name="金銭出納簿（長寿命化）_記載例" sheetId="8" r:id="rId4"/>
  </sheets>
  <definedNames>
    <definedName name="_xlnm.Print_Area" localSheetId="0">'金銭出納簿（共同活動）'!$A$1:$N$31</definedName>
    <definedName name="_xlnm.Print_Area" localSheetId="2">'金銭出納簿（共同活動）_記載例'!$A$1:$N$31</definedName>
    <definedName name="_xlnm.Print_Area" localSheetId="1">'金銭出納簿（長寿命化）'!$A$1:$N$31</definedName>
    <definedName name="_xlnm.Print_Area" localSheetId="3">'金銭出納簿（長寿命化）_記載例'!$A$1:$N$31</definedName>
    <definedName name="_xlnm.Print_Titles" localSheetId="0">'金銭出納簿（共同活動）'!$1:$7</definedName>
    <definedName name="_xlnm.Print_Titles" localSheetId="2">'金銭出納簿（共同活動）_記載例'!$1:$7</definedName>
    <definedName name="_xlnm.Print_Titles" localSheetId="1">'金銭出納簿（長寿命化）'!$1:$7</definedName>
    <definedName name="_xlnm.Print_Titles" localSheetId="3">'金銭出納簿（長寿命化）_記載例'!$1:$7</definedName>
  </definedNames>
  <calcPr calcId="125725"/>
</workbook>
</file>

<file path=xl/calcChain.xml><?xml version="1.0" encoding="utf-8"?>
<calcChain xmlns="http://schemas.openxmlformats.org/spreadsheetml/2006/main">
  <c r="J11" i="5"/>
  <c r="J12"/>
  <c r="J13"/>
  <c r="J14"/>
  <c r="D21"/>
  <c r="D22" s="1"/>
  <c r="I9" i="6"/>
  <c r="J9"/>
  <c r="J14" i="8"/>
  <c r="J11"/>
  <c r="J10"/>
  <c r="J8"/>
  <c r="J9" s="1"/>
  <c r="J15"/>
  <c r="H16"/>
  <c r="I23" s="1"/>
  <c r="G16"/>
  <c r="I22" s="1"/>
  <c r="F16"/>
  <c r="I21" s="1"/>
  <c r="E16"/>
  <c r="I20" s="1"/>
  <c r="D16"/>
  <c r="I15"/>
  <c r="I13"/>
  <c r="I12"/>
  <c r="J15" i="5"/>
  <c r="J16" s="1"/>
  <c r="H16" i="6"/>
  <c r="I23" s="1"/>
  <c r="G16"/>
  <c r="I22" s="1"/>
  <c r="F16"/>
  <c r="I21" s="1"/>
  <c r="E16"/>
  <c r="I20" s="1"/>
  <c r="D16"/>
  <c r="I15"/>
  <c r="I13"/>
  <c r="I12"/>
  <c r="I11"/>
  <c r="I10"/>
  <c r="I14"/>
  <c r="I8"/>
  <c r="H16" i="5"/>
  <c r="I23" s="1"/>
  <c r="G16"/>
  <c r="I22" s="1"/>
  <c r="F16"/>
  <c r="I21" s="1"/>
  <c r="E16"/>
  <c r="I20" s="1"/>
  <c r="D16"/>
  <c r="I15"/>
  <c r="I14"/>
  <c r="I11"/>
  <c r="J10"/>
  <c r="I10"/>
  <c r="J9"/>
  <c r="I9"/>
  <c r="J8"/>
  <c r="I8"/>
  <c r="I16" s="1"/>
  <c r="I10" i="4"/>
  <c r="I11"/>
  <c r="I12"/>
  <c r="I13"/>
  <c r="I15"/>
  <c r="J10"/>
  <c r="J11"/>
  <c r="J12"/>
  <c r="J13"/>
  <c r="J15"/>
  <c r="J16" s="1"/>
  <c r="D21" s="1"/>
  <c r="D22" s="1"/>
  <c r="H16"/>
  <c r="I23" s="1"/>
  <c r="G16"/>
  <c r="I22" s="1"/>
  <c r="F16"/>
  <c r="I21" s="1"/>
  <c r="E16"/>
  <c r="I20" s="1"/>
  <c r="D16"/>
  <c r="I9"/>
  <c r="J8"/>
  <c r="I8"/>
  <c r="I16"/>
  <c r="J9"/>
  <c r="I24" i="5" l="1"/>
  <c r="J12" i="8"/>
  <c r="J13" s="1"/>
  <c r="J16" s="1"/>
  <c r="D21" s="1"/>
  <c r="D22" s="1"/>
  <c r="I16"/>
  <c r="I24"/>
  <c r="I24" i="6"/>
  <c r="I24" i="4"/>
  <c r="I16" i="6"/>
  <c r="J8"/>
  <c r="J14" s="1"/>
  <c r="J10" s="1"/>
  <c r="J11" s="1"/>
  <c r="J12" s="1"/>
  <c r="J13" s="1"/>
  <c r="J15" s="1"/>
  <c r="J16" s="1"/>
  <c r="D21" s="1"/>
  <c r="D22" s="1"/>
</calcChain>
</file>

<file path=xl/sharedStrings.xml><?xml version="1.0" encoding="utf-8"?>
<sst xmlns="http://schemas.openxmlformats.org/spreadsheetml/2006/main" count="211" uniqueCount="64">
  <si>
    <t>日付</t>
    <rPh sb="0" eb="2">
      <t>ヒヅケ</t>
    </rPh>
    <phoneticPr fontId="2"/>
  </si>
  <si>
    <t>内　　容</t>
    <rPh sb="0" eb="1">
      <t>ウチ</t>
    </rPh>
    <rPh sb="3" eb="4">
      <t>カタチ</t>
    </rPh>
    <phoneticPr fontId="2"/>
  </si>
  <si>
    <t>支出（円）</t>
    <rPh sb="0" eb="2">
      <t>シシュツ</t>
    </rPh>
    <rPh sb="3" eb="4">
      <t>エン</t>
    </rPh>
    <phoneticPr fontId="2"/>
  </si>
  <si>
    <t>残高
（円）</t>
    <rPh sb="0" eb="2">
      <t>ザンダカ</t>
    </rPh>
    <rPh sb="4" eb="5">
      <t>エン</t>
    </rPh>
    <phoneticPr fontId="2"/>
  </si>
  <si>
    <t>領収書
番号</t>
    <rPh sb="0" eb="3">
      <t>リョウシュウショ</t>
    </rPh>
    <rPh sb="4" eb="6">
      <t>バンゴウ</t>
    </rPh>
    <phoneticPr fontId="2"/>
  </si>
  <si>
    <t>支出費目</t>
    <rPh sb="0" eb="2">
      <t>シシュツ</t>
    </rPh>
    <rPh sb="2" eb="4">
      <t>ヒモク</t>
    </rPh>
    <phoneticPr fontId="3"/>
  </si>
  <si>
    <t>内　　　容</t>
    <rPh sb="0" eb="1">
      <t>ウチ</t>
    </rPh>
    <rPh sb="4" eb="5">
      <t>カタチ</t>
    </rPh>
    <phoneticPr fontId="3"/>
  </si>
  <si>
    <t>日当</t>
    <rPh sb="0" eb="2">
      <t>ニットウ</t>
    </rPh>
    <phoneticPr fontId="3"/>
  </si>
  <si>
    <t>活動参加者に対して支払った日当</t>
    <rPh sb="0" eb="2">
      <t>カツドウ</t>
    </rPh>
    <rPh sb="2" eb="5">
      <t>サンカシャ</t>
    </rPh>
    <rPh sb="6" eb="7">
      <t>タイ</t>
    </rPh>
    <rPh sb="9" eb="11">
      <t>シハラ</t>
    </rPh>
    <rPh sb="13" eb="15">
      <t>ニットウ</t>
    </rPh>
    <phoneticPr fontId="3"/>
  </si>
  <si>
    <t>活動
実施日</t>
    <rPh sb="0" eb="2">
      <t>カツドウ</t>
    </rPh>
    <rPh sb="3" eb="5">
      <t>ジッシ</t>
    </rPh>
    <rPh sb="5" eb="6">
      <t>ビ</t>
    </rPh>
    <phoneticPr fontId="2"/>
  </si>
  <si>
    <t>合　　計</t>
    <rPh sb="0" eb="1">
      <t>ゴウ</t>
    </rPh>
    <rPh sb="3" eb="4">
      <t>ケイ</t>
    </rPh>
    <phoneticPr fontId="2"/>
  </si>
  <si>
    <t>資材（砕石、砂利、ｾﾒﾝﾄなど）の購入費、活動に必要な機械（草刈り機など）の購入費、パソコンなどのリース費、車両、機械等の借り上げ費、花の種、苗代など</t>
    <rPh sb="21" eb="23">
      <t>カツドウ</t>
    </rPh>
    <rPh sb="24" eb="26">
      <t>ヒツヨウ</t>
    </rPh>
    <rPh sb="27" eb="29">
      <t>キカイ</t>
    </rPh>
    <rPh sb="30" eb="32">
      <t>クサカ</t>
    </rPh>
    <rPh sb="33" eb="34">
      <t>キ</t>
    </rPh>
    <rPh sb="38" eb="41">
      <t>コウニュウヒ</t>
    </rPh>
    <rPh sb="52" eb="53">
      <t>ヒ</t>
    </rPh>
    <rPh sb="54" eb="56">
      <t>シャリョウ</t>
    </rPh>
    <rPh sb="57" eb="59">
      <t>キカイ</t>
    </rPh>
    <rPh sb="59" eb="60">
      <t>トウ</t>
    </rPh>
    <rPh sb="61" eb="62">
      <t>カ</t>
    </rPh>
    <rPh sb="63" eb="64">
      <t>ア</t>
    </rPh>
    <rPh sb="65" eb="66">
      <t>ヒ</t>
    </rPh>
    <rPh sb="67" eb="68">
      <t>ハナ</t>
    </rPh>
    <rPh sb="69" eb="70">
      <t>タネ</t>
    </rPh>
    <rPh sb="71" eb="73">
      <t>ナエダイ</t>
    </rPh>
    <phoneticPr fontId="2"/>
  </si>
  <si>
    <t>項目</t>
    <rPh sb="0" eb="2">
      <t>コウモク</t>
    </rPh>
    <phoneticPr fontId="2"/>
  </si>
  <si>
    <t>備考</t>
    <rPh sb="0" eb="2">
      <t>ビコウ</t>
    </rPh>
    <phoneticPr fontId="2"/>
  </si>
  <si>
    <t>技術指導等のために外部から招く専門家等への謝金、活動に係る旅費、保険料、文具代及び光熱費の費用、アルバイト等への賃金、草刈り機や車の燃料代、役員報酬、お茶代など</t>
    <rPh sb="0" eb="2">
      <t>ギジュツ</t>
    </rPh>
    <rPh sb="2" eb="4">
      <t>シドウ</t>
    </rPh>
    <rPh sb="4" eb="5">
      <t>トウ</t>
    </rPh>
    <rPh sb="9" eb="11">
      <t>ガイブ</t>
    </rPh>
    <rPh sb="13" eb="14">
      <t>マネ</t>
    </rPh>
    <rPh sb="15" eb="18">
      <t>センモンカ</t>
    </rPh>
    <rPh sb="18" eb="19">
      <t>トウ</t>
    </rPh>
    <rPh sb="21" eb="23">
      <t>シャキン</t>
    </rPh>
    <rPh sb="24" eb="26">
      <t>カツドウ</t>
    </rPh>
    <rPh sb="27" eb="28">
      <t>カカ</t>
    </rPh>
    <rPh sb="29" eb="31">
      <t>リョヒ</t>
    </rPh>
    <phoneticPr fontId="2"/>
  </si>
  <si>
    <t>その他</t>
    <rPh sb="2" eb="3">
      <t>タ</t>
    </rPh>
    <phoneticPr fontId="2"/>
  </si>
  <si>
    <t>補修・更新等の工事等（調査、設計、測量、試験等を含む）に係る建設業者等への外注費、事務の外注費など</t>
    <rPh sb="0" eb="2">
      <t>ホシュウ</t>
    </rPh>
    <rPh sb="3" eb="6">
      <t>コウシントウ</t>
    </rPh>
    <rPh sb="7" eb="10">
      <t>コウジトウ</t>
    </rPh>
    <rPh sb="11" eb="13">
      <t>チョウサ</t>
    </rPh>
    <rPh sb="14" eb="16">
      <t>セッケイ</t>
    </rPh>
    <rPh sb="17" eb="19">
      <t>ソクリョウ</t>
    </rPh>
    <rPh sb="20" eb="23">
      <t>シケントウ</t>
    </rPh>
    <rPh sb="24" eb="25">
      <t>フク</t>
    </rPh>
    <rPh sb="28" eb="29">
      <t>カカ</t>
    </rPh>
    <rPh sb="30" eb="33">
      <t>ケンセツギョウ</t>
    </rPh>
    <rPh sb="33" eb="34">
      <t>シャ</t>
    </rPh>
    <rPh sb="34" eb="35">
      <t>トウ</t>
    </rPh>
    <rPh sb="37" eb="40">
      <t>ガイチュウヒ</t>
    </rPh>
    <rPh sb="41" eb="43">
      <t>ジム</t>
    </rPh>
    <rPh sb="44" eb="47">
      <t>ガイチュウヒ</t>
    </rPh>
    <phoneticPr fontId="2"/>
  </si>
  <si>
    <t>外注費</t>
    <rPh sb="0" eb="3">
      <t>ガイチュウヒ</t>
    </rPh>
    <phoneticPr fontId="2"/>
  </si>
  <si>
    <t>購入・リース費</t>
    <rPh sb="0" eb="2">
      <t>コウニュウ</t>
    </rPh>
    <rPh sb="6" eb="7">
      <t>ヒ</t>
    </rPh>
    <phoneticPr fontId="2"/>
  </si>
  <si>
    <t>収入（円）</t>
    <rPh sb="0" eb="2">
      <t>シュウニュウ</t>
    </rPh>
    <rPh sb="3" eb="4">
      <t>エン</t>
    </rPh>
    <phoneticPr fontId="2"/>
  </si>
  <si>
    <t>日当</t>
    <rPh sb="0" eb="2">
      <t>ニットウ</t>
    </rPh>
    <phoneticPr fontId="2"/>
  </si>
  <si>
    <t>計</t>
    <rPh sb="0" eb="1">
      <t>ケイ</t>
    </rPh>
    <phoneticPr fontId="2"/>
  </si>
  <si>
    <t>●●地区活動組織</t>
    <rPh sb="2" eb="4">
      <t>チク</t>
    </rPh>
    <rPh sb="4" eb="6">
      <t>カツドウ</t>
    </rPh>
    <rPh sb="6" eb="8">
      <t>ソシキ</t>
    </rPh>
    <phoneticPr fontId="2"/>
  </si>
  <si>
    <t>組織名：</t>
    <rPh sb="0" eb="3">
      <t>ソシキメイ</t>
    </rPh>
    <phoneticPr fontId="2"/>
  </si>
  <si>
    <t>購入・ﾘｰｽ費</t>
    <rPh sb="0" eb="2">
      <t>コウニュウ</t>
    </rPh>
    <rPh sb="6" eb="7">
      <t>ヒ</t>
    </rPh>
    <phoneticPr fontId="2"/>
  </si>
  <si>
    <t>※「支出」には、下表を参考に該当する支出費目の欄に金額を記入します。</t>
    <rPh sb="2" eb="4">
      <t>シシュツ</t>
    </rPh>
    <rPh sb="8" eb="10">
      <t>カヒョウ</t>
    </rPh>
    <rPh sb="11" eb="13">
      <t>サンコウ</t>
    </rPh>
    <rPh sb="14" eb="16">
      <t>ガイトウ</t>
    </rPh>
    <rPh sb="18" eb="20">
      <t>シシュツ</t>
    </rPh>
    <rPh sb="20" eb="22">
      <t>ヒモク</t>
    </rPh>
    <rPh sb="23" eb="24">
      <t>ラン</t>
    </rPh>
    <rPh sb="25" eb="27">
      <t>キンガク</t>
    </rPh>
    <rPh sb="28" eb="30">
      <t>キニュウ</t>
    </rPh>
    <phoneticPr fontId="3"/>
  </si>
  <si>
    <t>（様式第１－７号）</t>
    <rPh sb="1" eb="3">
      <t>ヨウシキ</t>
    </rPh>
    <rPh sb="3" eb="4">
      <t>ダイ</t>
    </rPh>
    <rPh sb="7" eb="8">
      <t>ゴウ</t>
    </rPh>
    <phoneticPr fontId="2"/>
  </si>
  <si>
    <t>※農地維持支払及び資源向上支払（施設の長寿命化を除く）と資源向上支払（施設の長寿命化）は、別々の金銭出納簿で管理しましょう。</t>
    <rPh sb="1" eb="3">
      <t>ノウチ</t>
    </rPh>
    <rPh sb="3" eb="5">
      <t>イジ</t>
    </rPh>
    <rPh sb="5" eb="7">
      <t>シハライ</t>
    </rPh>
    <rPh sb="7" eb="8">
      <t>オヨ</t>
    </rPh>
    <rPh sb="9" eb="11">
      <t>シゲン</t>
    </rPh>
    <rPh sb="11" eb="13">
      <t>コウジョウ</t>
    </rPh>
    <rPh sb="13" eb="15">
      <t>シハライ</t>
    </rPh>
    <rPh sb="16" eb="18">
      <t>シセツ</t>
    </rPh>
    <rPh sb="19" eb="20">
      <t>チョウ</t>
    </rPh>
    <rPh sb="20" eb="23">
      <t>ジュミョウカ</t>
    </rPh>
    <rPh sb="24" eb="25">
      <t>ジョ</t>
    </rPh>
    <rPh sb="28" eb="30">
      <t>シゲン</t>
    </rPh>
    <rPh sb="30" eb="32">
      <t>コウジョウ</t>
    </rPh>
    <rPh sb="32" eb="34">
      <t>シハライ</t>
    </rPh>
    <rPh sb="35" eb="37">
      <t>シセツ</t>
    </rPh>
    <rPh sb="38" eb="39">
      <t>チョウ</t>
    </rPh>
    <rPh sb="39" eb="42">
      <t>ジュミョウカ</t>
    </rPh>
    <rPh sb="45" eb="47">
      <t>ベツベツ</t>
    </rPh>
    <rPh sb="48" eb="50">
      <t>キンセン</t>
    </rPh>
    <rPh sb="50" eb="53">
      <t>スイトウボ</t>
    </rPh>
    <rPh sb="54" eb="56">
      <t>カンリ</t>
    </rPh>
    <phoneticPr fontId="3"/>
  </si>
  <si>
    <t>合　計</t>
    <rPh sb="0" eb="1">
      <t>ゴウ</t>
    </rPh>
    <rPh sb="2" eb="3">
      <t>ケイ</t>
    </rPh>
    <phoneticPr fontId="2"/>
  </si>
  <si>
    <r>
      <t>平成</t>
    </r>
    <r>
      <rPr>
        <b/>
        <sz val="18"/>
        <color indexed="12"/>
        <rFont val="ＭＳ Ｐゴシック"/>
        <family val="3"/>
        <charset val="128"/>
      </rPr>
      <t>●●</t>
    </r>
    <r>
      <rPr>
        <sz val="18"/>
        <rFont val="ＭＳ Ｐゴシック"/>
        <family val="3"/>
        <charset val="128"/>
      </rPr>
      <t>年度　多面的機能支払交付金　金銭出納簿</t>
    </r>
    <rPh sb="0" eb="2">
      <t>ヘイセイ</t>
    </rPh>
    <rPh sb="4" eb="6">
      <t>ネンド</t>
    </rPh>
    <rPh sb="7" eb="10">
      <t>タメンテキ</t>
    </rPh>
    <rPh sb="10" eb="12">
      <t>キノウ</t>
    </rPh>
    <rPh sb="12" eb="14">
      <t>シハライ</t>
    </rPh>
    <rPh sb="14" eb="17">
      <t>コウフキン</t>
    </rPh>
    <rPh sb="18" eb="20">
      <t>キンセン</t>
    </rPh>
    <rPh sb="20" eb="23">
      <t>スイトウボ</t>
    </rPh>
    <phoneticPr fontId="2"/>
  </si>
  <si>
    <t>砂利購入費</t>
    <rPh sb="0" eb="2">
      <t>ジャリ</t>
    </rPh>
    <rPh sb="2" eb="5">
      <t>コウニュウヒ</t>
    </rPh>
    <phoneticPr fontId="2"/>
  </si>
  <si>
    <t>日当（1,000円×30人）</t>
    <rPh sb="0" eb="2">
      <t>ニットウ</t>
    </rPh>
    <rPh sb="8" eb="9">
      <t>エン</t>
    </rPh>
    <rPh sb="12" eb="13">
      <t>ニン</t>
    </rPh>
    <phoneticPr fontId="2"/>
  </si>
  <si>
    <t>説明会参加日当（1,000円×2人）</t>
    <rPh sb="0" eb="3">
      <t>セツメイカイ</t>
    </rPh>
    <rPh sb="3" eb="5">
      <t>サンカ</t>
    </rPh>
    <rPh sb="5" eb="7">
      <t>ニットウ</t>
    </rPh>
    <rPh sb="13" eb="14">
      <t>エン</t>
    </rPh>
    <rPh sb="16" eb="17">
      <t>ニン</t>
    </rPh>
    <phoneticPr fontId="2"/>
  </si>
  <si>
    <t>目地材購入</t>
    <rPh sb="0" eb="2">
      <t>メジ</t>
    </rPh>
    <rPh sb="2" eb="3">
      <t>ザイ</t>
    </rPh>
    <rPh sb="3" eb="5">
      <t>コウニュウ</t>
    </rPh>
    <phoneticPr fontId="10"/>
  </si>
  <si>
    <t>工事業者へ支払（○○工務店）</t>
    <rPh sb="0" eb="2">
      <t>コウジ</t>
    </rPh>
    <rPh sb="2" eb="4">
      <t>ギョウシャ</t>
    </rPh>
    <rPh sb="5" eb="7">
      <t>シハライ</t>
    </rPh>
    <rPh sb="10" eb="13">
      <t>コウムテン</t>
    </rPh>
    <phoneticPr fontId="10"/>
  </si>
  <si>
    <t>目地詰め作業日当（10/28施工分）</t>
    <rPh sb="0" eb="2">
      <t>メジ</t>
    </rPh>
    <rPh sb="2" eb="3">
      <t>ヅ</t>
    </rPh>
    <rPh sb="4" eb="6">
      <t>サギョウ</t>
    </rPh>
    <rPh sb="6" eb="8">
      <t>ニットウ</t>
    </rPh>
    <rPh sb="14" eb="16">
      <t>セコウ</t>
    </rPh>
    <rPh sb="16" eb="17">
      <t>ブン</t>
    </rPh>
    <phoneticPr fontId="10"/>
  </si>
  <si>
    <t>※領収書は、通し番号を記入した上で、必ず保管しておいてください。（領収書の保管方法は袋等による保管でも構いません。）</t>
    <rPh sb="1" eb="4">
      <t>リョウシュウショ</t>
    </rPh>
    <rPh sb="6" eb="7">
      <t>トオ</t>
    </rPh>
    <rPh sb="8" eb="10">
      <t>バンゴウ</t>
    </rPh>
    <rPh sb="11" eb="13">
      <t>キニュウ</t>
    </rPh>
    <rPh sb="15" eb="16">
      <t>ウエ</t>
    </rPh>
    <rPh sb="18" eb="19">
      <t>カナラ</t>
    </rPh>
    <rPh sb="20" eb="22">
      <t>ホカン</t>
    </rPh>
    <rPh sb="33" eb="36">
      <t>リョウシュウショ</t>
    </rPh>
    <rPh sb="37" eb="39">
      <t>ホカン</t>
    </rPh>
    <rPh sb="39" eb="41">
      <t>ホウホウ</t>
    </rPh>
    <rPh sb="42" eb="43">
      <t>フクロ</t>
    </rPh>
    <rPh sb="43" eb="44">
      <t>トウ</t>
    </rPh>
    <rPh sb="47" eb="49">
      <t>ホカン</t>
    </rPh>
    <rPh sb="51" eb="52">
      <t>カマ</t>
    </rPh>
    <phoneticPr fontId="2"/>
  </si>
  <si>
    <t>返還額、次年度持越額</t>
    <rPh sb="0" eb="3">
      <t>ヘンカンガク</t>
    </rPh>
    <rPh sb="4" eb="7">
      <t>ジネンド</t>
    </rPh>
    <rPh sb="7" eb="9">
      <t>モチコシ</t>
    </rPh>
    <rPh sb="9" eb="10">
      <t>ガク</t>
    </rPh>
    <phoneticPr fontId="2"/>
  </si>
  <si>
    <t>返還額</t>
    <rPh sb="0" eb="3">
      <t>ヘンカンガク</t>
    </rPh>
    <phoneticPr fontId="2"/>
  </si>
  <si>
    <t>次年度持越額</t>
    <rPh sb="0" eb="3">
      <t>ジネンド</t>
    </rPh>
    <rPh sb="3" eb="5">
      <t>モチコシ</t>
    </rPh>
    <rPh sb="5" eb="6">
      <t>ガク</t>
    </rPh>
    <phoneticPr fontId="2"/>
  </si>
  <si>
    <t>平成２９年度　多面的機能支払交付金　金銭出納簿</t>
    <rPh sb="0" eb="2">
      <t>ヘイセイ</t>
    </rPh>
    <rPh sb="4" eb="6">
      <t>ネンド</t>
    </rPh>
    <rPh sb="7" eb="10">
      <t>タメンテキ</t>
    </rPh>
    <rPh sb="10" eb="12">
      <t>キノウ</t>
    </rPh>
    <rPh sb="12" eb="14">
      <t>シハライ</t>
    </rPh>
    <rPh sb="14" eb="17">
      <t>コウフキン</t>
    </rPh>
    <rPh sb="18" eb="20">
      <t>キンセン</t>
    </rPh>
    <rPh sb="20" eb="23">
      <t>スイトウボ</t>
    </rPh>
    <phoneticPr fontId="2"/>
  </si>
  <si>
    <t>＜農地維持支払及び資源向上支払（施設の長寿命化を除く）＞</t>
    <phoneticPr fontId="2"/>
  </si>
  <si>
    <t>＜資源向上支払（施設の長寿命化）＞</t>
    <phoneticPr fontId="2"/>
  </si>
  <si>
    <t>支出費目別金額</t>
    <rPh sb="0" eb="2">
      <t>シシュツ</t>
    </rPh>
    <rPh sb="2" eb="4">
      <t>ヒモク</t>
    </rPh>
    <rPh sb="4" eb="5">
      <t>ベツ</t>
    </rPh>
    <rPh sb="5" eb="7">
      <t>キンガク</t>
    </rPh>
    <phoneticPr fontId="2"/>
  </si>
  <si>
    <t>１　日当</t>
    <rPh sb="2" eb="4">
      <t>ニットウ</t>
    </rPh>
    <phoneticPr fontId="2"/>
  </si>
  <si>
    <t>２　購入・リース費</t>
    <rPh sb="2" eb="4">
      <t>コウニュウ</t>
    </rPh>
    <rPh sb="8" eb="9">
      <t>ヒ</t>
    </rPh>
    <phoneticPr fontId="2"/>
  </si>
  <si>
    <t>３　外注費</t>
    <rPh sb="2" eb="5">
      <t>ガイチュウヒ</t>
    </rPh>
    <phoneticPr fontId="2"/>
  </si>
  <si>
    <t>４　その他</t>
    <rPh sb="4" eb="5">
      <t>タ</t>
    </rPh>
    <phoneticPr fontId="2"/>
  </si>
  <si>
    <t>合計</t>
    <rPh sb="0" eb="2">
      <t>ゴウケイ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</si>
  <si>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</si>
  <si>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</si>
  <si>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（円）</t>
    <phoneticPr fontId="2"/>
  </si>
  <si>
    <t>1</t>
  </si>
  <si>
    <t>2</t>
  </si>
  <si>
    <t>3</t>
  </si>
  <si>
    <t>前年度からの持越金</t>
    <rPh sb="0" eb="3">
      <t>ゼンネンド</t>
    </rPh>
    <rPh sb="6" eb="8">
      <t>モチコシ</t>
    </rPh>
    <rPh sb="8" eb="9">
      <t>キン</t>
    </rPh>
    <phoneticPr fontId="2"/>
  </si>
  <si>
    <t>交付金の受取（1回目）</t>
    <rPh sb="0" eb="3">
      <t>コウフキン</t>
    </rPh>
    <rPh sb="4" eb="5">
      <t>ウ</t>
    </rPh>
    <rPh sb="5" eb="6">
      <t>ト</t>
    </rPh>
    <rPh sb="8" eb="10">
      <t>カイメ</t>
    </rPh>
    <phoneticPr fontId="2"/>
  </si>
  <si>
    <t>交付金の受取（2回目）</t>
    <rPh sb="0" eb="3">
      <t>コウフキン</t>
    </rPh>
    <rPh sb="4" eb="5">
      <t>ウ</t>
    </rPh>
    <rPh sb="5" eb="6">
      <t>ト</t>
    </rPh>
    <rPh sb="8" eb="10">
      <t>カイメ</t>
    </rPh>
    <phoneticPr fontId="2"/>
  </si>
  <si>
    <t>日当の支払</t>
    <rPh sb="0" eb="2">
      <t>ニットウ</t>
    </rPh>
    <rPh sb="3" eb="5">
      <t>シハライ</t>
    </rPh>
    <phoneticPr fontId="2"/>
  </si>
  <si>
    <t>年間分</t>
    <rPh sb="0" eb="2">
      <t>ネンカン</t>
    </rPh>
    <rPh sb="2" eb="3">
      <t>ブン</t>
    </rPh>
    <phoneticPr fontId="2"/>
  </si>
  <si>
    <t>4</t>
    <phoneticPr fontId="2"/>
  </si>
  <si>
    <t>コピー用紙</t>
    <rPh sb="3" eb="5">
      <t>ヨウシ</t>
    </rPh>
    <phoneticPr fontId="2"/>
  </si>
  <si>
    <t>2</t>
    <phoneticPr fontId="2"/>
  </si>
  <si>
    <t>6</t>
    <phoneticPr fontId="2"/>
  </si>
</sst>
</file>

<file path=xl/styles.xml><?xml version="1.0" encoding="utf-8"?>
<styleSheet xmlns="http://schemas.openxmlformats.org/spreadsheetml/2006/main">
  <numFmts count="4">
    <numFmt numFmtId="176" formatCode="m&quot;月&quot;d&quot;日&quot;;@"/>
    <numFmt numFmtId="177" formatCode="#,##0;&quot;△ &quot;#,##0"/>
    <numFmt numFmtId="178" formatCode="\ @"/>
    <numFmt numFmtId="179" formatCode="m/d;@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i/>
      <sz val="11"/>
      <color indexed="12"/>
      <name val="ＭＳ Ｐ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color indexed="12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/>
  </cellStyleXfs>
  <cellXfs count="135">
    <xf numFmtId="0" fontId="0" fillId="0" borderId="0" xfId="0"/>
    <xf numFmtId="0" fontId="5" fillId="0" borderId="0" xfId="9" applyFont="1"/>
    <xf numFmtId="0" fontId="4" fillId="0" borderId="0" xfId="9" applyFont="1"/>
    <xf numFmtId="0" fontId="1" fillId="2" borderId="0" xfId="9" applyFill="1"/>
    <xf numFmtId="0" fontId="1" fillId="0" borderId="0" xfId="9"/>
    <xf numFmtId="0" fontId="6" fillId="2" borderId="0" xfId="9" applyFont="1" applyFill="1" applyAlignment="1">
      <alignment vertical="center"/>
    </xf>
    <xf numFmtId="0" fontId="1" fillId="2" borderId="0" xfId="9" applyFill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0" fillId="0" borderId="0" xfId="0" applyFont="1"/>
    <xf numFmtId="0" fontId="0" fillId="2" borderId="0" xfId="9" applyFont="1" applyFill="1" applyAlignment="1">
      <alignment vertical="center"/>
    </xf>
    <xf numFmtId="177" fontId="1" fillId="0" borderId="5" xfId="2" applyNumberFormat="1" applyFont="1" applyBorder="1" applyAlignment="1">
      <alignment horizontal="right" vertical="center"/>
    </xf>
    <xf numFmtId="177" fontId="1" fillId="0" borderId="6" xfId="2" applyNumberFormat="1" applyFont="1" applyBorder="1" applyAlignment="1">
      <alignment horizontal="right" vertical="center"/>
    </xf>
    <xf numFmtId="177" fontId="1" fillId="0" borderId="7" xfId="2" applyNumberFormat="1" applyFont="1" applyBorder="1" applyAlignment="1">
      <alignment vertical="center"/>
    </xf>
    <xf numFmtId="177" fontId="1" fillId="0" borderId="8" xfId="2" applyNumberFormat="1" applyFont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56" fontId="11" fillId="0" borderId="10" xfId="0" applyNumberFormat="1" applyFont="1" applyBorder="1" applyAlignment="1">
      <alignment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38" fontId="7" fillId="0" borderId="0" xfId="2" applyFont="1" applyFill="1" applyBorder="1" applyAlignment="1">
      <alignment vertical="center"/>
    </xf>
    <xf numFmtId="38" fontId="1" fillId="0" borderId="0" xfId="2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9" applyFont="1" applyFill="1"/>
    <xf numFmtId="0" fontId="8" fillId="0" borderId="0" xfId="0" applyFont="1" applyBorder="1" applyAlignment="1">
      <alignment vertical="center"/>
    </xf>
    <xf numFmtId="0" fontId="13" fillId="0" borderId="0" xfId="9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6" fillId="0" borderId="11" xfId="0" applyFont="1" applyBorder="1" applyAlignment="1"/>
    <xf numFmtId="0" fontId="15" fillId="0" borderId="0" xfId="9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/>
    </xf>
    <xf numFmtId="177" fontId="1" fillId="0" borderId="14" xfId="2" applyNumberFormat="1" applyFont="1" applyBorder="1" applyAlignment="1">
      <alignment horizontal="right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77" fontId="1" fillId="0" borderId="0" xfId="2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0" fillId="0" borderId="15" xfId="2" applyNumberFormat="1" applyFont="1" applyBorder="1" applyAlignment="1">
      <alignment horizontal="center" vertical="center"/>
    </xf>
    <xf numFmtId="177" fontId="1" fillId="0" borderId="16" xfId="2" applyNumberFormat="1" applyFont="1" applyBorder="1" applyAlignment="1">
      <alignment vertical="center"/>
    </xf>
    <xf numFmtId="0" fontId="4" fillId="0" borderId="0" xfId="9" applyFont="1" applyFill="1" applyAlignment="1">
      <alignment vertical="center"/>
    </xf>
    <xf numFmtId="0" fontId="5" fillId="0" borderId="0" xfId="9" applyFont="1" applyFill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56" fontId="11" fillId="0" borderId="17" xfId="0" applyNumberFormat="1" applyFont="1" applyBorder="1" applyAlignment="1">
      <alignment vertical="center" wrapText="1"/>
    </xf>
    <xf numFmtId="0" fontId="11" fillId="0" borderId="5" xfId="0" applyNumberFormat="1" applyFont="1" applyBorder="1" applyAlignment="1">
      <alignment vertical="center" wrapText="1"/>
    </xf>
    <xf numFmtId="0" fontId="11" fillId="0" borderId="6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vertical="center" wrapText="1"/>
    </xf>
    <xf numFmtId="177" fontId="1" fillId="0" borderId="18" xfId="2" applyNumberFormat="1" applyFont="1" applyBorder="1" applyAlignment="1">
      <alignment vertical="center"/>
    </xf>
    <xf numFmtId="0" fontId="17" fillId="2" borderId="6" xfId="9" applyFont="1" applyFill="1" applyBorder="1" applyAlignment="1">
      <alignment horizontal="center" vertical="center" shrinkToFit="1"/>
    </xf>
    <xf numFmtId="177" fontId="19" fillId="0" borderId="16" xfId="2" applyNumberFormat="1" applyFont="1" applyBorder="1" applyAlignment="1">
      <alignment vertical="center"/>
    </xf>
    <xf numFmtId="177" fontId="19" fillId="0" borderId="18" xfId="2" applyNumberFormat="1" applyFont="1" applyBorder="1" applyAlignment="1">
      <alignment vertical="center"/>
    </xf>
    <xf numFmtId="177" fontId="19" fillId="0" borderId="8" xfId="2" applyNumberFormat="1" applyFont="1" applyBorder="1" applyAlignment="1">
      <alignment vertical="center"/>
    </xf>
    <xf numFmtId="176" fontId="19" fillId="0" borderId="1" xfId="0" applyNumberFormat="1" applyFont="1" applyBorder="1" applyAlignment="1">
      <alignment horizontal="center" vertical="center"/>
    </xf>
    <xf numFmtId="0" fontId="20" fillId="0" borderId="5" xfId="0" applyNumberFormat="1" applyFont="1" applyBorder="1" applyAlignment="1">
      <alignment vertical="center" wrapText="1"/>
    </xf>
    <xf numFmtId="177" fontId="19" fillId="0" borderId="5" xfId="2" applyNumberFormat="1" applyFont="1" applyBorder="1" applyAlignment="1">
      <alignment horizontal="right" vertical="center"/>
    </xf>
    <xf numFmtId="49" fontId="19" fillId="0" borderId="5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vertical="center" wrapText="1"/>
    </xf>
    <xf numFmtId="176" fontId="19" fillId="0" borderId="6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176" fontId="19" fillId="0" borderId="2" xfId="0" applyNumberFormat="1" applyFont="1" applyBorder="1" applyAlignment="1">
      <alignment horizontal="center" vertical="center"/>
    </xf>
    <xf numFmtId="177" fontId="19" fillId="0" borderId="6" xfId="2" applyNumberFormat="1" applyFont="1" applyBorder="1" applyAlignment="1">
      <alignment horizontal="right" vertical="center"/>
    </xf>
    <xf numFmtId="49" fontId="19" fillId="0" borderId="6" xfId="0" applyNumberFormat="1" applyFont="1" applyBorder="1" applyAlignment="1">
      <alignment horizontal="center" vertical="center"/>
    </xf>
    <xf numFmtId="56" fontId="20" fillId="0" borderId="10" xfId="0" applyNumberFormat="1" applyFont="1" applyBorder="1" applyAlignment="1">
      <alignment vertical="center" wrapText="1"/>
    </xf>
    <xf numFmtId="0" fontId="20" fillId="0" borderId="6" xfId="0" applyNumberFormat="1" applyFont="1" applyBorder="1" applyAlignment="1">
      <alignment vertical="center" wrapText="1"/>
    </xf>
    <xf numFmtId="177" fontId="19" fillId="0" borderId="7" xfId="2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/>
    <xf numFmtId="177" fontId="0" fillId="0" borderId="0" xfId="2" applyNumberFormat="1" applyFont="1" applyBorder="1" applyAlignment="1"/>
    <xf numFmtId="178" fontId="0" fillId="0" borderId="0" xfId="0" applyNumberFormat="1" applyBorder="1" applyAlignment="1">
      <alignment horizontal="center" vertical="center"/>
    </xf>
    <xf numFmtId="177" fontId="1" fillId="0" borderId="38" xfId="2" applyNumberFormat="1" applyFont="1" applyBorder="1" applyAlignment="1">
      <alignment vertical="center"/>
    </xf>
    <xf numFmtId="177" fontId="0" fillId="0" borderId="0" xfId="2" applyNumberFormat="1" applyFont="1" applyBorder="1" applyAlignment="1">
      <alignment horizontal="right"/>
    </xf>
    <xf numFmtId="177" fontId="0" fillId="0" borderId="16" xfId="0" applyNumberFormat="1" applyBorder="1"/>
    <xf numFmtId="177" fontId="19" fillId="0" borderId="0" xfId="2" applyNumberFormat="1" applyFont="1" applyBorder="1" applyAlignment="1">
      <alignment vertical="center"/>
    </xf>
    <xf numFmtId="177" fontId="22" fillId="0" borderId="16" xfId="0" applyNumberFormat="1" applyFont="1" applyBorder="1"/>
    <xf numFmtId="177" fontId="22" fillId="0" borderId="18" xfId="2" applyNumberFormat="1" applyFont="1" applyBorder="1" applyAlignment="1">
      <alignment vertical="center"/>
    </xf>
    <xf numFmtId="177" fontId="22" fillId="0" borderId="38" xfId="2" applyNumberFormat="1" applyFont="1" applyBorder="1" applyAlignment="1">
      <alignment vertical="center"/>
    </xf>
    <xf numFmtId="179" fontId="19" fillId="0" borderId="5" xfId="0" applyNumberFormat="1" applyFont="1" applyBorder="1" applyAlignment="1">
      <alignment horizontal="center" vertical="center"/>
    </xf>
    <xf numFmtId="179" fontId="19" fillId="0" borderId="6" xfId="0" applyNumberFormat="1" applyFont="1" applyBorder="1" applyAlignment="1">
      <alignment horizontal="center" vertical="center"/>
    </xf>
    <xf numFmtId="179" fontId="1" fillId="0" borderId="5" xfId="0" applyNumberFormat="1" applyFont="1" applyBorder="1" applyAlignment="1">
      <alignment horizontal="center" vertical="center"/>
    </xf>
    <xf numFmtId="179" fontId="1" fillId="0" borderId="6" xfId="0" applyNumberFormat="1" applyFont="1" applyBorder="1" applyAlignment="1">
      <alignment horizontal="center" vertical="center"/>
    </xf>
    <xf numFmtId="179" fontId="1" fillId="0" borderId="14" xfId="0" applyNumberFormat="1" applyFont="1" applyBorder="1" applyAlignment="1">
      <alignment horizontal="center" vertical="center"/>
    </xf>
    <xf numFmtId="0" fontId="1" fillId="0" borderId="0" xfId="9" applyFont="1" applyFill="1" applyAlignment="1"/>
    <xf numFmtId="0" fontId="0" fillId="0" borderId="0" xfId="0" applyFill="1" applyBorder="1" applyAlignment="1">
      <alignment horizontal="left" vertical="top"/>
    </xf>
    <xf numFmtId="177" fontId="0" fillId="0" borderId="2" xfId="2" applyNumberFormat="1" applyFont="1" applyBorder="1" applyAlignment="1">
      <alignment vertical="center"/>
    </xf>
    <xf numFmtId="177" fontId="0" fillId="0" borderId="6" xfId="2" applyNumberFormat="1" applyFont="1" applyBorder="1" applyAlignment="1">
      <alignment vertical="center"/>
    </xf>
    <xf numFmtId="177" fontId="0" fillId="0" borderId="35" xfId="2" applyNumberFormat="1" applyFont="1" applyBorder="1" applyAlignment="1">
      <alignment vertical="center"/>
    </xf>
    <xf numFmtId="177" fontId="0" fillId="0" borderId="12" xfId="2" applyNumberFormat="1" applyFont="1" applyBorder="1" applyAlignment="1">
      <alignment vertical="center"/>
    </xf>
    <xf numFmtId="177" fontId="0" fillId="0" borderId="36" xfId="2" applyNumberFormat="1" applyFont="1" applyBorder="1" applyAlignment="1">
      <alignment horizontal="center" vertical="center"/>
    </xf>
    <xf numFmtId="177" fontId="0" fillId="0" borderId="37" xfId="2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7" fillId="2" borderId="19" xfId="9" applyFont="1" applyFill="1" applyBorder="1" applyAlignment="1">
      <alignment horizontal="left" vertical="center" shrinkToFit="1"/>
    </xf>
    <xf numFmtId="0" fontId="17" fillId="2" borderId="20" xfId="9" applyFont="1" applyFill="1" applyBorder="1" applyAlignment="1">
      <alignment horizontal="left" vertical="center" shrinkToFit="1"/>
    </xf>
    <xf numFmtId="0" fontId="17" fillId="2" borderId="21" xfId="9" applyFont="1" applyFill="1" applyBorder="1" applyAlignment="1">
      <alignment horizontal="left" vertical="center" shrinkToFit="1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shrinkToFi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8" fontId="0" fillId="0" borderId="35" xfId="0" applyNumberFormat="1" applyBorder="1" applyAlignment="1">
      <alignment horizontal="left" vertical="center"/>
    </xf>
    <xf numFmtId="178" fontId="0" fillId="0" borderId="12" xfId="0" applyNumberFormat="1" applyBorder="1" applyAlignment="1">
      <alignment horizontal="left" vertical="center"/>
    </xf>
    <xf numFmtId="0" fontId="17" fillId="2" borderId="19" xfId="9" applyFont="1" applyFill="1" applyBorder="1" applyAlignment="1">
      <alignment horizontal="center" vertical="center"/>
    </xf>
    <xf numFmtId="0" fontId="17" fillId="2" borderId="20" xfId="9" applyFont="1" applyFill="1" applyBorder="1" applyAlignment="1">
      <alignment horizontal="center" vertical="center"/>
    </xf>
    <xf numFmtId="0" fontId="17" fillId="2" borderId="21" xfId="9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78" fontId="0" fillId="0" borderId="2" xfId="0" applyNumberFormat="1" applyBorder="1" applyAlignment="1">
      <alignment horizontal="left" vertical="center"/>
    </xf>
    <xf numFmtId="178" fontId="0" fillId="0" borderId="6" xfId="0" applyNumberFormat="1" applyBorder="1" applyAlignment="1">
      <alignment horizontal="left" vertical="center"/>
    </xf>
    <xf numFmtId="178" fontId="0" fillId="0" borderId="31" xfId="0" applyNumberFormat="1" applyBorder="1" applyAlignment="1">
      <alignment horizontal="center" vertical="center"/>
    </xf>
    <xf numFmtId="178" fontId="0" fillId="0" borderId="32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 shrinkToFit="1"/>
    </xf>
    <xf numFmtId="0" fontId="1" fillId="0" borderId="25" xfId="0" applyFont="1" applyBorder="1" applyAlignment="1">
      <alignment horizontal="center" vertical="center" wrapText="1" shrinkToFi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8" fontId="0" fillId="0" borderId="41" xfId="0" applyNumberFormat="1" applyBorder="1" applyAlignment="1">
      <alignment horizontal="left" vertical="center"/>
    </xf>
    <xf numFmtId="178" fontId="0" fillId="0" borderId="21" xfId="0" applyNumberForma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8" fontId="0" fillId="0" borderId="39" xfId="0" applyNumberFormat="1" applyBorder="1" applyAlignment="1">
      <alignment horizontal="left" vertical="center"/>
    </xf>
    <xf numFmtId="178" fontId="0" fillId="0" borderId="40" xfId="0" applyNumberFormat="1" applyBorder="1" applyAlignment="1">
      <alignment horizontal="left" vertical="center"/>
    </xf>
    <xf numFmtId="0" fontId="21" fillId="0" borderId="11" xfId="0" applyFont="1" applyBorder="1" applyAlignment="1">
      <alignment shrinkToFit="1"/>
    </xf>
  </cellXfs>
  <cellStyles count="10">
    <cellStyle name="パーセント 2" xfId="1"/>
    <cellStyle name="桁区切り" xfId="2" builtinId="6"/>
    <cellStyle name="桁区切り 2" xfId="3"/>
    <cellStyle name="標準" xfId="0" builtinId="0"/>
    <cellStyle name="標準 2" xfId="4"/>
    <cellStyle name="標準 3" xfId="5"/>
    <cellStyle name="標準 3 2" xfId="6"/>
    <cellStyle name="標準 3 2 2" xfId="7"/>
    <cellStyle name="標準 4" xfId="8"/>
    <cellStyle name="標準_出納帳20061221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137583</xdr:colOff>
      <xdr:row>15</xdr:row>
      <xdr:rowOff>222249</xdr:rowOff>
    </xdr:from>
    <xdr:to>
      <xdr:col>2</xdr:col>
      <xdr:colOff>1865916</xdr:colOff>
      <xdr:row>17</xdr:row>
      <xdr:rowOff>211916</xdr:rowOff>
    </xdr:to>
    <xdr:sp macro="" textlink="">
      <xdr:nvSpPr>
        <xdr:cNvPr id="2" name="正方形/長方形 1"/>
        <xdr:cNvSpPr/>
      </xdr:nvSpPr>
      <xdr:spPr>
        <a:xfrm>
          <a:off x="232833" y="4053416"/>
          <a:ext cx="2448000" cy="540000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通帳の日付ではなく、領収書の日付を記入します。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8505</xdr:colOff>
      <xdr:row>7</xdr:row>
      <xdr:rowOff>0</xdr:rowOff>
    </xdr:from>
    <xdr:to>
      <xdr:col>1</xdr:col>
      <xdr:colOff>678657</xdr:colOff>
      <xdr:row>15</xdr:row>
      <xdr:rowOff>0</xdr:rowOff>
    </xdr:to>
    <xdr:sp macro="" textlink="">
      <xdr:nvSpPr>
        <xdr:cNvPr id="3" name="角丸四角形 2"/>
        <xdr:cNvSpPr/>
      </xdr:nvSpPr>
      <xdr:spPr>
        <a:xfrm>
          <a:off x="103755" y="1439333"/>
          <a:ext cx="670152" cy="2370667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63500</xdr:colOff>
      <xdr:row>21</xdr:row>
      <xdr:rowOff>317499</xdr:rowOff>
    </xdr:from>
    <xdr:to>
      <xdr:col>5</xdr:col>
      <xdr:colOff>670720</xdr:colOff>
      <xdr:row>24</xdr:row>
      <xdr:rowOff>32166</xdr:rowOff>
    </xdr:to>
    <xdr:sp macro="" textlink="">
      <xdr:nvSpPr>
        <xdr:cNvPr id="5" name="正方形/長方形 4"/>
        <xdr:cNvSpPr/>
      </xdr:nvSpPr>
      <xdr:spPr>
        <a:xfrm>
          <a:off x="158750" y="6053666"/>
          <a:ext cx="4988720" cy="900000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600" b="1">
              <a:solidFill>
                <a:schemeClr val="bg1"/>
              </a:solidFill>
            </a:rPr>
            <a:t>領収書は必ず保管しておいてください。</a:t>
          </a:r>
          <a:endParaRPr kumimoji="1" lang="en-US" altLang="ja-JP" sz="1600" b="1">
            <a:solidFill>
              <a:schemeClr val="bg1"/>
            </a:solidFill>
          </a:endParaRPr>
        </a:p>
        <a:p>
          <a:pPr algn="l"/>
          <a:r>
            <a:rPr kumimoji="1" lang="ja-JP" altLang="en-US" sz="1600" b="1">
              <a:solidFill>
                <a:schemeClr val="bg1"/>
              </a:solidFill>
            </a:rPr>
            <a:t>領収書はレシートでも構いません。</a:t>
          </a:r>
          <a:endParaRPr kumimoji="1" lang="en-US" altLang="ja-JP" sz="1600" b="1">
            <a:solidFill>
              <a:schemeClr val="bg1"/>
            </a:solidFill>
          </a:endParaRPr>
        </a:p>
        <a:p>
          <a:pPr algn="l"/>
          <a:r>
            <a:rPr kumimoji="1" lang="ja-JP" altLang="en-US" sz="1600" b="1">
              <a:solidFill>
                <a:schemeClr val="bg1"/>
              </a:solidFill>
            </a:rPr>
            <a:t>かならず品名等の明細がわかるようにしてください。</a:t>
          </a:r>
          <a:endParaRPr kumimoji="1" lang="en-US" altLang="ja-JP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285749</xdr:colOff>
      <xdr:row>10</xdr:row>
      <xdr:rowOff>172548</xdr:rowOff>
    </xdr:from>
    <xdr:to>
      <xdr:col>13</xdr:col>
      <xdr:colOff>43655</xdr:colOff>
      <xdr:row>12</xdr:row>
      <xdr:rowOff>161962</xdr:rowOff>
    </xdr:to>
    <xdr:sp macro="" textlink="">
      <xdr:nvSpPr>
        <xdr:cNvPr id="6" name="正方形/長方形 5"/>
        <xdr:cNvSpPr/>
      </xdr:nvSpPr>
      <xdr:spPr>
        <a:xfrm>
          <a:off x="9577916" y="2627881"/>
          <a:ext cx="1821656" cy="666748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領収書の整理番号を記入します。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29672</xdr:colOff>
      <xdr:row>7</xdr:row>
      <xdr:rowOff>21167</xdr:rowOff>
    </xdr:from>
    <xdr:to>
      <xdr:col>10</xdr:col>
      <xdr:colOff>550333</xdr:colOff>
      <xdr:row>14</xdr:row>
      <xdr:rowOff>296334</xdr:rowOff>
    </xdr:to>
    <xdr:sp macro="" textlink="">
      <xdr:nvSpPr>
        <xdr:cNvPr id="7" name="角丸四角形 6"/>
        <xdr:cNvSpPr/>
      </xdr:nvSpPr>
      <xdr:spPr>
        <a:xfrm>
          <a:off x="8739755" y="1460500"/>
          <a:ext cx="520661" cy="2307167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550333</xdr:colOff>
      <xdr:row>10</xdr:row>
      <xdr:rowOff>158751</xdr:rowOff>
    </xdr:from>
    <xdr:to>
      <xdr:col>11</xdr:col>
      <xdr:colOff>285749</xdr:colOff>
      <xdr:row>11</xdr:row>
      <xdr:rowOff>167255</xdr:rowOff>
    </xdr:to>
    <xdr:cxnSp macro="">
      <xdr:nvCxnSpPr>
        <xdr:cNvPr id="8" name="直線矢印コネクタ 7"/>
        <xdr:cNvCxnSpPr>
          <a:stCxn id="6" idx="1"/>
          <a:endCxn id="7" idx="3"/>
        </xdr:cNvCxnSpPr>
      </xdr:nvCxnSpPr>
      <xdr:spPr>
        <a:xfrm flipH="1" flipV="1">
          <a:off x="9260416" y="2614084"/>
          <a:ext cx="317500" cy="347171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67204</xdr:colOff>
      <xdr:row>15</xdr:row>
      <xdr:rowOff>304841</xdr:rowOff>
    </xdr:from>
    <xdr:to>
      <xdr:col>6</xdr:col>
      <xdr:colOff>269345</xdr:colOff>
      <xdr:row>18</xdr:row>
      <xdr:rowOff>0</xdr:rowOff>
    </xdr:to>
    <xdr:sp macro="" textlink="">
      <xdr:nvSpPr>
        <xdr:cNvPr id="9" name="正方形/長方形 8"/>
        <xdr:cNvSpPr/>
      </xdr:nvSpPr>
      <xdr:spPr>
        <a:xfrm>
          <a:off x="3697287" y="4792174"/>
          <a:ext cx="1895475" cy="584159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支出費目に沿って仕分けます。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12208</xdr:colOff>
      <xdr:row>7</xdr:row>
      <xdr:rowOff>10584</xdr:rowOff>
    </xdr:from>
    <xdr:to>
      <xdr:col>7</xdr:col>
      <xdr:colOff>836083</xdr:colOff>
      <xdr:row>15</xdr:row>
      <xdr:rowOff>0</xdr:rowOff>
    </xdr:to>
    <xdr:sp macro="" textlink="">
      <xdr:nvSpPr>
        <xdr:cNvPr id="10" name="角丸四角形 9"/>
        <xdr:cNvSpPr/>
      </xdr:nvSpPr>
      <xdr:spPr>
        <a:xfrm>
          <a:off x="3642291" y="1449917"/>
          <a:ext cx="3363875" cy="2360083"/>
        </a:xfrm>
        <a:prstGeom prst="roundRect">
          <a:avLst>
            <a:gd name="adj" fmla="val 12483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168275</xdr:colOff>
      <xdr:row>15</xdr:row>
      <xdr:rowOff>0</xdr:rowOff>
    </xdr:from>
    <xdr:to>
      <xdr:col>6</xdr:col>
      <xdr:colOff>812</xdr:colOff>
      <xdr:row>15</xdr:row>
      <xdr:rowOff>304841</xdr:rowOff>
    </xdr:to>
    <xdr:cxnSp macro="">
      <xdr:nvCxnSpPr>
        <xdr:cNvPr id="11" name="直線矢印コネクタ 10"/>
        <xdr:cNvCxnSpPr>
          <a:stCxn id="9" idx="0"/>
          <a:endCxn id="10" idx="2"/>
        </xdr:cNvCxnSpPr>
      </xdr:nvCxnSpPr>
      <xdr:spPr>
        <a:xfrm flipV="1">
          <a:off x="4645025" y="3810000"/>
          <a:ext cx="679204" cy="982174"/>
        </a:xfrm>
        <a:prstGeom prst="straightConnector1">
          <a:avLst/>
        </a:prstGeom>
        <a:ln w="28575">
          <a:solidFill>
            <a:srgbClr val="FF0000"/>
          </a:solidFill>
          <a:prstDash val="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168275</xdr:colOff>
      <xdr:row>18</xdr:row>
      <xdr:rowOff>0</xdr:rowOff>
    </xdr:from>
    <xdr:to>
      <xdr:col>6</xdr:col>
      <xdr:colOff>391583</xdr:colOff>
      <xdr:row>24</xdr:row>
      <xdr:rowOff>270138</xdr:rowOff>
    </xdr:to>
    <xdr:cxnSp macro="">
      <xdr:nvCxnSpPr>
        <xdr:cNvPr id="12" name="直線矢印コネクタ 11"/>
        <xdr:cNvCxnSpPr>
          <a:stCxn id="9" idx="2"/>
          <a:endCxn id="13" idx="0"/>
        </xdr:cNvCxnSpPr>
      </xdr:nvCxnSpPr>
      <xdr:spPr>
        <a:xfrm>
          <a:off x="4645025" y="4635500"/>
          <a:ext cx="1069975" cy="2175138"/>
        </a:xfrm>
        <a:prstGeom prst="straightConnector1">
          <a:avLst/>
        </a:prstGeom>
        <a:ln w="28575">
          <a:solidFill>
            <a:srgbClr val="FF0000"/>
          </a:solidFill>
          <a:prstDash val="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52917</xdr:colOff>
      <xdr:row>24</xdr:row>
      <xdr:rowOff>270138</xdr:rowOff>
    </xdr:from>
    <xdr:to>
      <xdr:col>13</xdr:col>
      <xdr:colOff>21166</xdr:colOff>
      <xdr:row>30</xdr:row>
      <xdr:rowOff>63499</xdr:rowOff>
    </xdr:to>
    <xdr:sp macro="" textlink="">
      <xdr:nvSpPr>
        <xdr:cNvPr id="13" name="角丸四角形 12"/>
        <xdr:cNvSpPr/>
      </xdr:nvSpPr>
      <xdr:spPr>
        <a:xfrm>
          <a:off x="52917" y="6810638"/>
          <a:ext cx="11324166" cy="1063361"/>
        </a:xfrm>
        <a:prstGeom prst="roundRect">
          <a:avLst>
            <a:gd name="adj" fmla="val 12483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301360</xdr:colOff>
      <xdr:row>18</xdr:row>
      <xdr:rowOff>227316</xdr:rowOff>
    </xdr:from>
    <xdr:to>
      <xdr:col>12</xdr:col>
      <xdr:colOff>293686</xdr:colOff>
      <xdr:row>20</xdr:row>
      <xdr:rowOff>316176</xdr:rowOff>
    </xdr:to>
    <xdr:sp macro="" textlink="">
      <xdr:nvSpPr>
        <xdr:cNvPr id="18" name="正方形/長方形 17"/>
        <xdr:cNvSpPr/>
      </xdr:nvSpPr>
      <xdr:spPr>
        <a:xfrm>
          <a:off x="8164777" y="4947483"/>
          <a:ext cx="2140742" cy="766193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返還又は残金がある場合は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返還額又は次年度持越額に記入します。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844285</xdr:colOff>
      <xdr:row>15</xdr:row>
      <xdr:rowOff>286809</xdr:rowOff>
    </xdr:to>
    <xdr:sp macro="" textlink="">
      <xdr:nvSpPr>
        <xdr:cNvPr id="19" name="角丸四角形 18"/>
        <xdr:cNvSpPr/>
      </xdr:nvSpPr>
      <xdr:spPr>
        <a:xfrm>
          <a:off x="7863417" y="4000500"/>
          <a:ext cx="844285" cy="286809"/>
        </a:xfrm>
        <a:prstGeom prst="roundRect">
          <a:avLst>
            <a:gd name="adj" fmla="val 12483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422143</xdr:colOff>
      <xdr:row>15</xdr:row>
      <xdr:rowOff>286809</xdr:rowOff>
    </xdr:from>
    <xdr:to>
      <xdr:col>10</xdr:col>
      <xdr:colOff>525065</xdr:colOff>
      <xdr:row>18</xdr:row>
      <xdr:rowOff>227316</xdr:rowOff>
    </xdr:to>
    <xdr:cxnSp macro="">
      <xdr:nvCxnSpPr>
        <xdr:cNvPr id="20" name="直線矢印コネクタ 19"/>
        <xdr:cNvCxnSpPr>
          <a:stCxn id="18" idx="0"/>
          <a:endCxn id="19" idx="2"/>
        </xdr:cNvCxnSpPr>
      </xdr:nvCxnSpPr>
      <xdr:spPr>
        <a:xfrm flipH="1" flipV="1">
          <a:off x="8285560" y="4287309"/>
          <a:ext cx="949588" cy="893007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836083</xdr:colOff>
      <xdr:row>19</xdr:row>
      <xdr:rowOff>271747</xdr:rowOff>
    </xdr:from>
    <xdr:to>
      <xdr:col>9</xdr:col>
      <xdr:colOff>301360</xdr:colOff>
      <xdr:row>20</xdr:row>
      <xdr:rowOff>10583</xdr:rowOff>
    </xdr:to>
    <xdr:cxnSp macro="">
      <xdr:nvCxnSpPr>
        <xdr:cNvPr id="21" name="直線矢印コネクタ 20"/>
        <xdr:cNvCxnSpPr>
          <a:stCxn id="18" idx="1"/>
          <a:endCxn id="22" idx="3"/>
        </xdr:cNvCxnSpPr>
      </xdr:nvCxnSpPr>
      <xdr:spPr>
        <a:xfrm flipH="1">
          <a:off x="3619500" y="5330580"/>
          <a:ext cx="4545277" cy="77503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10583</xdr:colOff>
      <xdr:row>19</xdr:row>
      <xdr:rowOff>31750</xdr:rowOff>
    </xdr:from>
    <xdr:to>
      <xdr:col>3</xdr:col>
      <xdr:colOff>836083</xdr:colOff>
      <xdr:row>20</xdr:row>
      <xdr:rowOff>328083</xdr:rowOff>
    </xdr:to>
    <xdr:sp macro="" textlink="">
      <xdr:nvSpPr>
        <xdr:cNvPr id="22" name="角丸四角形 21"/>
        <xdr:cNvSpPr/>
      </xdr:nvSpPr>
      <xdr:spPr>
        <a:xfrm>
          <a:off x="2794000" y="5598583"/>
          <a:ext cx="825500" cy="635000"/>
        </a:xfrm>
        <a:prstGeom prst="roundRect">
          <a:avLst>
            <a:gd name="adj" fmla="val 12483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8505</xdr:colOff>
      <xdr:row>7</xdr:row>
      <xdr:rowOff>0</xdr:rowOff>
    </xdr:from>
    <xdr:to>
      <xdr:col>1</xdr:col>
      <xdr:colOff>678657</xdr:colOff>
      <xdr:row>15</xdr:row>
      <xdr:rowOff>0</xdr:rowOff>
    </xdr:to>
    <xdr:sp macro="" textlink="">
      <xdr:nvSpPr>
        <xdr:cNvPr id="3" name="角丸四角形 2"/>
        <xdr:cNvSpPr/>
      </xdr:nvSpPr>
      <xdr:spPr>
        <a:xfrm>
          <a:off x="103755" y="1457325"/>
          <a:ext cx="670152" cy="23336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63500</xdr:colOff>
      <xdr:row>21</xdr:row>
      <xdr:rowOff>317499</xdr:rowOff>
    </xdr:from>
    <xdr:to>
      <xdr:col>5</xdr:col>
      <xdr:colOff>670720</xdr:colOff>
      <xdr:row>24</xdr:row>
      <xdr:rowOff>32166</xdr:rowOff>
    </xdr:to>
    <xdr:sp macro="" textlink="">
      <xdr:nvSpPr>
        <xdr:cNvPr id="4" name="正方形/長方形 3"/>
        <xdr:cNvSpPr/>
      </xdr:nvSpPr>
      <xdr:spPr>
        <a:xfrm>
          <a:off x="158750" y="5984874"/>
          <a:ext cx="4998245" cy="886242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600" b="1">
              <a:solidFill>
                <a:schemeClr val="bg1"/>
              </a:solidFill>
            </a:rPr>
            <a:t>領収書は必ず保管しておいてください。</a:t>
          </a:r>
          <a:endParaRPr kumimoji="1" lang="en-US" altLang="ja-JP" sz="1600" b="1">
            <a:solidFill>
              <a:schemeClr val="bg1"/>
            </a:solidFill>
          </a:endParaRPr>
        </a:p>
        <a:p>
          <a:pPr algn="l"/>
          <a:r>
            <a:rPr kumimoji="1" lang="ja-JP" altLang="en-US" sz="1600" b="1">
              <a:solidFill>
                <a:schemeClr val="bg1"/>
              </a:solidFill>
            </a:rPr>
            <a:t>領収書はレシートでも構いません。</a:t>
          </a:r>
          <a:endParaRPr kumimoji="1" lang="en-US" altLang="ja-JP" sz="1600" b="1">
            <a:solidFill>
              <a:schemeClr val="bg1"/>
            </a:solidFill>
          </a:endParaRPr>
        </a:p>
        <a:p>
          <a:pPr algn="l"/>
          <a:r>
            <a:rPr kumimoji="1" lang="ja-JP" altLang="en-US" sz="1600" b="1">
              <a:solidFill>
                <a:schemeClr val="bg1"/>
              </a:solidFill>
            </a:rPr>
            <a:t>かならず品名等の明細がわかるようにしてください。</a:t>
          </a:r>
          <a:endParaRPr kumimoji="1" lang="en-US" altLang="ja-JP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285749</xdr:colOff>
      <xdr:row>10</xdr:row>
      <xdr:rowOff>172548</xdr:rowOff>
    </xdr:from>
    <xdr:to>
      <xdr:col>13</xdr:col>
      <xdr:colOff>43655</xdr:colOff>
      <xdr:row>12</xdr:row>
      <xdr:rowOff>161962</xdr:rowOff>
    </xdr:to>
    <xdr:sp macro="" textlink="">
      <xdr:nvSpPr>
        <xdr:cNvPr id="5" name="正方形/長方形 4"/>
        <xdr:cNvSpPr/>
      </xdr:nvSpPr>
      <xdr:spPr>
        <a:xfrm>
          <a:off x="9591674" y="2629998"/>
          <a:ext cx="1824831" cy="656164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領収書の整理番号を記入します。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29672</xdr:colOff>
      <xdr:row>7</xdr:row>
      <xdr:rowOff>21167</xdr:rowOff>
    </xdr:from>
    <xdr:to>
      <xdr:col>10</xdr:col>
      <xdr:colOff>550333</xdr:colOff>
      <xdr:row>14</xdr:row>
      <xdr:rowOff>296334</xdr:rowOff>
    </xdr:to>
    <xdr:sp macro="" textlink="">
      <xdr:nvSpPr>
        <xdr:cNvPr id="6" name="角丸四角形 5"/>
        <xdr:cNvSpPr/>
      </xdr:nvSpPr>
      <xdr:spPr>
        <a:xfrm>
          <a:off x="8739755" y="1481667"/>
          <a:ext cx="520661" cy="2307167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550333</xdr:colOff>
      <xdr:row>10</xdr:row>
      <xdr:rowOff>158751</xdr:rowOff>
    </xdr:from>
    <xdr:to>
      <xdr:col>11</xdr:col>
      <xdr:colOff>285749</xdr:colOff>
      <xdr:row>11</xdr:row>
      <xdr:rowOff>167255</xdr:rowOff>
    </xdr:to>
    <xdr:cxnSp macro="">
      <xdr:nvCxnSpPr>
        <xdr:cNvPr id="7" name="直線矢印コネクタ 6"/>
        <xdr:cNvCxnSpPr>
          <a:stCxn id="5" idx="1"/>
          <a:endCxn id="6" idx="3"/>
        </xdr:cNvCxnSpPr>
      </xdr:nvCxnSpPr>
      <xdr:spPr>
        <a:xfrm flipH="1" flipV="1">
          <a:off x="9275233" y="2616201"/>
          <a:ext cx="316441" cy="34187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67204</xdr:colOff>
      <xdr:row>15</xdr:row>
      <xdr:rowOff>304841</xdr:rowOff>
    </xdr:from>
    <xdr:to>
      <xdr:col>6</xdr:col>
      <xdr:colOff>269345</xdr:colOff>
      <xdr:row>18</xdr:row>
      <xdr:rowOff>0</xdr:rowOff>
    </xdr:to>
    <xdr:sp macro="" textlink="">
      <xdr:nvSpPr>
        <xdr:cNvPr id="8" name="正方形/長方形 7"/>
        <xdr:cNvSpPr/>
      </xdr:nvSpPr>
      <xdr:spPr>
        <a:xfrm>
          <a:off x="3705754" y="4095791"/>
          <a:ext cx="1897591" cy="571459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支出費目に沿って仕分けます。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12208</xdr:colOff>
      <xdr:row>7</xdr:row>
      <xdr:rowOff>10584</xdr:rowOff>
    </xdr:from>
    <xdr:to>
      <xdr:col>7</xdr:col>
      <xdr:colOff>836083</xdr:colOff>
      <xdr:row>15</xdr:row>
      <xdr:rowOff>0</xdr:rowOff>
    </xdr:to>
    <xdr:sp macro="" textlink="">
      <xdr:nvSpPr>
        <xdr:cNvPr id="9" name="角丸四角形 8"/>
        <xdr:cNvSpPr/>
      </xdr:nvSpPr>
      <xdr:spPr>
        <a:xfrm>
          <a:off x="3650758" y="1467909"/>
          <a:ext cx="3367050" cy="2323041"/>
        </a:xfrm>
        <a:prstGeom prst="roundRect">
          <a:avLst>
            <a:gd name="adj" fmla="val 12483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168275</xdr:colOff>
      <xdr:row>15</xdr:row>
      <xdr:rowOff>0</xdr:rowOff>
    </xdr:from>
    <xdr:to>
      <xdr:col>6</xdr:col>
      <xdr:colOff>812</xdr:colOff>
      <xdr:row>15</xdr:row>
      <xdr:rowOff>304841</xdr:rowOff>
    </xdr:to>
    <xdr:cxnSp macro="">
      <xdr:nvCxnSpPr>
        <xdr:cNvPr id="10" name="直線矢印コネクタ 9"/>
        <xdr:cNvCxnSpPr>
          <a:stCxn id="8" idx="0"/>
          <a:endCxn id="9" idx="2"/>
        </xdr:cNvCxnSpPr>
      </xdr:nvCxnSpPr>
      <xdr:spPr>
        <a:xfrm flipV="1">
          <a:off x="4654550" y="3790950"/>
          <a:ext cx="680262" cy="304841"/>
        </a:xfrm>
        <a:prstGeom prst="straightConnector1">
          <a:avLst/>
        </a:prstGeom>
        <a:ln w="28575">
          <a:solidFill>
            <a:srgbClr val="FF0000"/>
          </a:solidFill>
          <a:prstDash val="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168275</xdr:colOff>
      <xdr:row>18</xdr:row>
      <xdr:rowOff>0</xdr:rowOff>
    </xdr:from>
    <xdr:to>
      <xdr:col>6</xdr:col>
      <xdr:colOff>391583</xdr:colOff>
      <xdr:row>24</xdr:row>
      <xdr:rowOff>248972</xdr:rowOff>
    </xdr:to>
    <xdr:cxnSp macro="">
      <xdr:nvCxnSpPr>
        <xdr:cNvPr id="11" name="直線矢印コネクタ 10"/>
        <xdr:cNvCxnSpPr>
          <a:stCxn id="8" idx="2"/>
          <a:endCxn id="12" idx="0"/>
        </xdr:cNvCxnSpPr>
      </xdr:nvCxnSpPr>
      <xdr:spPr>
        <a:xfrm>
          <a:off x="4645025" y="4635500"/>
          <a:ext cx="1069975" cy="2153972"/>
        </a:xfrm>
        <a:prstGeom prst="straightConnector1">
          <a:avLst/>
        </a:prstGeom>
        <a:ln w="28575">
          <a:solidFill>
            <a:srgbClr val="FF0000"/>
          </a:solidFill>
          <a:prstDash val="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52917</xdr:colOff>
      <xdr:row>24</xdr:row>
      <xdr:rowOff>248972</xdr:rowOff>
    </xdr:from>
    <xdr:to>
      <xdr:col>13</xdr:col>
      <xdr:colOff>21166</xdr:colOff>
      <xdr:row>30</xdr:row>
      <xdr:rowOff>42333</xdr:rowOff>
    </xdr:to>
    <xdr:sp macro="" textlink="">
      <xdr:nvSpPr>
        <xdr:cNvPr id="12" name="角丸四角形 11"/>
        <xdr:cNvSpPr/>
      </xdr:nvSpPr>
      <xdr:spPr>
        <a:xfrm>
          <a:off x="52917" y="6789472"/>
          <a:ext cx="11324166" cy="1063361"/>
        </a:xfrm>
        <a:prstGeom prst="roundRect">
          <a:avLst>
            <a:gd name="adj" fmla="val 12483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301360</xdr:colOff>
      <xdr:row>18</xdr:row>
      <xdr:rowOff>227316</xdr:rowOff>
    </xdr:from>
    <xdr:to>
      <xdr:col>12</xdr:col>
      <xdr:colOff>293686</xdr:colOff>
      <xdr:row>20</xdr:row>
      <xdr:rowOff>316176</xdr:rowOff>
    </xdr:to>
    <xdr:sp macro="" textlink="">
      <xdr:nvSpPr>
        <xdr:cNvPr id="13" name="正方形/長方形 12"/>
        <xdr:cNvSpPr/>
      </xdr:nvSpPr>
      <xdr:spPr>
        <a:xfrm>
          <a:off x="8178535" y="4894566"/>
          <a:ext cx="2144976" cy="755610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返還又は残金がある場合は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返還額又は次年度持越額に記入します。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844285</xdr:colOff>
      <xdr:row>15</xdr:row>
      <xdr:rowOff>286809</xdr:rowOff>
    </xdr:to>
    <xdr:sp macro="" textlink="">
      <xdr:nvSpPr>
        <xdr:cNvPr id="14" name="角丸四角形 13"/>
        <xdr:cNvSpPr/>
      </xdr:nvSpPr>
      <xdr:spPr>
        <a:xfrm>
          <a:off x="7863417" y="4000500"/>
          <a:ext cx="844285" cy="286809"/>
        </a:xfrm>
        <a:prstGeom prst="roundRect">
          <a:avLst>
            <a:gd name="adj" fmla="val 12483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422143</xdr:colOff>
      <xdr:row>15</xdr:row>
      <xdr:rowOff>286809</xdr:rowOff>
    </xdr:from>
    <xdr:to>
      <xdr:col>10</xdr:col>
      <xdr:colOff>525065</xdr:colOff>
      <xdr:row>18</xdr:row>
      <xdr:rowOff>227316</xdr:rowOff>
    </xdr:to>
    <xdr:cxnSp macro="">
      <xdr:nvCxnSpPr>
        <xdr:cNvPr id="15" name="直線矢印コネクタ 14"/>
        <xdr:cNvCxnSpPr>
          <a:stCxn id="13" idx="0"/>
          <a:endCxn id="14" idx="2"/>
        </xdr:cNvCxnSpPr>
      </xdr:nvCxnSpPr>
      <xdr:spPr>
        <a:xfrm flipH="1" flipV="1">
          <a:off x="8285560" y="4287309"/>
          <a:ext cx="949588" cy="893007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836083</xdr:colOff>
      <xdr:row>19</xdr:row>
      <xdr:rowOff>271747</xdr:rowOff>
    </xdr:from>
    <xdr:to>
      <xdr:col>9</xdr:col>
      <xdr:colOff>301360</xdr:colOff>
      <xdr:row>20</xdr:row>
      <xdr:rowOff>10583</xdr:rowOff>
    </xdr:to>
    <xdr:cxnSp macro="">
      <xdr:nvCxnSpPr>
        <xdr:cNvPr id="16" name="直線矢印コネクタ 15"/>
        <xdr:cNvCxnSpPr>
          <a:stCxn id="13" idx="1"/>
          <a:endCxn id="17" idx="3"/>
        </xdr:cNvCxnSpPr>
      </xdr:nvCxnSpPr>
      <xdr:spPr>
        <a:xfrm flipH="1">
          <a:off x="3626908" y="5272372"/>
          <a:ext cx="4551627" cy="72211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10583</xdr:colOff>
      <xdr:row>19</xdr:row>
      <xdr:rowOff>31750</xdr:rowOff>
    </xdr:from>
    <xdr:to>
      <xdr:col>3</xdr:col>
      <xdr:colOff>836083</xdr:colOff>
      <xdr:row>20</xdr:row>
      <xdr:rowOff>328083</xdr:rowOff>
    </xdr:to>
    <xdr:sp macro="" textlink="">
      <xdr:nvSpPr>
        <xdr:cNvPr id="17" name="角丸四角形 16"/>
        <xdr:cNvSpPr/>
      </xdr:nvSpPr>
      <xdr:spPr>
        <a:xfrm>
          <a:off x="2801408" y="5032375"/>
          <a:ext cx="825500" cy="629708"/>
        </a:xfrm>
        <a:prstGeom prst="roundRect">
          <a:avLst>
            <a:gd name="adj" fmla="val 12483"/>
          </a:avLst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296334</xdr:colOff>
      <xdr:row>15</xdr:row>
      <xdr:rowOff>148167</xdr:rowOff>
    </xdr:from>
    <xdr:to>
      <xdr:col>3</xdr:col>
      <xdr:colOff>56167</xdr:colOff>
      <xdr:row>17</xdr:row>
      <xdr:rowOff>137834</xdr:rowOff>
    </xdr:to>
    <xdr:sp macro="" textlink="">
      <xdr:nvSpPr>
        <xdr:cNvPr id="18" name="正方形/長方形 17"/>
        <xdr:cNvSpPr/>
      </xdr:nvSpPr>
      <xdr:spPr>
        <a:xfrm>
          <a:off x="391584" y="3979334"/>
          <a:ext cx="2448000" cy="540000"/>
        </a:xfrm>
        <a:prstGeom prst="rect">
          <a:avLst/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通帳の日付ではなく、領収書の日付を記入します。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2"/>
  <sheetViews>
    <sheetView tabSelected="1" view="pageBreakPreview" zoomScale="90" zoomScaleNormal="100" zoomScaleSheetLayoutView="90" workbookViewId="0">
      <pane ySplit="7" topLeftCell="A8" activePane="bottomLeft" state="frozen"/>
      <selection activeCell="H17" sqref="H17"/>
      <selection pane="bottomLeft"/>
    </sheetView>
  </sheetViews>
  <sheetFormatPr defaultRowHeight="13.5"/>
  <cols>
    <col min="1" max="1" width="1.25" customWidth="1"/>
    <col min="2" max="2" width="9.5" customWidth="1"/>
    <col min="3" max="3" width="25.875" customWidth="1"/>
    <col min="4" max="10" width="11.125" customWidth="1"/>
    <col min="11" max="11" width="7.625" customWidth="1"/>
    <col min="12" max="12" width="9.5" customWidth="1"/>
    <col min="13" max="13" width="17.625" customWidth="1"/>
    <col min="14" max="14" width="1.625" customWidth="1"/>
  </cols>
  <sheetData>
    <row r="1" spans="2:29" ht="14.25">
      <c r="B1" s="11" t="s">
        <v>26</v>
      </c>
    </row>
    <row r="2" spans="2:29" ht="24">
      <c r="B2" s="100" t="s">
        <v>40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2:29" s="72" customFormat="1" ht="17.25">
      <c r="B3" s="117" t="s">
        <v>41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</row>
    <row r="4" spans="2:29" ht="22.5" customHeight="1">
      <c r="B4" s="27"/>
      <c r="C4" s="28"/>
      <c r="D4" s="29"/>
      <c r="E4" s="29"/>
      <c r="F4" s="29"/>
      <c r="G4" s="29"/>
      <c r="H4" s="29"/>
      <c r="I4" s="30" t="s">
        <v>23</v>
      </c>
      <c r="J4" s="101"/>
      <c r="K4" s="101"/>
      <c r="L4" s="101"/>
      <c r="M4" s="101"/>
    </row>
    <row r="5" spans="2:29" ht="5.25" customHeight="1" thickBot="1">
      <c r="B5" s="31"/>
      <c r="C5" s="28"/>
      <c r="D5" s="29"/>
      <c r="E5" s="29"/>
      <c r="F5" s="29"/>
      <c r="G5" s="29"/>
      <c r="H5" s="29"/>
      <c r="I5" s="32"/>
      <c r="J5" s="32"/>
      <c r="K5" s="32"/>
      <c r="L5" s="32"/>
      <c r="M5" s="32"/>
    </row>
    <row r="6" spans="2:29" ht="15.75" customHeight="1">
      <c r="B6" s="118" t="s">
        <v>0</v>
      </c>
      <c r="C6" s="102" t="s">
        <v>1</v>
      </c>
      <c r="D6" s="102" t="s">
        <v>19</v>
      </c>
      <c r="E6" s="96" t="s">
        <v>2</v>
      </c>
      <c r="F6" s="96"/>
      <c r="G6" s="96"/>
      <c r="H6" s="96"/>
      <c r="I6" s="96"/>
      <c r="J6" s="104" t="s">
        <v>3</v>
      </c>
      <c r="K6" s="120" t="s">
        <v>4</v>
      </c>
      <c r="L6" s="122" t="s">
        <v>9</v>
      </c>
      <c r="M6" s="124" t="s">
        <v>13</v>
      </c>
    </row>
    <row r="7" spans="2:29" ht="15.75" customHeight="1" thickBot="1">
      <c r="B7" s="119"/>
      <c r="C7" s="103"/>
      <c r="D7" s="103"/>
      <c r="E7" s="33" t="s">
        <v>20</v>
      </c>
      <c r="F7" s="34" t="s">
        <v>24</v>
      </c>
      <c r="G7" s="33" t="s">
        <v>17</v>
      </c>
      <c r="H7" s="35" t="s">
        <v>15</v>
      </c>
      <c r="I7" s="33" t="s">
        <v>21</v>
      </c>
      <c r="J7" s="105"/>
      <c r="K7" s="121"/>
      <c r="L7" s="123"/>
      <c r="M7" s="125"/>
    </row>
    <row r="8" spans="2:29" ht="24.75" customHeight="1" thickTop="1">
      <c r="B8" s="7"/>
      <c r="C8" s="50"/>
      <c r="D8" s="13"/>
      <c r="E8" s="13"/>
      <c r="F8" s="13"/>
      <c r="G8" s="13"/>
      <c r="H8" s="13"/>
      <c r="I8" s="13" t="str">
        <f>IF(C8="","",SUM(E8:H8))</f>
        <v/>
      </c>
      <c r="J8" s="13" t="str">
        <f>IF(C8="","",D8-I8)</f>
        <v/>
      </c>
      <c r="K8" s="46"/>
      <c r="L8" s="84"/>
      <c r="M8" s="17"/>
    </row>
    <row r="9" spans="2:29" ht="24.75" customHeight="1">
      <c r="B9" s="7"/>
      <c r="C9" s="50"/>
      <c r="D9" s="13"/>
      <c r="E9" s="13"/>
      <c r="F9" s="13"/>
      <c r="G9" s="13"/>
      <c r="H9" s="13"/>
      <c r="I9" s="13" t="str">
        <f t="shared" ref="I9:I15" si="0">IF(C9="","",SUM(E9:H9))</f>
        <v/>
      </c>
      <c r="J9" s="13" t="str">
        <f>IF(C9="","",J8+D9-I9)</f>
        <v/>
      </c>
      <c r="K9" s="46"/>
      <c r="L9" s="85"/>
      <c r="M9" s="18"/>
    </row>
    <row r="10" spans="2:29" ht="24.75" customHeight="1">
      <c r="B10" s="8"/>
      <c r="C10" s="50"/>
      <c r="D10" s="14"/>
      <c r="E10" s="14"/>
      <c r="F10" s="14"/>
      <c r="G10" s="13"/>
      <c r="H10" s="14"/>
      <c r="I10" s="13" t="str">
        <f t="shared" si="0"/>
        <v/>
      </c>
      <c r="J10" s="13" t="str">
        <f t="shared" ref="J10:J13" si="1">IF(C10="","",J9+D10-I10)</f>
        <v/>
      </c>
      <c r="K10" s="47"/>
      <c r="L10" s="85"/>
      <c r="M10" s="19"/>
    </row>
    <row r="11" spans="2:29" ht="24.75" customHeight="1">
      <c r="B11" s="8"/>
      <c r="C11" s="51"/>
      <c r="D11" s="14"/>
      <c r="E11" s="14"/>
      <c r="F11" s="14"/>
      <c r="G11" s="13"/>
      <c r="H11" s="14"/>
      <c r="I11" s="13" t="str">
        <f t="shared" si="0"/>
        <v/>
      </c>
      <c r="J11" s="13" t="str">
        <f t="shared" si="1"/>
        <v/>
      </c>
      <c r="K11" s="47"/>
      <c r="L11" s="85"/>
      <c r="M11" s="19"/>
    </row>
    <row r="12" spans="2:29" ht="24.75" customHeight="1">
      <c r="B12" s="8"/>
      <c r="C12" s="51"/>
      <c r="D12" s="14"/>
      <c r="E12" s="14"/>
      <c r="F12" s="14"/>
      <c r="G12" s="13"/>
      <c r="H12" s="14"/>
      <c r="I12" s="13" t="str">
        <f t="shared" si="0"/>
        <v/>
      </c>
      <c r="J12" s="13" t="str">
        <f t="shared" si="1"/>
        <v/>
      </c>
      <c r="K12" s="47"/>
      <c r="L12" s="85"/>
      <c r="M12" s="19"/>
    </row>
    <row r="13" spans="2:29" ht="24.75" customHeight="1">
      <c r="B13" s="8"/>
      <c r="C13" s="51"/>
      <c r="D13" s="14"/>
      <c r="E13" s="14"/>
      <c r="F13" s="14"/>
      <c r="G13" s="14"/>
      <c r="H13" s="14"/>
      <c r="I13" s="13" t="str">
        <f t="shared" si="0"/>
        <v/>
      </c>
      <c r="J13" s="13" t="str">
        <f t="shared" si="1"/>
        <v/>
      </c>
      <c r="K13" s="47"/>
      <c r="L13" s="85"/>
      <c r="M13" s="19"/>
    </row>
    <row r="14" spans="2:29" ht="24.75" customHeight="1">
      <c r="B14" s="8"/>
      <c r="C14" s="51"/>
      <c r="D14" s="14"/>
      <c r="E14" s="14"/>
      <c r="F14" s="14"/>
      <c r="G14" s="14"/>
      <c r="H14" s="14"/>
      <c r="I14" s="13"/>
      <c r="J14" s="13"/>
      <c r="K14" s="47"/>
      <c r="L14" s="85"/>
      <c r="M14" s="19"/>
    </row>
    <row r="15" spans="2:29" ht="24.75" customHeight="1" thickBot="1">
      <c r="B15" s="8"/>
      <c r="C15" s="51"/>
      <c r="D15" s="14"/>
      <c r="E15" s="14"/>
      <c r="F15" s="14"/>
      <c r="G15" s="14"/>
      <c r="H15" s="14"/>
      <c r="I15" s="13" t="str">
        <f t="shared" si="0"/>
        <v/>
      </c>
      <c r="J15" s="13" t="str">
        <f>IF(C15="","",J13+D15-I15)</f>
        <v/>
      </c>
      <c r="K15" s="47"/>
      <c r="L15" s="85"/>
      <c r="M15" s="19"/>
    </row>
    <row r="16" spans="2:29" ht="24.75" customHeight="1" thickTop="1" thickBot="1">
      <c r="B16" s="111" t="s">
        <v>10</v>
      </c>
      <c r="C16" s="112"/>
      <c r="D16" s="15" t="str">
        <f t="shared" ref="D16:I16" si="2">IF($C$8="","",SUM(D8:D15))</f>
        <v/>
      </c>
      <c r="E16" s="15" t="str">
        <f t="shared" si="2"/>
        <v/>
      </c>
      <c r="F16" s="15" t="str">
        <f t="shared" si="2"/>
        <v/>
      </c>
      <c r="G16" s="15" t="str">
        <f t="shared" si="2"/>
        <v/>
      </c>
      <c r="H16" s="15" t="str">
        <f t="shared" si="2"/>
        <v/>
      </c>
      <c r="I16" s="15" t="str">
        <f t="shared" si="2"/>
        <v/>
      </c>
      <c r="J16" s="15" t="str">
        <f>J15</f>
        <v/>
      </c>
      <c r="K16" s="9"/>
      <c r="L16" s="9"/>
      <c r="M16" s="10"/>
    </row>
    <row r="17" spans="2:13" s="20" customFormat="1" ht="24.75" customHeight="1">
      <c r="B17" s="88" t="s">
        <v>36</v>
      </c>
      <c r="C17" s="21"/>
      <c r="D17" s="22"/>
      <c r="E17" s="22"/>
      <c r="F17" s="22"/>
      <c r="G17" s="22"/>
      <c r="H17" s="22"/>
      <c r="I17" s="22"/>
      <c r="J17" s="23"/>
      <c r="K17" s="24"/>
      <c r="L17" s="24"/>
      <c r="M17" s="24"/>
    </row>
    <row r="18" spans="2:13" ht="24.75" customHeight="1" thickBot="1">
      <c r="B18" s="38" t="s">
        <v>37</v>
      </c>
      <c r="C18" s="39"/>
      <c r="D18" s="76" t="s">
        <v>51</v>
      </c>
      <c r="E18" s="40"/>
      <c r="F18" s="40"/>
      <c r="G18" s="73" t="s">
        <v>43</v>
      </c>
      <c r="H18" s="40"/>
      <c r="I18" s="76" t="s">
        <v>51</v>
      </c>
      <c r="J18" s="40"/>
      <c r="K18" s="41"/>
      <c r="L18" s="41"/>
      <c r="M18" s="41"/>
    </row>
    <row r="19" spans="2:13" ht="24.75" customHeight="1">
      <c r="B19" s="95" t="s">
        <v>12</v>
      </c>
      <c r="C19" s="96"/>
      <c r="D19" s="42" t="s">
        <v>50</v>
      </c>
      <c r="E19" s="40"/>
      <c r="F19" s="40"/>
      <c r="G19" s="95" t="s">
        <v>49</v>
      </c>
      <c r="H19" s="96"/>
      <c r="I19" s="42" t="s">
        <v>50</v>
      </c>
      <c r="K19" s="41"/>
      <c r="L19" s="41"/>
      <c r="M19" s="41"/>
    </row>
    <row r="20" spans="2:13" ht="24.75" customHeight="1">
      <c r="B20" s="113" t="s">
        <v>38</v>
      </c>
      <c r="C20" s="114"/>
      <c r="D20" s="43"/>
      <c r="E20" s="40"/>
      <c r="F20" s="40"/>
      <c r="G20" s="89" t="s">
        <v>44</v>
      </c>
      <c r="H20" s="90"/>
      <c r="I20" s="77" t="str">
        <f>E16</f>
        <v/>
      </c>
      <c r="K20" s="41"/>
      <c r="L20" s="41"/>
      <c r="M20" s="41"/>
    </row>
    <row r="21" spans="2:13" ht="24.75" customHeight="1" thickBot="1">
      <c r="B21" s="106" t="s">
        <v>39</v>
      </c>
      <c r="C21" s="107"/>
      <c r="D21" s="53" t="str">
        <f>J16</f>
        <v/>
      </c>
      <c r="E21" s="40"/>
      <c r="F21" s="40"/>
      <c r="G21" s="89" t="s">
        <v>45</v>
      </c>
      <c r="H21" s="90"/>
      <c r="I21" s="77" t="str">
        <f>F16</f>
        <v/>
      </c>
      <c r="K21" s="41"/>
      <c r="L21" s="41"/>
      <c r="M21" s="41"/>
    </row>
    <row r="22" spans="2:13" ht="24.75" customHeight="1" thickTop="1" thickBot="1">
      <c r="B22" s="115" t="s">
        <v>10</v>
      </c>
      <c r="C22" s="116"/>
      <c r="D22" s="16" t="str">
        <f>IF(SUM(D20:D21)=0,"",SUM(D20:D21))</f>
        <v/>
      </c>
      <c r="E22" s="40"/>
      <c r="F22" s="40"/>
      <c r="G22" s="89" t="s">
        <v>46</v>
      </c>
      <c r="H22" s="90"/>
      <c r="I22" s="77" t="str">
        <f>G16</f>
        <v/>
      </c>
      <c r="K22" s="41"/>
      <c r="L22" s="41"/>
      <c r="M22" s="41"/>
    </row>
    <row r="23" spans="2:13" ht="24.75" customHeight="1" thickBot="1">
      <c r="B23" s="74"/>
      <c r="C23" s="74"/>
      <c r="D23" s="40"/>
      <c r="E23" s="40"/>
      <c r="F23" s="40"/>
      <c r="G23" s="91" t="s">
        <v>47</v>
      </c>
      <c r="H23" s="92"/>
      <c r="I23" s="53" t="str">
        <f>H16</f>
        <v/>
      </c>
      <c r="J23" s="40"/>
      <c r="K23" s="41"/>
      <c r="L23" s="41"/>
      <c r="M23" s="41"/>
    </row>
    <row r="24" spans="2:13" ht="24.75" customHeight="1" thickTop="1" thickBot="1">
      <c r="B24" s="74"/>
      <c r="C24" s="74"/>
      <c r="D24" s="40"/>
      <c r="E24" s="40"/>
      <c r="F24" s="40"/>
      <c r="G24" s="93" t="s">
        <v>48</v>
      </c>
      <c r="H24" s="94"/>
      <c r="I24" s="75">
        <f>SUM(I20:I23)</f>
        <v>0</v>
      </c>
      <c r="J24" s="40"/>
      <c r="K24" s="41"/>
      <c r="L24" s="41"/>
      <c r="M24" s="41"/>
    </row>
    <row r="25" spans="2:13" s="25" customFormat="1" ht="24.75" customHeight="1">
      <c r="B25" s="87" t="s">
        <v>25</v>
      </c>
      <c r="C25" s="44"/>
      <c r="D25" s="44"/>
      <c r="E25" s="44"/>
      <c r="F25" s="44"/>
      <c r="G25" s="45"/>
      <c r="H25" s="45"/>
      <c r="I25" s="45"/>
      <c r="J25" s="45"/>
      <c r="K25" s="45"/>
      <c r="L25" s="45"/>
    </row>
    <row r="26" spans="2:13" s="2" customFormat="1" ht="15" customHeight="1">
      <c r="B26" s="54" t="s">
        <v>5</v>
      </c>
      <c r="C26" s="108" t="s">
        <v>6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10"/>
    </row>
    <row r="27" spans="2:13" s="2" customFormat="1" ht="15" customHeight="1">
      <c r="B27" s="54" t="s">
        <v>7</v>
      </c>
      <c r="C27" s="97" t="s">
        <v>8</v>
      </c>
      <c r="D27" s="98"/>
      <c r="E27" s="98"/>
      <c r="F27" s="98"/>
      <c r="G27" s="98"/>
      <c r="H27" s="98"/>
      <c r="I27" s="98"/>
      <c r="J27" s="98"/>
      <c r="K27" s="98"/>
      <c r="L27" s="98"/>
      <c r="M27" s="99"/>
    </row>
    <row r="28" spans="2:13" s="2" customFormat="1" ht="15" customHeight="1">
      <c r="B28" s="54" t="s">
        <v>18</v>
      </c>
      <c r="C28" s="97" t="s">
        <v>11</v>
      </c>
      <c r="D28" s="98"/>
      <c r="E28" s="98"/>
      <c r="F28" s="98"/>
      <c r="G28" s="98"/>
      <c r="H28" s="98"/>
      <c r="I28" s="98"/>
      <c r="J28" s="98"/>
      <c r="K28" s="98"/>
      <c r="L28" s="98"/>
      <c r="M28" s="99"/>
    </row>
    <row r="29" spans="2:13" s="1" customFormat="1" ht="15" customHeight="1">
      <c r="B29" s="54" t="s">
        <v>17</v>
      </c>
      <c r="C29" s="97" t="s">
        <v>16</v>
      </c>
      <c r="D29" s="98"/>
      <c r="E29" s="98"/>
      <c r="F29" s="98"/>
      <c r="G29" s="98"/>
      <c r="H29" s="98"/>
      <c r="I29" s="98"/>
      <c r="J29" s="98"/>
      <c r="K29" s="98"/>
      <c r="L29" s="98"/>
      <c r="M29" s="99"/>
    </row>
    <row r="30" spans="2:13" s="1" customFormat="1" ht="15" customHeight="1">
      <c r="B30" s="54" t="s">
        <v>15</v>
      </c>
      <c r="C30" s="97" t="s">
        <v>14</v>
      </c>
      <c r="D30" s="98"/>
      <c r="E30" s="98"/>
      <c r="F30" s="98"/>
      <c r="G30" s="98"/>
      <c r="H30" s="98"/>
      <c r="I30" s="98"/>
      <c r="J30" s="98"/>
      <c r="K30" s="98"/>
      <c r="L30" s="98"/>
      <c r="M30" s="99"/>
    </row>
    <row r="31" spans="2:13" s="4" customFormat="1" ht="17.25">
      <c r="B31" s="12" t="s">
        <v>27</v>
      </c>
      <c r="C31" s="5"/>
      <c r="D31" s="5"/>
      <c r="E31" s="6"/>
      <c r="F31" s="6"/>
      <c r="G31" s="6"/>
      <c r="H31" s="6"/>
      <c r="I31" s="6"/>
      <c r="J31" s="6"/>
      <c r="K31" s="6"/>
      <c r="L31" s="6"/>
      <c r="M31" s="3"/>
    </row>
    <row r="32" spans="2:13" ht="20.100000000000001" customHeight="1"/>
  </sheetData>
  <mergeCells count="27">
    <mergeCell ref="B3:M3"/>
    <mergeCell ref="B6:B7"/>
    <mergeCell ref="C6:C7"/>
    <mergeCell ref="K6:K7"/>
    <mergeCell ref="L6:L7"/>
    <mergeCell ref="M6:M7"/>
    <mergeCell ref="C30:M30"/>
    <mergeCell ref="C28:M28"/>
    <mergeCell ref="B2:M2"/>
    <mergeCell ref="J4:M4"/>
    <mergeCell ref="D6:D7"/>
    <mergeCell ref="E6:I6"/>
    <mergeCell ref="J6:J7"/>
    <mergeCell ref="C29:M29"/>
    <mergeCell ref="B19:C19"/>
    <mergeCell ref="B21:C21"/>
    <mergeCell ref="C26:M26"/>
    <mergeCell ref="C27:M27"/>
    <mergeCell ref="B16:C16"/>
    <mergeCell ref="B20:C20"/>
    <mergeCell ref="B22:C22"/>
    <mergeCell ref="G20:H20"/>
    <mergeCell ref="G21:H21"/>
    <mergeCell ref="G22:H22"/>
    <mergeCell ref="G23:H23"/>
    <mergeCell ref="G24:H24"/>
    <mergeCell ref="G19:H19"/>
  </mergeCells>
  <phoneticPr fontId="2"/>
  <printOptions horizontalCentered="1"/>
  <pageMargins left="0.59055118110236227" right="0.59055118110236227" top="0.6692913385826772" bottom="0.39370078740157483" header="0.51181102362204722" footer="0.19685039370078741"/>
  <pageSetup paperSize="9" scale="85" fitToHeight="8" orientation="landscape" horizontalDpi="300" verticalDpi="30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C32"/>
  <sheetViews>
    <sheetView view="pageBreakPreview" zoomScale="90" zoomScaleNormal="100" zoomScaleSheetLayoutView="90" workbookViewId="0">
      <pane ySplit="7" topLeftCell="A8" activePane="bottomLeft" state="frozen"/>
      <selection activeCell="H17" sqref="H17"/>
      <selection pane="bottomLeft"/>
    </sheetView>
  </sheetViews>
  <sheetFormatPr defaultRowHeight="13.5"/>
  <cols>
    <col min="1" max="1" width="1.25" customWidth="1"/>
    <col min="2" max="2" width="9.5" customWidth="1"/>
    <col min="3" max="3" width="25.875" customWidth="1"/>
    <col min="4" max="10" width="11.125" customWidth="1"/>
    <col min="11" max="11" width="7.625" customWidth="1"/>
    <col min="12" max="12" width="9.5" customWidth="1"/>
    <col min="13" max="13" width="17.625" customWidth="1"/>
    <col min="14" max="14" width="1.625" customWidth="1"/>
  </cols>
  <sheetData>
    <row r="1" spans="2:29" ht="14.25">
      <c r="B1" s="11" t="s">
        <v>26</v>
      </c>
    </row>
    <row r="2" spans="2:29" ht="24">
      <c r="B2" s="100" t="s">
        <v>40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2:29" s="72" customFormat="1" ht="17.25">
      <c r="B3" s="117" t="s">
        <v>42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</row>
    <row r="4" spans="2:29" ht="22.5" customHeight="1">
      <c r="B4" s="27"/>
      <c r="C4" s="28"/>
      <c r="D4" s="29"/>
      <c r="E4" s="29"/>
      <c r="F4" s="29"/>
      <c r="G4" s="29"/>
      <c r="H4" s="29"/>
      <c r="I4" s="30" t="s">
        <v>23</v>
      </c>
      <c r="J4" s="101"/>
      <c r="K4" s="101"/>
      <c r="L4" s="101"/>
      <c r="M4" s="101"/>
    </row>
    <row r="5" spans="2:29" ht="5.25" customHeight="1" thickBot="1">
      <c r="B5" s="31"/>
      <c r="C5" s="28"/>
      <c r="D5" s="29"/>
      <c r="E5" s="29"/>
      <c r="F5" s="29"/>
      <c r="G5" s="29"/>
      <c r="H5" s="29"/>
      <c r="I5" s="32"/>
      <c r="J5" s="32"/>
      <c r="K5" s="32"/>
      <c r="L5" s="32"/>
      <c r="M5" s="32"/>
    </row>
    <row r="6" spans="2:29" ht="15.75" customHeight="1">
      <c r="B6" s="118" t="s">
        <v>0</v>
      </c>
      <c r="C6" s="102" t="s">
        <v>1</v>
      </c>
      <c r="D6" s="102" t="s">
        <v>19</v>
      </c>
      <c r="E6" s="130" t="s">
        <v>2</v>
      </c>
      <c r="F6" s="131"/>
      <c r="G6" s="131"/>
      <c r="H6" s="131"/>
      <c r="I6" s="127"/>
      <c r="J6" s="102" t="s">
        <v>3</v>
      </c>
      <c r="K6" s="120" t="s">
        <v>4</v>
      </c>
      <c r="L6" s="122" t="s">
        <v>9</v>
      </c>
      <c r="M6" s="124" t="s">
        <v>13</v>
      </c>
    </row>
    <row r="7" spans="2:29" ht="15.75" customHeight="1" thickBot="1">
      <c r="B7" s="119"/>
      <c r="C7" s="103"/>
      <c r="D7" s="103"/>
      <c r="E7" s="33" t="s">
        <v>20</v>
      </c>
      <c r="F7" s="34" t="s">
        <v>24</v>
      </c>
      <c r="G7" s="33" t="s">
        <v>17</v>
      </c>
      <c r="H7" s="35" t="s">
        <v>15</v>
      </c>
      <c r="I7" s="33" t="s">
        <v>21</v>
      </c>
      <c r="J7" s="103"/>
      <c r="K7" s="121"/>
      <c r="L7" s="123"/>
      <c r="M7" s="125"/>
    </row>
    <row r="8" spans="2:29" ht="24.75" customHeight="1" thickTop="1">
      <c r="B8" s="7"/>
      <c r="C8" s="50"/>
      <c r="D8" s="13"/>
      <c r="E8" s="13"/>
      <c r="F8" s="13"/>
      <c r="G8" s="13"/>
      <c r="H8" s="13"/>
      <c r="I8" s="13" t="str">
        <f>IF(C8="","",SUM(E8:H8))</f>
        <v/>
      </c>
      <c r="J8" s="13" t="str">
        <f>IF(C8="","",D8-I8)</f>
        <v/>
      </c>
      <c r="K8" s="46"/>
      <c r="L8" s="84"/>
      <c r="M8" s="17"/>
    </row>
    <row r="9" spans="2:29" ht="24.75" customHeight="1">
      <c r="B9" s="7"/>
      <c r="C9" s="50"/>
      <c r="D9" s="13"/>
      <c r="E9" s="13"/>
      <c r="F9" s="13"/>
      <c r="G9" s="13"/>
      <c r="H9" s="13"/>
      <c r="I9" s="13" t="str">
        <f t="shared" ref="I9:I15" si="0">IF(C9="","",SUM(E9:H9))</f>
        <v/>
      </c>
      <c r="J9" s="13" t="str">
        <f>IF(C9="","",J8+D9-I9)</f>
        <v/>
      </c>
      <c r="K9" s="46"/>
      <c r="L9" s="85"/>
      <c r="M9" s="18"/>
    </row>
    <row r="10" spans="2:29" ht="24.75" customHeight="1">
      <c r="B10" s="8"/>
      <c r="C10" s="50"/>
      <c r="D10" s="14"/>
      <c r="E10" s="14"/>
      <c r="F10" s="14"/>
      <c r="G10" s="14"/>
      <c r="H10" s="14"/>
      <c r="I10" s="13" t="str">
        <f t="shared" si="0"/>
        <v/>
      </c>
      <c r="J10" s="13" t="str">
        <f t="shared" ref="J10:J14" si="1">IF(C10="","",J9+D10-I10)</f>
        <v/>
      </c>
      <c r="K10" s="47"/>
      <c r="L10" s="85"/>
      <c r="M10" s="19"/>
    </row>
    <row r="11" spans="2:29" ht="24.75" customHeight="1">
      <c r="B11" s="8"/>
      <c r="C11" s="51"/>
      <c r="D11" s="14"/>
      <c r="E11" s="14"/>
      <c r="F11" s="14"/>
      <c r="G11" s="14"/>
      <c r="H11" s="14"/>
      <c r="I11" s="13" t="str">
        <f t="shared" si="0"/>
        <v/>
      </c>
      <c r="J11" s="13" t="str">
        <f t="shared" si="1"/>
        <v/>
      </c>
      <c r="K11" s="47"/>
      <c r="L11" s="85"/>
      <c r="M11" s="19"/>
    </row>
    <row r="12" spans="2:29" ht="24.75" customHeight="1">
      <c r="B12" s="8"/>
      <c r="C12" s="51"/>
      <c r="D12" s="14"/>
      <c r="E12" s="14"/>
      <c r="F12" s="14"/>
      <c r="G12" s="14"/>
      <c r="H12" s="14"/>
      <c r="I12" s="13"/>
      <c r="J12" s="13" t="str">
        <f t="shared" si="1"/>
        <v/>
      </c>
      <c r="K12" s="47"/>
      <c r="L12" s="85"/>
      <c r="M12" s="19"/>
    </row>
    <row r="13" spans="2:29" ht="24.75" customHeight="1">
      <c r="B13" s="8"/>
      <c r="C13" s="51"/>
      <c r="D13" s="14"/>
      <c r="E13" s="14"/>
      <c r="F13" s="14"/>
      <c r="G13" s="14"/>
      <c r="H13" s="14"/>
      <c r="I13" s="13"/>
      <c r="J13" s="13" t="str">
        <f t="shared" si="1"/>
        <v/>
      </c>
      <c r="K13" s="47"/>
      <c r="L13" s="85"/>
      <c r="M13" s="19"/>
    </row>
    <row r="14" spans="2:29" ht="24.75" customHeight="1">
      <c r="B14" s="8"/>
      <c r="C14" s="51"/>
      <c r="D14" s="14"/>
      <c r="E14" s="14"/>
      <c r="F14" s="14"/>
      <c r="G14" s="14"/>
      <c r="H14" s="14"/>
      <c r="I14" s="13" t="str">
        <f t="shared" si="0"/>
        <v/>
      </c>
      <c r="J14" s="13" t="str">
        <f t="shared" si="1"/>
        <v/>
      </c>
      <c r="K14" s="47"/>
      <c r="L14" s="85"/>
      <c r="M14" s="19"/>
    </row>
    <row r="15" spans="2:29" ht="24.75" customHeight="1" thickBot="1">
      <c r="B15" s="36"/>
      <c r="C15" s="52"/>
      <c r="D15" s="37"/>
      <c r="E15" s="37"/>
      <c r="F15" s="37"/>
      <c r="G15" s="37"/>
      <c r="H15" s="37"/>
      <c r="I15" s="13" t="str">
        <f t="shared" si="0"/>
        <v/>
      </c>
      <c r="J15" s="13" t="str">
        <f>IF(C15="","",#REF!+D15-I15)</f>
        <v/>
      </c>
      <c r="K15" s="48"/>
      <c r="L15" s="86"/>
      <c r="M15" s="49"/>
    </row>
    <row r="16" spans="2:29" ht="24.75" customHeight="1" thickTop="1" thickBot="1">
      <c r="B16" s="111" t="s">
        <v>10</v>
      </c>
      <c r="C16" s="112"/>
      <c r="D16" s="15" t="str">
        <f t="shared" ref="D16:I16" si="2">IF($C$8="","",SUM(D8:D15))</f>
        <v/>
      </c>
      <c r="E16" s="15" t="str">
        <f t="shared" si="2"/>
        <v/>
      </c>
      <c r="F16" s="15" t="str">
        <f t="shared" si="2"/>
        <v/>
      </c>
      <c r="G16" s="15" t="str">
        <f t="shared" si="2"/>
        <v/>
      </c>
      <c r="H16" s="15" t="str">
        <f t="shared" si="2"/>
        <v/>
      </c>
      <c r="I16" s="15" t="str">
        <f t="shared" si="2"/>
        <v/>
      </c>
      <c r="J16" s="15" t="str">
        <f>J15</f>
        <v/>
      </c>
      <c r="K16" s="9"/>
      <c r="L16" s="9"/>
      <c r="M16" s="10"/>
    </row>
    <row r="17" spans="2:13" s="20" customFormat="1" ht="24.75" customHeight="1">
      <c r="B17" s="88" t="s">
        <v>36</v>
      </c>
      <c r="C17" s="21"/>
      <c r="D17" s="22"/>
      <c r="E17" s="22"/>
      <c r="F17" s="22"/>
      <c r="G17" s="22"/>
      <c r="H17" s="22"/>
      <c r="I17" s="22"/>
      <c r="J17" s="23"/>
      <c r="K17" s="24"/>
      <c r="L17" s="24"/>
      <c r="M17" s="24"/>
    </row>
    <row r="18" spans="2:13" ht="24.75" customHeight="1" thickBot="1">
      <c r="B18" s="38" t="s">
        <v>37</v>
      </c>
      <c r="C18" s="39"/>
      <c r="D18" s="76" t="s">
        <v>51</v>
      </c>
      <c r="E18" s="40"/>
      <c r="F18" s="40"/>
      <c r="G18" s="73" t="s">
        <v>43</v>
      </c>
      <c r="H18" s="40"/>
      <c r="I18" s="76" t="s">
        <v>51</v>
      </c>
      <c r="J18" s="40"/>
      <c r="K18" s="41"/>
      <c r="L18" s="41"/>
      <c r="M18" s="41"/>
    </row>
    <row r="19" spans="2:13" ht="24.75" customHeight="1">
      <c r="B19" s="126" t="s">
        <v>12</v>
      </c>
      <c r="C19" s="127"/>
      <c r="D19" s="42" t="s">
        <v>50</v>
      </c>
      <c r="E19" s="40"/>
      <c r="F19" s="40"/>
      <c r="G19" s="95" t="s">
        <v>49</v>
      </c>
      <c r="H19" s="96"/>
      <c r="I19" s="42" t="s">
        <v>50</v>
      </c>
      <c r="J19" s="40"/>
      <c r="K19" s="41"/>
      <c r="L19" s="41"/>
      <c r="M19" s="41"/>
    </row>
    <row r="20" spans="2:13" ht="24.75" customHeight="1">
      <c r="B20" s="128" t="s">
        <v>38</v>
      </c>
      <c r="C20" s="129"/>
      <c r="D20" s="43"/>
      <c r="E20" s="40"/>
      <c r="F20" s="40"/>
      <c r="G20" s="89" t="s">
        <v>44</v>
      </c>
      <c r="H20" s="90"/>
      <c r="I20" s="77" t="str">
        <f>E16</f>
        <v/>
      </c>
      <c r="J20" s="40"/>
      <c r="K20" s="41"/>
      <c r="L20" s="41"/>
      <c r="M20" s="41"/>
    </row>
    <row r="21" spans="2:13" ht="24.75" customHeight="1" thickBot="1">
      <c r="B21" s="132" t="s">
        <v>39</v>
      </c>
      <c r="C21" s="133"/>
      <c r="D21" s="53" t="str">
        <f>J16</f>
        <v/>
      </c>
      <c r="E21" s="40"/>
      <c r="F21" s="40"/>
      <c r="G21" s="89" t="s">
        <v>45</v>
      </c>
      <c r="H21" s="90"/>
      <c r="I21" s="77" t="str">
        <f>F16</f>
        <v/>
      </c>
      <c r="J21" s="40"/>
      <c r="K21" s="41"/>
      <c r="L21" s="41"/>
      <c r="M21" s="41"/>
    </row>
    <row r="22" spans="2:13" ht="24.75" customHeight="1" thickTop="1" thickBot="1">
      <c r="B22" s="115" t="s">
        <v>10</v>
      </c>
      <c r="C22" s="116"/>
      <c r="D22" s="16" t="str">
        <f>IF(SUM(D20:D21)=0,"",SUM(D20:D21))</f>
        <v/>
      </c>
      <c r="E22" s="40"/>
      <c r="F22" s="40"/>
      <c r="G22" s="89" t="s">
        <v>46</v>
      </c>
      <c r="H22" s="90"/>
      <c r="I22" s="77" t="str">
        <f>G16</f>
        <v/>
      </c>
      <c r="J22" s="40"/>
      <c r="K22" s="41"/>
      <c r="L22" s="41"/>
      <c r="M22" s="41"/>
    </row>
    <row r="23" spans="2:13" ht="24.75" customHeight="1" thickBot="1">
      <c r="B23" s="74"/>
      <c r="C23" s="74"/>
      <c r="D23" s="40"/>
      <c r="E23" s="40"/>
      <c r="F23" s="40"/>
      <c r="G23" s="91" t="s">
        <v>47</v>
      </c>
      <c r="H23" s="92"/>
      <c r="I23" s="53" t="str">
        <f>H16</f>
        <v/>
      </c>
      <c r="J23" s="40"/>
      <c r="K23" s="41"/>
      <c r="L23" s="41"/>
      <c r="M23" s="41"/>
    </row>
    <row r="24" spans="2:13" ht="24.75" customHeight="1" thickTop="1" thickBot="1">
      <c r="B24" s="74"/>
      <c r="C24" s="74"/>
      <c r="D24" s="40"/>
      <c r="E24" s="40"/>
      <c r="F24" s="40"/>
      <c r="G24" s="93" t="s">
        <v>48</v>
      </c>
      <c r="H24" s="94"/>
      <c r="I24" s="75">
        <f>SUM(I20:I23)</f>
        <v>0</v>
      </c>
      <c r="J24" s="40"/>
      <c r="K24" s="41"/>
      <c r="L24" s="41"/>
      <c r="M24" s="41"/>
    </row>
    <row r="25" spans="2:13" s="25" customFormat="1" ht="24.75" customHeight="1">
      <c r="B25" s="87" t="s">
        <v>25</v>
      </c>
      <c r="C25" s="44"/>
      <c r="D25" s="44"/>
      <c r="E25" s="44"/>
      <c r="F25" s="44"/>
      <c r="G25" s="45"/>
      <c r="H25" s="45"/>
      <c r="I25" s="45"/>
      <c r="J25" s="45"/>
      <c r="K25" s="45"/>
      <c r="L25" s="45"/>
    </row>
    <row r="26" spans="2:13" s="2" customFormat="1" ht="15" customHeight="1">
      <c r="B26" s="54" t="s">
        <v>5</v>
      </c>
      <c r="C26" s="108" t="s">
        <v>6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10"/>
    </row>
    <row r="27" spans="2:13" s="2" customFormat="1" ht="15" customHeight="1">
      <c r="B27" s="54" t="s">
        <v>7</v>
      </c>
      <c r="C27" s="97" t="s">
        <v>8</v>
      </c>
      <c r="D27" s="98"/>
      <c r="E27" s="98"/>
      <c r="F27" s="98"/>
      <c r="G27" s="98"/>
      <c r="H27" s="98"/>
      <c r="I27" s="98"/>
      <c r="J27" s="98"/>
      <c r="K27" s="98"/>
      <c r="L27" s="98"/>
      <c r="M27" s="99"/>
    </row>
    <row r="28" spans="2:13" s="2" customFormat="1" ht="15" customHeight="1">
      <c r="B28" s="54" t="s">
        <v>18</v>
      </c>
      <c r="C28" s="97" t="s">
        <v>11</v>
      </c>
      <c r="D28" s="98"/>
      <c r="E28" s="98"/>
      <c r="F28" s="98"/>
      <c r="G28" s="98"/>
      <c r="H28" s="98"/>
      <c r="I28" s="98"/>
      <c r="J28" s="98"/>
      <c r="K28" s="98"/>
      <c r="L28" s="98"/>
      <c r="M28" s="99"/>
    </row>
    <row r="29" spans="2:13" s="1" customFormat="1" ht="15" customHeight="1">
      <c r="B29" s="54" t="s">
        <v>17</v>
      </c>
      <c r="C29" s="97" t="s">
        <v>16</v>
      </c>
      <c r="D29" s="98"/>
      <c r="E29" s="98"/>
      <c r="F29" s="98"/>
      <c r="G29" s="98"/>
      <c r="H29" s="98"/>
      <c r="I29" s="98"/>
      <c r="J29" s="98"/>
      <c r="K29" s="98"/>
      <c r="L29" s="98"/>
      <c r="M29" s="99"/>
    </row>
    <row r="30" spans="2:13" s="1" customFormat="1" ht="15" customHeight="1">
      <c r="B30" s="54" t="s">
        <v>15</v>
      </c>
      <c r="C30" s="97" t="s">
        <v>14</v>
      </c>
      <c r="D30" s="98"/>
      <c r="E30" s="98"/>
      <c r="F30" s="98"/>
      <c r="G30" s="98"/>
      <c r="H30" s="98"/>
      <c r="I30" s="98"/>
      <c r="J30" s="98"/>
      <c r="K30" s="98"/>
      <c r="L30" s="98"/>
      <c r="M30" s="99"/>
    </row>
    <row r="31" spans="2:13" s="4" customFormat="1" ht="17.25">
      <c r="B31" s="12" t="s">
        <v>27</v>
      </c>
      <c r="C31" s="5"/>
      <c r="D31" s="5"/>
      <c r="E31" s="6"/>
      <c r="F31" s="6"/>
      <c r="G31" s="6"/>
      <c r="H31" s="6"/>
      <c r="I31" s="6"/>
      <c r="J31" s="6"/>
      <c r="K31" s="6"/>
      <c r="L31" s="6"/>
      <c r="M31" s="3"/>
    </row>
    <row r="32" spans="2:13" ht="20.100000000000001" customHeight="1"/>
  </sheetData>
  <mergeCells count="27">
    <mergeCell ref="G19:H19"/>
    <mergeCell ref="G20:H20"/>
    <mergeCell ref="G21:H21"/>
    <mergeCell ref="B2:M2"/>
    <mergeCell ref="B3:M3"/>
    <mergeCell ref="J4:M4"/>
    <mergeCell ref="B6:B7"/>
    <mergeCell ref="C6:C7"/>
    <mergeCell ref="K6:K7"/>
    <mergeCell ref="L6:L7"/>
    <mergeCell ref="M6:M7"/>
    <mergeCell ref="G22:H22"/>
    <mergeCell ref="G23:H23"/>
    <mergeCell ref="G24:H24"/>
    <mergeCell ref="C30:M30"/>
    <mergeCell ref="J6:J7"/>
    <mergeCell ref="B16:C16"/>
    <mergeCell ref="B19:C19"/>
    <mergeCell ref="B20:C20"/>
    <mergeCell ref="E6:I6"/>
    <mergeCell ref="B21:C21"/>
    <mergeCell ref="D6:D7"/>
    <mergeCell ref="C26:M26"/>
    <mergeCell ref="B22:C22"/>
    <mergeCell ref="C27:M27"/>
    <mergeCell ref="C28:M28"/>
    <mergeCell ref="C29:M29"/>
  </mergeCells>
  <phoneticPr fontId="2"/>
  <printOptions horizontalCentered="1"/>
  <pageMargins left="0.59055118110236227" right="0.59055118110236227" top="0.6692913385826772" bottom="0.39370078740157483" header="0.51181102362204722" footer="0.19685039370078741"/>
  <pageSetup paperSize="9" scale="85" fitToHeight="8" orientation="landscape" horizontalDpi="300" verticalDpi="30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AC32"/>
  <sheetViews>
    <sheetView view="pageBreakPreview" zoomScale="90" zoomScaleNormal="100" zoomScaleSheetLayoutView="90" workbookViewId="0">
      <pane ySplit="7" topLeftCell="A8" activePane="bottomLeft" state="frozen"/>
      <selection activeCell="C14" sqref="C14"/>
      <selection pane="bottomLeft"/>
    </sheetView>
  </sheetViews>
  <sheetFormatPr defaultRowHeight="13.5"/>
  <cols>
    <col min="1" max="1" width="1.25" customWidth="1"/>
    <col min="2" max="2" width="9.5" customWidth="1"/>
    <col min="3" max="3" width="25.875" customWidth="1"/>
    <col min="4" max="10" width="11.125" customWidth="1"/>
    <col min="11" max="11" width="7.625" customWidth="1"/>
    <col min="12" max="12" width="9.5" customWidth="1"/>
    <col min="13" max="13" width="17.625" customWidth="1"/>
    <col min="14" max="14" width="1.625" customWidth="1"/>
  </cols>
  <sheetData>
    <row r="1" spans="2:29" ht="14.25">
      <c r="B1" s="11" t="s">
        <v>26</v>
      </c>
    </row>
    <row r="2" spans="2:29" ht="24">
      <c r="B2" s="100" t="s">
        <v>29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2:29" s="72" customFormat="1" ht="17.25">
      <c r="B3" s="117" t="s">
        <v>41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</row>
    <row r="4" spans="2:29" ht="22.5" customHeight="1">
      <c r="B4" s="27"/>
      <c r="C4" s="28"/>
      <c r="D4" s="29"/>
      <c r="E4" s="29"/>
      <c r="F4" s="29"/>
      <c r="G4" s="29"/>
      <c r="H4" s="29"/>
      <c r="I4" s="30" t="s">
        <v>23</v>
      </c>
      <c r="J4" s="134" t="s">
        <v>22</v>
      </c>
      <c r="K4" s="134"/>
      <c r="L4" s="134"/>
      <c r="M4" s="134"/>
    </row>
    <row r="5" spans="2:29" ht="5.25" customHeight="1" thickBot="1">
      <c r="B5" s="31"/>
      <c r="C5" s="28"/>
      <c r="D5" s="29"/>
      <c r="E5" s="29"/>
      <c r="F5" s="29"/>
      <c r="G5" s="29"/>
      <c r="H5" s="29"/>
      <c r="I5" s="32"/>
      <c r="J5" s="32"/>
      <c r="K5" s="32"/>
      <c r="L5" s="32"/>
      <c r="M5" s="32"/>
    </row>
    <row r="6" spans="2:29" ht="15.75" customHeight="1">
      <c r="B6" s="118" t="s">
        <v>0</v>
      </c>
      <c r="C6" s="102" t="s">
        <v>1</v>
      </c>
      <c r="D6" s="102" t="s">
        <v>19</v>
      </c>
      <c r="E6" s="96" t="s">
        <v>2</v>
      </c>
      <c r="F6" s="96"/>
      <c r="G6" s="96"/>
      <c r="H6" s="96"/>
      <c r="I6" s="96"/>
      <c r="J6" s="104" t="s">
        <v>3</v>
      </c>
      <c r="K6" s="120" t="s">
        <v>4</v>
      </c>
      <c r="L6" s="122" t="s">
        <v>9</v>
      </c>
      <c r="M6" s="124" t="s">
        <v>13</v>
      </c>
    </row>
    <row r="7" spans="2:29" ht="15.75" customHeight="1" thickBot="1">
      <c r="B7" s="119"/>
      <c r="C7" s="103"/>
      <c r="D7" s="103"/>
      <c r="E7" s="33" t="s">
        <v>20</v>
      </c>
      <c r="F7" s="34" t="s">
        <v>24</v>
      </c>
      <c r="G7" s="33" t="s">
        <v>17</v>
      </c>
      <c r="H7" s="35" t="s">
        <v>15</v>
      </c>
      <c r="I7" s="33" t="s">
        <v>21</v>
      </c>
      <c r="J7" s="105"/>
      <c r="K7" s="121"/>
      <c r="L7" s="123"/>
      <c r="M7" s="125"/>
    </row>
    <row r="8" spans="2:29" ht="24.75" customHeight="1" thickTop="1">
      <c r="B8" s="58">
        <v>42826</v>
      </c>
      <c r="C8" s="59" t="s">
        <v>55</v>
      </c>
      <c r="D8" s="60">
        <v>10000</v>
      </c>
      <c r="E8" s="60"/>
      <c r="F8" s="60"/>
      <c r="G8" s="60"/>
      <c r="H8" s="60"/>
      <c r="I8" s="60">
        <f>IF(C8="","",SUM(E8:H8))</f>
        <v>0</v>
      </c>
      <c r="J8" s="60">
        <f>IF(C8="","",D8-I8)</f>
        <v>10000</v>
      </c>
      <c r="K8" s="61">
        <v>1</v>
      </c>
      <c r="L8" s="82"/>
      <c r="M8" s="62"/>
    </row>
    <row r="9" spans="2:29" ht="24.75" customHeight="1">
      <c r="B9" s="58">
        <v>42875</v>
      </c>
      <c r="C9" s="59" t="s">
        <v>61</v>
      </c>
      <c r="D9" s="60"/>
      <c r="E9" s="60"/>
      <c r="F9" s="60"/>
      <c r="G9" s="60"/>
      <c r="H9" s="60">
        <v>500</v>
      </c>
      <c r="I9" s="60">
        <f t="shared" ref="I9:I15" si="0">IF(C9="","",SUM(E9:H9))</f>
        <v>500</v>
      </c>
      <c r="J9" s="60">
        <f>IF(C9="","",J13+D9-I9)</f>
        <v>625500</v>
      </c>
      <c r="K9" s="61" t="s">
        <v>62</v>
      </c>
      <c r="L9" s="82"/>
      <c r="M9" s="62"/>
    </row>
    <row r="10" spans="2:29" ht="24.75" customHeight="1">
      <c r="B10" s="65">
        <v>41445</v>
      </c>
      <c r="C10" s="59" t="s">
        <v>30</v>
      </c>
      <c r="D10" s="66"/>
      <c r="E10" s="66"/>
      <c r="F10" s="66">
        <v>50000</v>
      </c>
      <c r="G10" s="60"/>
      <c r="H10" s="66"/>
      <c r="I10" s="60">
        <f t="shared" si="0"/>
        <v>50000</v>
      </c>
      <c r="J10" s="60">
        <f>IF(C10="","",J14+D10-I10)</f>
        <v>158000</v>
      </c>
      <c r="K10" s="67">
        <v>3</v>
      </c>
      <c r="L10" s="83">
        <v>41450</v>
      </c>
      <c r="M10" s="68"/>
    </row>
    <row r="11" spans="2:29" ht="24.75" customHeight="1">
      <c r="B11" s="65">
        <v>41450</v>
      </c>
      <c r="C11" s="69" t="s">
        <v>31</v>
      </c>
      <c r="D11" s="66"/>
      <c r="E11" s="66">
        <v>30000</v>
      </c>
      <c r="F11" s="66"/>
      <c r="G11" s="60"/>
      <c r="H11" s="66"/>
      <c r="I11" s="60">
        <f t="shared" si="0"/>
        <v>30000</v>
      </c>
      <c r="J11" s="60">
        <f t="shared" ref="J11:J13" si="1">IF(C11="","",J10+D11-I11)</f>
        <v>128000</v>
      </c>
      <c r="K11" s="67">
        <v>4</v>
      </c>
      <c r="L11" s="83">
        <v>41450</v>
      </c>
      <c r="M11" s="68"/>
    </row>
    <row r="12" spans="2:29" ht="24.75" customHeight="1">
      <c r="B12" s="65">
        <v>41537</v>
      </c>
      <c r="C12" s="69" t="s">
        <v>56</v>
      </c>
      <c r="D12" s="66">
        <v>500000</v>
      </c>
      <c r="E12" s="66"/>
      <c r="F12" s="66"/>
      <c r="G12" s="60"/>
      <c r="H12" s="66"/>
      <c r="I12" s="60">
        <f t="shared" si="0"/>
        <v>0</v>
      </c>
      <c r="J12" s="60">
        <f t="shared" si="1"/>
        <v>628000</v>
      </c>
      <c r="K12" s="67"/>
      <c r="L12" s="83"/>
      <c r="M12" s="68"/>
    </row>
    <row r="13" spans="2:29" ht="24.75" customHeight="1">
      <c r="B13" s="65">
        <v>41604</v>
      </c>
      <c r="C13" s="69" t="s">
        <v>32</v>
      </c>
      <c r="D13" s="66"/>
      <c r="E13" s="66">
        <v>2000</v>
      </c>
      <c r="F13" s="66"/>
      <c r="G13" s="66"/>
      <c r="H13" s="66"/>
      <c r="I13" s="60">
        <f t="shared" si="0"/>
        <v>2000</v>
      </c>
      <c r="J13" s="60">
        <f t="shared" si="1"/>
        <v>626000</v>
      </c>
      <c r="K13" s="67">
        <v>5</v>
      </c>
      <c r="L13" s="83"/>
      <c r="M13" s="68"/>
    </row>
    <row r="14" spans="2:29" ht="24.75" customHeight="1">
      <c r="B14" s="65">
        <v>42755</v>
      </c>
      <c r="C14" s="69" t="s">
        <v>56</v>
      </c>
      <c r="D14" s="66">
        <v>200000</v>
      </c>
      <c r="E14" s="66">
        <v>2000</v>
      </c>
      <c r="F14" s="60"/>
      <c r="G14" s="60"/>
      <c r="H14" s="60"/>
      <c r="I14" s="60">
        <f>IF(C14="","",SUM(E14:H14))</f>
        <v>2000</v>
      </c>
      <c r="J14" s="60">
        <f>IF(C14="","",J8+D14-I14)</f>
        <v>208000</v>
      </c>
      <c r="K14" s="61"/>
      <c r="L14" s="83"/>
      <c r="M14" s="64"/>
    </row>
    <row r="15" spans="2:29" ht="24.75" customHeight="1" thickBot="1">
      <c r="B15" s="65">
        <v>42814</v>
      </c>
      <c r="C15" s="69" t="s">
        <v>58</v>
      </c>
      <c r="D15" s="66"/>
      <c r="E15" s="66">
        <v>600000</v>
      </c>
      <c r="F15" s="66"/>
      <c r="G15" s="66"/>
      <c r="H15" s="66"/>
      <c r="I15" s="60">
        <f t="shared" si="0"/>
        <v>600000</v>
      </c>
      <c r="J15" s="60">
        <f>IF(C15="","",J13+D15-I15)</f>
        <v>26000</v>
      </c>
      <c r="K15" s="67" t="s">
        <v>63</v>
      </c>
      <c r="L15" s="63" t="s">
        <v>59</v>
      </c>
      <c r="M15" s="68"/>
    </row>
    <row r="16" spans="2:29" ht="24.75" customHeight="1" thickTop="1" thickBot="1">
      <c r="B16" s="111" t="s">
        <v>10</v>
      </c>
      <c r="C16" s="112"/>
      <c r="D16" s="70">
        <f t="shared" ref="D16:I16" si="2">IF($C$8="","",SUM(D8:D15))</f>
        <v>710000</v>
      </c>
      <c r="E16" s="70">
        <f t="shared" si="2"/>
        <v>634000</v>
      </c>
      <c r="F16" s="70">
        <f t="shared" si="2"/>
        <v>50000</v>
      </c>
      <c r="G16" s="70">
        <f t="shared" si="2"/>
        <v>0</v>
      </c>
      <c r="H16" s="70">
        <f t="shared" si="2"/>
        <v>500</v>
      </c>
      <c r="I16" s="70">
        <f t="shared" si="2"/>
        <v>684500</v>
      </c>
      <c r="J16" s="70">
        <f>J15</f>
        <v>26000</v>
      </c>
      <c r="K16" s="9"/>
      <c r="L16" s="9"/>
      <c r="M16" s="10"/>
    </row>
    <row r="17" spans="2:13" s="20" customFormat="1" ht="24.75" customHeight="1">
      <c r="B17" s="88" t="s">
        <v>36</v>
      </c>
      <c r="C17" s="21"/>
      <c r="D17" s="22"/>
      <c r="E17" s="22"/>
      <c r="F17" s="22"/>
      <c r="G17" s="22"/>
      <c r="H17" s="22"/>
      <c r="I17" s="22"/>
      <c r="J17" s="23"/>
      <c r="K17" s="24"/>
      <c r="L17" s="24"/>
      <c r="M17" s="24"/>
    </row>
    <row r="18" spans="2:13" ht="24.75" customHeight="1" thickBot="1">
      <c r="B18" s="38" t="s">
        <v>37</v>
      </c>
      <c r="C18" s="39"/>
      <c r="D18" s="76" t="s">
        <v>51</v>
      </c>
      <c r="E18" s="40"/>
      <c r="F18" s="40"/>
      <c r="G18" s="73" t="s">
        <v>43</v>
      </c>
      <c r="H18" s="40"/>
      <c r="I18" s="76" t="s">
        <v>51</v>
      </c>
      <c r="J18" s="40"/>
      <c r="K18" s="41"/>
      <c r="L18" s="41"/>
      <c r="M18" s="41"/>
    </row>
    <row r="19" spans="2:13" ht="24.75" customHeight="1">
      <c r="B19" s="95" t="s">
        <v>12</v>
      </c>
      <c r="C19" s="96"/>
      <c r="D19" s="42" t="s">
        <v>50</v>
      </c>
      <c r="E19" s="40"/>
      <c r="F19" s="40"/>
      <c r="G19" s="95" t="s">
        <v>49</v>
      </c>
      <c r="H19" s="96"/>
      <c r="I19" s="42" t="s">
        <v>50</v>
      </c>
      <c r="J19" s="40"/>
      <c r="K19" s="41"/>
      <c r="L19" s="41"/>
      <c r="M19" s="41"/>
    </row>
    <row r="20" spans="2:13" ht="24.75" customHeight="1">
      <c r="B20" s="113" t="s">
        <v>38</v>
      </c>
      <c r="C20" s="114"/>
      <c r="D20" s="55">
        <v>0</v>
      </c>
      <c r="E20" s="40"/>
      <c r="F20" s="40"/>
      <c r="G20" s="89" t="s">
        <v>44</v>
      </c>
      <c r="H20" s="90"/>
      <c r="I20" s="79">
        <f>E16</f>
        <v>634000</v>
      </c>
      <c r="J20" s="40"/>
      <c r="K20" s="41"/>
      <c r="L20" s="41"/>
      <c r="M20" s="41"/>
    </row>
    <row r="21" spans="2:13" ht="24.75" customHeight="1" thickBot="1">
      <c r="B21" s="106" t="s">
        <v>39</v>
      </c>
      <c r="C21" s="107"/>
      <c r="D21" s="56">
        <f>J16</f>
        <v>26000</v>
      </c>
      <c r="E21" s="40"/>
      <c r="F21" s="40"/>
      <c r="G21" s="89" t="s">
        <v>45</v>
      </c>
      <c r="H21" s="90"/>
      <c r="I21" s="79">
        <f>F16</f>
        <v>50000</v>
      </c>
      <c r="J21" s="40"/>
      <c r="K21" s="41"/>
      <c r="L21" s="41"/>
      <c r="M21" s="41"/>
    </row>
    <row r="22" spans="2:13" ht="24.75" customHeight="1" thickTop="1" thickBot="1">
      <c r="B22" s="115" t="s">
        <v>28</v>
      </c>
      <c r="C22" s="116"/>
      <c r="D22" s="57">
        <f>IF(SUM(D20:D21)=0,"",SUM(D20:D21))</f>
        <v>26000</v>
      </c>
      <c r="E22" s="40"/>
      <c r="F22" s="40"/>
      <c r="G22" s="89" t="s">
        <v>46</v>
      </c>
      <c r="H22" s="90"/>
      <c r="I22" s="79">
        <f>G16</f>
        <v>0</v>
      </c>
      <c r="J22" s="40"/>
      <c r="K22" s="41"/>
      <c r="L22" s="41"/>
      <c r="M22" s="41"/>
    </row>
    <row r="23" spans="2:13" ht="24.75" customHeight="1" thickBot="1">
      <c r="B23" s="74"/>
      <c r="C23" s="74"/>
      <c r="D23" s="78"/>
      <c r="E23" s="40"/>
      <c r="F23" s="40"/>
      <c r="G23" s="91" t="s">
        <v>47</v>
      </c>
      <c r="H23" s="92"/>
      <c r="I23" s="80">
        <f>H16</f>
        <v>500</v>
      </c>
      <c r="J23" s="40"/>
      <c r="K23" s="41"/>
      <c r="L23" s="41"/>
      <c r="M23" s="41"/>
    </row>
    <row r="24" spans="2:13" ht="24.75" customHeight="1" thickTop="1" thickBot="1">
      <c r="B24" s="74"/>
      <c r="C24" s="74"/>
      <c r="D24" s="78"/>
      <c r="E24" s="40"/>
      <c r="F24" s="40"/>
      <c r="G24" s="93" t="s">
        <v>48</v>
      </c>
      <c r="H24" s="94"/>
      <c r="I24" s="81">
        <f>SUM(I20:I23)</f>
        <v>684500</v>
      </c>
      <c r="J24" s="40"/>
      <c r="K24" s="41"/>
      <c r="L24" s="41"/>
      <c r="M24" s="41"/>
    </row>
    <row r="25" spans="2:13" s="25" customFormat="1" ht="24.75" customHeight="1">
      <c r="B25" s="87" t="s">
        <v>25</v>
      </c>
      <c r="C25" s="44"/>
      <c r="D25" s="44"/>
      <c r="E25" s="44"/>
      <c r="F25" s="44"/>
      <c r="G25" s="45"/>
      <c r="H25" s="45"/>
      <c r="I25" s="45"/>
      <c r="J25" s="45"/>
      <c r="K25" s="45"/>
      <c r="L25" s="45"/>
    </row>
    <row r="26" spans="2:13" s="2" customFormat="1" ht="15" customHeight="1">
      <c r="B26" s="54" t="s">
        <v>5</v>
      </c>
      <c r="C26" s="108" t="s">
        <v>6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10"/>
    </row>
    <row r="27" spans="2:13" s="2" customFormat="1" ht="15" customHeight="1">
      <c r="B27" s="54" t="s">
        <v>7</v>
      </c>
      <c r="C27" s="97" t="s">
        <v>8</v>
      </c>
      <c r="D27" s="98"/>
      <c r="E27" s="98"/>
      <c r="F27" s="98"/>
      <c r="G27" s="98"/>
      <c r="H27" s="98"/>
      <c r="I27" s="98"/>
      <c r="J27" s="98"/>
      <c r="K27" s="98"/>
      <c r="L27" s="98"/>
      <c r="M27" s="99"/>
    </row>
    <row r="28" spans="2:13" s="2" customFormat="1" ht="15" customHeight="1">
      <c r="B28" s="54" t="s">
        <v>18</v>
      </c>
      <c r="C28" s="97" t="s">
        <v>11</v>
      </c>
      <c r="D28" s="98"/>
      <c r="E28" s="98"/>
      <c r="F28" s="98"/>
      <c r="G28" s="98"/>
      <c r="H28" s="98"/>
      <c r="I28" s="98"/>
      <c r="J28" s="98"/>
      <c r="K28" s="98"/>
      <c r="L28" s="98"/>
      <c r="M28" s="99"/>
    </row>
    <row r="29" spans="2:13" s="1" customFormat="1" ht="15" customHeight="1">
      <c r="B29" s="54" t="s">
        <v>17</v>
      </c>
      <c r="C29" s="97" t="s">
        <v>16</v>
      </c>
      <c r="D29" s="98"/>
      <c r="E29" s="98"/>
      <c r="F29" s="98"/>
      <c r="G29" s="98"/>
      <c r="H29" s="98"/>
      <c r="I29" s="98"/>
      <c r="J29" s="98"/>
      <c r="K29" s="98"/>
      <c r="L29" s="98"/>
      <c r="M29" s="99"/>
    </row>
    <row r="30" spans="2:13" s="1" customFormat="1" ht="15" customHeight="1">
      <c r="B30" s="54" t="s">
        <v>15</v>
      </c>
      <c r="C30" s="97" t="s">
        <v>14</v>
      </c>
      <c r="D30" s="98"/>
      <c r="E30" s="98"/>
      <c r="F30" s="98"/>
      <c r="G30" s="98"/>
      <c r="H30" s="98"/>
      <c r="I30" s="98"/>
      <c r="J30" s="98"/>
      <c r="K30" s="98"/>
      <c r="L30" s="98"/>
      <c r="M30" s="99"/>
    </row>
    <row r="31" spans="2:13" s="4" customFormat="1" ht="17.25">
      <c r="B31" s="12" t="s">
        <v>27</v>
      </c>
      <c r="C31" s="5"/>
      <c r="D31" s="5"/>
      <c r="E31" s="6"/>
      <c r="F31" s="6"/>
      <c r="G31" s="6"/>
      <c r="H31" s="6"/>
      <c r="I31" s="6"/>
      <c r="J31" s="6"/>
      <c r="K31" s="6"/>
      <c r="L31" s="6"/>
      <c r="M31" s="3"/>
    </row>
    <row r="32" spans="2:13" ht="20.100000000000001" customHeight="1"/>
  </sheetData>
  <mergeCells count="27">
    <mergeCell ref="C30:M30"/>
    <mergeCell ref="B16:C16"/>
    <mergeCell ref="B19:C19"/>
    <mergeCell ref="B20:C20"/>
    <mergeCell ref="B22:C22"/>
    <mergeCell ref="B21:C21"/>
    <mergeCell ref="C26:M26"/>
    <mergeCell ref="C27:M27"/>
    <mergeCell ref="C28:M28"/>
    <mergeCell ref="C29:M29"/>
    <mergeCell ref="G19:H19"/>
    <mergeCell ref="G20:H20"/>
    <mergeCell ref="G21:H21"/>
    <mergeCell ref="G22:H22"/>
    <mergeCell ref="G23:H23"/>
    <mergeCell ref="G24:H24"/>
    <mergeCell ref="B2:M2"/>
    <mergeCell ref="J4:M4"/>
    <mergeCell ref="B6:B7"/>
    <mergeCell ref="C6:C7"/>
    <mergeCell ref="K6:K7"/>
    <mergeCell ref="L6:L7"/>
    <mergeCell ref="M6:M7"/>
    <mergeCell ref="B3:M3"/>
    <mergeCell ref="D6:D7"/>
    <mergeCell ref="E6:I6"/>
    <mergeCell ref="J6:J7"/>
  </mergeCells>
  <phoneticPr fontId="2"/>
  <printOptions horizontalCentered="1"/>
  <pageMargins left="0.59055118110236227" right="0.59055118110236227" top="0.6692913385826772" bottom="0.39370078740157483" header="0.51181102362204722" footer="0.19685039370078741"/>
  <pageSetup paperSize="9" scale="85" fitToHeight="8" orientation="landscape" horizontalDpi="300" verticalDpi="300" r:id="rId1"/>
  <headerFooter alignWithMargins="0"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1:AC32"/>
  <sheetViews>
    <sheetView view="pageBreakPreview" zoomScale="90" zoomScaleNormal="100" zoomScaleSheetLayoutView="90" workbookViewId="0">
      <pane ySplit="7" topLeftCell="A8" activePane="bottomLeft" state="frozen"/>
      <selection pane="bottomLeft"/>
    </sheetView>
  </sheetViews>
  <sheetFormatPr defaultRowHeight="13.5"/>
  <cols>
    <col min="1" max="1" width="1.25" customWidth="1"/>
    <col min="2" max="2" width="9.5" customWidth="1"/>
    <col min="3" max="3" width="25.875" customWidth="1"/>
    <col min="4" max="10" width="11.125" customWidth="1"/>
    <col min="11" max="11" width="7.625" customWidth="1"/>
    <col min="12" max="12" width="9.5" customWidth="1"/>
    <col min="13" max="13" width="17.625" customWidth="1"/>
    <col min="14" max="14" width="1.625" customWidth="1"/>
  </cols>
  <sheetData>
    <row r="1" spans="2:29" ht="14.25">
      <c r="B1" s="11" t="s">
        <v>26</v>
      </c>
    </row>
    <row r="2" spans="2:29" ht="24">
      <c r="B2" s="100" t="s">
        <v>29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2:29" s="72" customFormat="1" ht="17.25">
      <c r="B3" s="117" t="s">
        <v>42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</row>
    <row r="4" spans="2:29" ht="22.5" customHeight="1">
      <c r="B4" s="27"/>
      <c r="C4" s="28"/>
      <c r="D4" s="29"/>
      <c r="E4" s="29"/>
      <c r="F4" s="29"/>
      <c r="G4" s="29"/>
      <c r="H4" s="29"/>
      <c r="I4" s="30" t="s">
        <v>23</v>
      </c>
      <c r="J4" s="134" t="s">
        <v>22</v>
      </c>
      <c r="K4" s="134"/>
      <c r="L4" s="134"/>
      <c r="M4" s="134"/>
    </row>
    <row r="5" spans="2:29" ht="5.25" customHeight="1" thickBot="1">
      <c r="B5" s="31"/>
      <c r="C5" s="28"/>
      <c r="D5" s="29"/>
      <c r="E5" s="29"/>
      <c r="F5" s="29"/>
      <c r="G5" s="29"/>
      <c r="H5" s="29"/>
      <c r="I5" s="32"/>
      <c r="J5" s="32"/>
      <c r="K5" s="32"/>
      <c r="L5" s="32"/>
      <c r="M5" s="32"/>
    </row>
    <row r="6" spans="2:29" ht="15.75" customHeight="1">
      <c r="B6" s="118" t="s">
        <v>0</v>
      </c>
      <c r="C6" s="102" t="s">
        <v>1</v>
      </c>
      <c r="D6" s="102" t="s">
        <v>19</v>
      </c>
      <c r="E6" s="96" t="s">
        <v>2</v>
      </c>
      <c r="F6" s="96"/>
      <c r="G6" s="96"/>
      <c r="H6" s="96"/>
      <c r="I6" s="96"/>
      <c r="J6" s="104" t="s">
        <v>3</v>
      </c>
      <c r="K6" s="120" t="s">
        <v>4</v>
      </c>
      <c r="L6" s="122" t="s">
        <v>9</v>
      </c>
      <c r="M6" s="124" t="s">
        <v>13</v>
      </c>
    </row>
    <row r="7" spans="2:29" ht="15.75" customHeight="1" thickBot="1">
      <c r="B7" s="119"/>
      <c r="C7" s="103"/>
      <c r="D7" s="103"/>
      <c r="E7" s="33" t="s">
        <v>20</v>
      </c>
      <c r="F7" s="34" t="s">
        <v>24</v>
      </c>
      <c r="G7" s="33" t="s">
        <v>17</v>
      </c>
      <c r="H7" s="35" t="s">
        <v>15</v>
      </c>
      <c r="I7" s="33" t="s">
        <v>21</v>
      </c>
      <c r="J7" s="105"/>
      <c r="K7" s="121"/>
      <c r="L7" s="123"/>
      <c r="M7" s="125"/>
    </row>
    <row r="8" spans="2:29" ht="24.75" customHeight="1" thickTop="1">
      <c r="B8" s="58">
        <v>42826</v>
      </c>
      <c r="C8" s="59" t="s">
        <v>55</v>
      </c>
      <c r="D8" s="60">
        <v>10000</v>
      </c>
      <c r="E8" s="60"/>
      <c r="F8" s="60"/>
      <c r="G8" s="60"/>
      <c r="H8" s="60"/>
      <c r="I8" s="60">
        <v>0</v>
      </c>
      <c r="J8" s="60">
        <f>IF(C8="","",D8-I8)</f>
        <v>10000</v>
      </c>
      <c r="K8" s="61"/>
      <c r="L8" s="82"/>
      <c r="M8" s="62"/>
    </row>
    <row r="9" spans="2:29" ht="24.75" customHeight="1">
      <c r="B9" s="58">
        <v>41937</v>
      </c>
      <c r="C9" s="59" t="s">
        <v>56</v>
      </c>
      <c r="D9" s="60">
        <v>500000</v>
      </c>
      <c r="E9" s="60"/>
      <c r="F9" s="60"/>
      <c r="G9" s="60"/>
      <c r="H9" s="60"/>
      <c r="I9" s="60">
        <v>89150</v>
      </c>
      <c r="J9" s="60">
        <f>IF(C9="","",J8+D9-I9)</f>
        <v>420850</v>
      </c>
      <c r="K9" s="61" t="s">
        <v>52</v>
      </c>
      <c r="L9" s="83">
        <v>41940</v>
      </c>
      <c r="M9" s="64"/>
    </row>
    <row r="10" spans="2:29" ht="24.75" customHeight="1">
      <c r="B10" s="58">
        <v>41939</v>
      </c>
      <c r="C10" s="59" t="s">
        <v>33</v>
      </c>
      <c r="D10" s="60"/>
      <c r="E10" s="60"/>
      <c r="F10" s="60"/>
      <c r="G10" s="60">
        <v>89150</v>
      </c>
      <c r="H10" s="66"/>
      <c r="I10" s="60">
        <v>60000</v>
      </c>
      <c r="J10" s="60">
        <f t="shared" ref="J10:J11" si="0">IF(C10="","",J9+D10-I10)</f>
        <v>360850</v>
      </c>
      <c r="K10" s="67" t="s">
        <v>53</v>
      </c>
      <c r="L10" s="83"/>
      <c r="M10" s="68"/>
    </row>
    <row r="11" spans="2:29" ht="24.75" customHeight="1">
      <c r="B11" s="65">
        <v>41584</v>
      </c>
      <c r="C11" s="59" t="s">
        <v>35</v>
      </c>
      <c r="D11" s="66"/>
      <c r="E11" s="66"/>
      <c r="F11" s="66"/>
      <c r="G11" s="60">
        <v>60000</v>
      </c>
      <c r="H11" s="66"/>
      <c r="I11" s="60">
        <v>300000</v>
      </c>
      <c r="J11" s="60">
        <f t="shared" si="0"/>
        <v>60850</v>
      </c>
      <c r="K11" s="67" t="s">
        <v>54</v>
      </c>
      <c r="L11" s="83">
        <v>43040</v>
      </c>
      <c r="M11" s="68"/>
    </row>
    <row r="12" spans="2:29" ht="24.75" customHeight="1">
      <c r="B12" s="65">
        <v>42755</v>
      </c>
      <c r="C12" s="69" t="s">
        <v>57</v>
      </c>
      <c r="D12" s="66">
        <v>200000</v>
      </c>
      <c r="E12" s="66"/>
      <c r="F12" s="66"/>
      <c r="G12" s="60"/>
      <c r="H12" s="66"/>
      <c r="I12" s="60">
        <f t="shared" ref="I12:I15" si="1">IF(C12="","",SUM(E12:H12))</f>
        <v>0</v>
      </c>
      <c r="J12" s="60">
        <f>IF(C12="","",J11+D12-I12)</f>
        <v>260850</v>
      </c>
      <c r="K12" s="67"/>
      <c r="L12" s="83"/>
      <c r="M12" s="68"/>
    </row>
    <row r="13" spans="2:29" ht="24.75" customHeight="1">
      <c r="B13" s="65">
        <v>41690</v>
      </c>
      <c r="C13" s="69" t="s">
        <v>34</v>
      </c>
      <c r="D13" s="66"/>
      <c r="E13" s="66"/>
      <c r="F13" s="66"/>
      <c r="G13" s="60">
        <v>250000</v>
      </c>
      <c r="H13" s="66"/>
      <c r="I13" s="60">
        <f t="shared" si="1"/>
        <v>250000</v>
      </c>
      <c r="J13" s="60">
        <f t="shared" ref="J13:J14" si="2">IF(C13="","",J12+D13-I13)</f>
        <v>10850</v>
      </c>
      <c r="K13" s="67" t="s">
        <v>60</v>
      </c>
      <c r="L13" s="83"/>
      <c r="M13" s="68"/>
    </row>
    <row r="14" spans="2:29" ht="24.75" customHeight="1">
      <c r="B14" s="65"/>
      <c r="C14" s="69"/>
      <c r="D14" s="66"/>
      <c r="E14" s="66"/>
      <c r="F14" s="66"/>
      <c r="G14" s="60"/>
      <c r="H14" s="66"/>
      <c r="I14" s="60"/>
      <c r="J14" s="60" t="str">
        <f t="shared" si="2"/>
        <v/>
      </c>
      <c r="K14" s="67"/>
      <c r="L14" s="83"/>
      <c r="M14" s="68"/>
    </row>
    <row r="15" spans="2:29" ht="24.75" customHeight="1" thickBot="1">
      <c r="B15" s="65"/>
      <c r="C15" s="69"/>
      <c r="D15" s="66"/>
      <c r="E15" s="66"/>
      <c r="F15" s="66"/>
      <c r="G15" s="66"/>
      <c r="H15" s="66"/>
      <c r="I15" s="60" t="str">
        <f t="shared" si="1"/>
        <v/>
      </c>
      <c r="J15" s="60" t="str">
        <f>IF(C15="","",J13+D15-I15)</f>
        <v/>
      </c>
      <c r="K15" s="67"/>
      <c r="L15" s="83"/>
      <c r="M15" s="68"/>
    </row>
    <row r="16" spans="2:29" ht="24.75" customHeight="1" thickTop="1" thickBot="1">
      <c r="B16" s="111" t="s">
        <v>10</v>
      </c>
      <c r="C16" s="112"/>
      <c r="D16" s="70">
        <f t="shared" ref="D16:I16" si="3">IF($C$8="","",SUM(D8:D15))</f>
        <v>710000</v>
      </c>
      <c r="E16" s="70">
        <f t="shared" si="3"/>
        <v>0</v>
      </c>
      <c r="F16" s="70">
        <f t="shared" si="3"/>
        <v>0</v>
      </c>
      <c r="G16" s="70">
        <f t="shared" si="3"/>
        <v>399150</v>
      </c>
      <c r="H16" s="70">
        <f t="shared" si="3"/>
        <v>0</v>
      </c>
      <c r="I16" s="70">
        <f t="shared" si="3"/>
        <v>699150</v>
      </c>
      <c r="J16" s="70">
        <f>J13</f>
        <v>10850</v>
      </c>
      <c r="K16" s="9"/>
      <c r="L16" s="9"/>
      <c r="M16" s="10"/>
    </row>
    <row r="17" spans="2:13" s="20" customFormat="1" ht="24.75" customHeight="1">
      <c r="B17" s="88" t="s">
        <v>36</v>
      </c>
      <c r="C17" s="21"/>
      <c r="D17" s="22"/>
      <c r="E17" s="22"/>
      <c r="F17" s="22"/>
      <c r="G17" s="22"/>
      <c r="H17" s="22"/>
      <c r="I17" s="22"/>
      <c r="J17" s="23"/>
      <c r="K17" s="24"/>
      <c r="L17" s="24"/>
      <c r="M17" s="24"/>
    </row>
    <row r="18" spans="2:13" ht="24.75" customHeight="1" thickBot="1">
      <c r="B18" s="38" t="s">
        <v>37</v>
      </c>
      <c r="C18" s="39"/>
      <c r="D18" s="76" t="s">
        <v>51</v>
      </c>
      <c r="E18" s="40"/>
      <c r="F18" s="40"/>
      <c r="G18" s="73" t="s">
        <v>43</v>
      </c>
      <c r="H18" s="40"/>
      <c r="I18" s="76" t="s">
        <v>51</v>
      </c>
      <c r="J18" s="40"/>
      <c r="K18" s="41"/>
      <c r="L18" s="41"/>
      <c r="M18" s="41"/>
    </row>
    <row r="19" spans="2:13" ht="24.75" customHeight="1">
      <c r="B19" s="95" t="s">
        <v>12</v>
      </c>
      <c r="C19" s="96"/>
      <c r="D19" s="42" t="s">
        <v>50</v>
      </c>
      <c r="E19" s="40"/>
      <c r="F19" s="40"/>
      <c r="G19" s="95" t="s">
        <v>49</v>
      </c>
      <c r="H19" s="96"/>
      <c r="I19" s="42" t="s">
        <v>50</v>
      </c>
      <c r="J19" s="40"/>
      <c r="K19" s="41"/>
      <c r="L19" s="41"/>
      <c r="M19" s="41"/>
    </row>
    <row r="20" spans="2:13" ht="24.75" customHeight="1">
      <c r="B20" s="113" t="s">
        <v>38</v>
      </c>
      <c r="C20" s="114"/>
      <c r="D20" s="55">
        <v>0</v>
      </c>
      <c r="E20" s="40"/>
      <c r="F20" s="40"/>
      <c r="G20" s="89" t="s">
        <v>44</v>
      </c>
      <c r="H20" s="90"/>
      <c r="I20" s="79">
        <f>E16</f>
        <v>0</v>
      </c>
      <c r="J20" s="40"/>
      <c r="K20" s="41"/>
      <c r="L20" s="41"/>
      <c r="M20" s="41"/>
    </row>
    <row r="21" spans="2:13" ht="24.75" customHeight="1" thickBot="1">
      <c r="B21" s="106" t="s">
        <v>39</v>
      </c>
      <c r="C21" s="107"/>
      <c r="D21" s="56">
        <f>J16</f>
        <v>10850</v>
      </c>
      <c r="E21" s="40"/>
      <c r="F21" s="40"/>
      <c r="G21" s="89" t="s">
        <v>45</v>
      </c>
      <c r="H21" s="90"/>
      <c r="I21" s="79">
        <f>F16</f>
        <v>0</v>
      </c>
      <c r="J21" s="40"/>
      <c r="K21" s="41"/>
      <c r="L21" s="41"/>
      <c r="M21" s="41"/>
    </row>
    <row r="22" spans="2:13" ht="24.75" customHeight="1" thickTop="1" thickBot="1">
      <c r="B22" s="115" t="s">
        <v>28</v>
      </c>
      <c r="C22" s="116"/>
      <c r="D22" s="57">
        <f>IF(SUM(D20:D21)=0,"",SUM(D20:D21))</f>
        <v>10850</v>
      </c>
      <c r="E22" s="40"/>
      <c r="F22" s="40"/>
      <c r="G22" s="89" t="s">
        <v>46</v>
      </c>
      <c r="H22" s="90"/>
      <c r="I22" s="79">
        <f>G16</f>
        <v>399150</v>
      </c>
      <c r="J22" s="40"/>
      <c r="K22" s="41"/>
      <c r="L22" s="41"/>
      <c r="M22" s="41"/>
    </row>
    <row r="23" spans="2:13" ht="24.75" customHeight="1" thickBot="1">
      <c r="B23" s="74"/>
      <c r="C23" s="74"/>
      <c r="D23" s="78"/>
      <c r="E23" s="40"/>
      <c r="F23" s="40"/>
      <c r="G23" s="91" t="s">
        <v>47</v>
      </c>
      <c r="H23" s="92"/>
      <c r="I23" s="80">
        <f>H16</f>
        <v>0</v>
      </c>
      <c r="J23" s="40"/>
      <c r="K23" s="41"/>
      <c r="L23" s="41"/>
      <c r="M23" s="41"/>
    </row>
    <row r="24" spans="2:13" ht="24.75" customHeight="1" thickTop="1" thickBot="1">
      <c r="B24" s="74"/>
      <c r="C24" s="74"/>
      <c r="D24" s="78"/>
      <c r="E24" s="40"/>
      <c r="F24" s="40"/>
      <c r="G24" s="93" t="s">
        <v>48</v>
      </c>
      <c r="H24" s="94"/>
      <c r="I24" s="81">
        <f>SUM(I20:I23)</f>
        <v>399150</v>
      </c>
      <c r="J24" s="40"/>
      <c r="K24" s="41"/>
      <c r="L24" s="41"/>
      <c r="M24" s="41"/>
    </row>
    <row r="25" spans="2:13" s="25" customFormat="1" ht="24.75" customHeight="1">
      <c r="B25" s="87" t="s">
        <v>25</v>
      </c>
      <c r="C25" s="44"/>
      <c r="D25" s="44"/>
      <c r="E25" s="44"/>
      <c r="F25" s="44"/>
      <c r="G25" s="45"/>
      <c r="H25" s="45"/>
      <c r="I25" s="45"/>
      <c r="J25" s="45"/>
      <c r="K25" s="45"/>
      <c r="L25" s="45"/>
    </row>
    <row r="26" spans="2:13" s="2" customFormat="1" ht="15" customHeight="1">
      <c r="B26" s="54" t="s">
        <v>5</v>
      </c>
      <c r="C26" s="108" t="s">
        <v>6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10"/>
    </row>
    <row r="27" spans="2:13" s="2" customFormat="1" ht="15" customHeight="1">
      <c r="B27" s="54" t="s">
        <v>7</v>
      </c>
      <c r="C27" s="97" t="s">
        <v>8</v>
      </c>
      <c r="D27" s="98"/>
      <c r="E27" s="98"/>
      <c r="F27" s="98"/>
      <c r="G27" s="98"/>
      <c r="H27" s="98"/>
      <c r="I27" s="98"/>
      <c r="J27" s="98"/>
      <c r="K27" s="98"/>
      <c r="L27" s="98"/>
      <c r="M27" s="99"/>
    </row>
    <row r="28" spans="2:13" s="2" customFormat="1" ht="15" customHeight="1">
      <c r="B28" s="54" t="s">
        <v>18</v>
      </c>
      <c r="C28" s="97" t="s">
        <v>11</v>
      </c>
      <c r="D28" s="98"/>
      <c r="E28" s="98"/>
      <c r="F28" s="98"/>
      <c r="G28" s="98"/>
      <c r="H28" s="98"/>
      <c r="I28" s="98"/>
      <c r="J28" s="98"/>
      <c r="K28" s="98"/>
      <c r="L28" s="98"/>
      <c r="M28" s="99"/>
    </row>
    <row r="29" spans="2:13" s="1" customFormat="1" ht="15" customHeight="1">
      <c r="B29" s="54" t="s">
        <v>17</v>
      </c>
      <c r="C29" s="97" t="s">
        <v>16</v>
      </c>
      <c r="D29" s="98"/>
      <c r="E29" s="98"/>
      <c r="F29" s="98"/>
      <c r="G29" s="98"/>
      <c r="H29" s="98"/>
      <c r="I29" s="98"/>
      <c r="J29" s="98"/>
      <c r="K29" s="98"/>
      <c r="L29" s="98"/>
      <c r="M29" s="99"/>
    </row>
    <row r="30" spans="2:13" s="1" customFormat="1" ht="15" customHeight="1">
      <c r="B30" s="54" t="s">
        <v>15</v>
      </c>
      <c r="C30" s="97" t="s">
        <v>14</v>
      </c>
      <c r="D30" s="98"/>
      <c r="E30" s="98"/>
      <c r="F30" s="98"/>
      <c r="G30" s="98"/>
      <c r="H30" s="98"/>
      <c r="I30" s="98"/>
      <c r="J30" s="98"/>
      <c r="K30" s="98"/>
      <c r="L30" s="98"/>
      <c r="M30" s="99"/>
    </row>
    <row r="31" spans="2:13" s="4" customFormat="1" ht="17.25">
      <c r="B31" s="12" t="s">
        <v>27</v>
      </c>
      <c r="C31" s="5"/>
      <c r="D31" s="5"/>
      <c r="E31" s="6"/>
      <c r="F31" s="6"/>
      <c r="G31" s="6"/>
      <c r="H31" s="6"/>
      <c r="I31" s="6"/>
      <c r="J31" s="6"/>
      <c r="K31" s="6"/>
      <c r="L31" s="6"/>
      <c r="M31" s="3"/>
    </row>
    <row r="32" spans="2:13" ht="20.100000000000001" customHeight="1"/>
  </sheetData>
  <mergeCells count="27">
    <mergeCell ref="B2:M2"/>
    <mergeCell ref="B3:M3"/>
    <mergeCell ref="J4:M4"/>
    <mergeCell ref="B6:B7"/>
    <mergeCell ref="C6:C7"/>
    <mergeCell ref="D6:D7"/>
    <mergeCell ref="E6:I6"/>
    <mergeCell ref="J6:J7"/>
    <mergeCell ref="K6:K7"/>
    <mergeCell ref="L6:L7"/>
    <mergeCell ref="G24:H24"/>
    <mergeCell ref="M6:M7"/>
    <mergeCell ref="B16:C16"/>
    <mergeCell ref="B19:C19"/>
    <mergeCell ref="G19:H19"/>
    <mergeCell ref="B20:C20"/>
    <mergeCell ref="G20:H20"/>
    <mergeCell ref="B21:C21"/>
    <mergeCell ref="G21:H21"/>
    <mergeCell ref="B22:C22"/>
    <mergeCell ref="G22:H22"/>
    <mergeCell ref="G23:H23"/>
    <mergeCell ref="C26:M26"/>
    <mergeCell ref="C27:M27"/>
    <mergeCell ref="C28:M28"/>
    <mergeCell ref="C29:M29"/>
    <mergeCell ref="C30:M30"/>
  </mergeCells>
  <phoneticPr fontId="2"/>
  <printOptions horizontalCentered="1"/>
  <pageMargins left="0.59055118110236227" right="0.59055118110236227" top="0.6692913385826772" bottom="0.39370078740157483" header="0.51181102362204722" footer="0.19685039370078741"/>
  <pageSetup paperSize="9" scale="85" fitToHeight="8" orientation="landscape" horizontalDpi="300" verticalDpi="300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金銭出納簿（共同活動）</vt:lpstr>
      <vt:lpstr>金銭出納簿（長寿命化）</vt:lpstr>
      <vt:lpstr>金銭出納簿（共同活動）_記載例</vt:lpstr>
      <vt:lpstr>金銭出納簿（長寿命化）_記載例</vt:lpstr>
      <vt:lpstr>'金銭出納簿（共同活動）'!Print_Area</vt:lpstr>
      <vt:lpstr>'金銭出納簿（共同活動）_記載例'!Print_Area</vt:lpstr>
      <vt:lpstr>'金銭出納簿（長寿命化）'!Print_Area</vt:lpstr>
      <vt:lpstr>'金銭出納簿（長寿命化）_記載例'!Print_Area</vt:lpstr>
      <vt:lpstr>'金銭出納簿（共同活動）'!Print_Titles</vt:lpstr>
      <vt:lpstr>'金銭出納簿（共同活動）_記載例'!Print_Titles</vt:lpstr>
      <vt:lpstr>'金銭出納簿（長寿命化）'!Print_Titles</vt:lpstr>
      <vt:lpstr>'金銭出納簿（長寿命化）_記載例'!Print_Titles</vt:lpstr>
    </vt:vector>
  </TitlesOfParts>
  <Company>農林水産省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新宮　純士</dc:creator>
  <cp:lastModifiedBy>舞鶴市</cp:lastModifiedBy>
  <cp:lastPrinted>2017-12-13T02:24:04Z</cp:lastPrinted>
  <dcterms:created xsi:type="dcterms:W3CDTF">2007-10-31T14:40:31Z</dcterms:created>
  <dcterms:modified xsi:type="dcterms:W3CDTF">2017-12-14T10:11:10Z</dcterms:modified>
</cp:coreProperties>
</file>