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法適用_下水道事業" sheetId="1" r:id="rId4"/>
    <sheet state="hidden" name="データ" sheetId="2" r:id="rId5"/>
  </sheets>
  <definedNames/>
  <calcPr/>
  <extLst>
    <ext uri="GoogleSheetsCustomDataVersion2">
      <go:sheetsCustomData xmlns:go="http://customooxmlschemas.google.com/" r:id="rId6" roundtripDataChecksum="Uhp+emWIVLqJpKaYiW/UjmdCcJ2ApS6812zUGsX5FNk="/>
    </ext>
  </extLst>
</workbook>
</file>

<file path=xl/sharedStrings.xml><?xml version="1.0" encoding="utf-8"?>
<sst xmlns="http://schemas.openxmlformats.org/spreadsheetml/2006/main" count="231" uniqueCount="112">
  <si>
    <t>経営比較分析表（令和6年度決算）</t>
  </si>
  <si>
    <t>業務名</t>
  </si>
  <si>
    <t>業種名</t>
  </si>
  <si>
    <t>事業名</t>
  </si>
  <si>
    <t>類似団体区分</t>
  </si>
  <si>
    <t>管理者の情報</t>
  </si>
  <si>
    <t>人口（人）</t>
  </si>
  <si>
    <r>
      <rPr>
        <rFont val="MS Gothic"/>
        <b/>
        <color theme="1"/>
        <sz val="11.0"/>
      </rPr>
      <t>面積(km</t>
    </r>
    <r>
      <rPr>
        <rFont val="ＭＳ ゴシック"/>
        <b/>
        <color theme="1"/>
        <sz val="11.0"/>
        <vertAlign val="superscript"/>
      </rPr>
      <t>2</t>
    </r>
    <r>
      <rPr>
        <rFont val="ＭＳ ゴシック"/>
        <b/>
        <color theme="1"/>
        <sz val="11.0"/>
      </rPr>
      <t>)</t>
    </r>
  </si>
  <si>
    <r>
      <rPr>
        <rFont val="MS Gothic"/>
        <b/>
        <color theme="1"/>
        <sz val="11.0"/>
      </rPr>
      <t>人口密度(人/km</t>
    </r>
    <r>
      <rPr>
        <rFont val="ＭＳ ゴシック"/>
        <b/>
        <color theme="1"/>
        <sz val="11.0"/>
        <vertAlign val="superscript"/>
      </rPr>
      <t>2</t>
    </r>
    <r>
      <rPr>
        <rFont val="ＭＳ ゴシック"/>
        <b/>
        <color theme="1"/>
        <sz val="11.0"/>
      </rPr>
      <t>)</t>
    </r>
  </si>
  <si>
    <t>グラフ凡例</t>
  </si>
  <si>
    <t>■</t>
  </si>
  <si>
    <t>当該団体値（当該値）</t>
  </si>
  <si>
    <t>資金不足比率(％)</t>
  </si>
  <si>
    <t>自己資本構成比率(％)</t>
  </si>
  <si>
    <t>普及率(％)</t>
  </si>
  <si>
    <t>有収率(％)</t>
  </si>
  <si>
    <r>
      <rPr>
        <rFont val="MS Gothic"/>
        <b/>
        <color theme="1"/>
        <sz val="11.0"/>
      </rPr>
      <t>1か月20ｍ</t>
    </r>
    <r>
      <rPr>
        <rFont val="ＭＳ ゴシック"/>
        <b/>
        <color theme="1"/>
        <sz val="12.0"/>
        <vertAlign val="superscript"/>
      </rPr>
      <t>3</t>
    </r>
    <r>
      <rPr>
        <rFont val="ＭＳ ゴシック"/>
        <b/>
        <color theme="1"/>
        <sz val="11.0"/>
      </rPr>
      <t>当たり家庭料金(円)</t>
    </r>
  </si>
  <si>
    <t>処理区域内人口(人)</t>
  </si>
  <si>
    <r>
      <rPr>
        <rFont val="MS Gothic"/>
        <b/>
        <color theme="1"/>
        <sz val="11.0"/>
      </rPr>
      <t>処理区域面積(km</t>
    </r>
    <r>
      <rPr>
        <rFont val="ＭＳ ゴシック"/>
        <b/>
        <color theme="1"/>
        <sz val="11.0"/>
        <vertAlign val="superscript"/>
      </rPr>
      <t>2</t>
    </r>
    <r>
      <rPr>
        <rFont val="ＭＳ ゴシック"/>
        <b/>
        <color theme="1"/>
        <sz val="11.0"/>
      </rPr>
      <t>)</t>
    </r>
  </si>
  <si>
    <r>
      <rPr>
        <rFont val="MS Gothic"/>
        <b/>
        <color theme="1"/>
        <sz val="11.0"/>
      </rPr>
      <t>処理区域内人口密度(人/km</t>
    </r>
    <r>
      <rPr>
        <rFont val="ＭＳ ゴシック"/>
        <b/>
        <color theme="1"/>
        <sz val="11.0"/>
        <vertAlign val="superscript"/>
      </rPr>
      <t>2</t>
    </r>
    <r>
      <rPr>
        <rFont val="ＭＳ ゴシック"/>
        <b/>
        <color theme="1"/>
        <sz val="11.0"/>
      </rPr>
      <t>)</t>
    </r>
  </si>
  <si>
    <t>－</t>
  </si>
  <si>
    <t>類似団体平均値（平均値）</t>
  </si>
  <si>
    <t>【】</t>
  </si>
  <si>
    <t>令和6年度全国平均</t>
  </si>
  <si>
    <t>分析欄</t>
  </si>
  <si>
    <t>1. 経営の健全性・効率性</t>
  </si>
  <si>
    <t>1. 経営の健全性・効率性について</t>
  </si>
  <si>
    <r>
      <rPr>
        <rFont val="MS Gothic"/>
        <color rgb="FF000000"/>
        <sz val="11.0"/>
      </rPr>
      <t xml:space="preserve">　本市の下水道は、各事業（公共下水、特定環境保全公共下水、農業集落排水、漁業集落排水、合併処理浄化槽）を一体的に経営しており、経費の一部は按分等により算定して経営比較分析表を算出しています。
　農業集落排水については、８処理区で事業を実施しており、整備事業は全て完了しています。⑥汚水処理原価は、人口減少等によって有収水量が減少し、動力費や委託料等、公費負担を除く汚水処理費も併せて減少したため、</t>
    </r>
    <r>
      <rPr>
        <rFont val="MS Gothic"/>
        <color rgb="FF000000"/>
        <sz val="11.0"/>
      </rPr>
      <t>前年度より14円/㎥以上</t>
    </r>
    <r>
      <rPr>
        <rFont val="MS Gothic"/>
        <color rgb="FF000000"/>
        <sz val="11.0"/>
      </rPr>
      <t>減少しております。⑤経費回収率は、使用料収入がわずかな減少にとどまったことに加え、汚水処理費も減少したことから前年度よりも４％以上増加しました。全国平均を上回る水準ですが、約68％程度となっているため、一般会計からの繰入によって、①経常収支比率は100％となっています。
　また、⑦施設利用率は緩やかな減少傾向にあります。
　③流動比率は、次年度の企業債償還額が多額で、流動負債が多い中、流動負債（主に未払金）が減少したものの、前年度よりも流動資産（主に未収金）も減少したことから13％以上減少となり、全国平均と比べ低い状況で推移し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
  </si>
  <si>
    <t>2. 老朽化の状況について</t>
  </si>
  <si>
    <t xml:space="preserve">　本市は平成30年度に地方公営企業法適用して以来、全国平均と比較しても①有形固定資産減価償却率は低い状況ですが増加傾向にあります。
　また、管渠については、法定耐用年数50年を超過したものが無いことから、②管渠老朽化率、③管渠改善化率は0%となっています。</t>
  </si>
  <si>
    <t>2. 老朽化の状況</t>
  </si>
  <si>
    <t>全体総括</t>
  </si>
  <si>
    <t xml:space="preserve">　本市の農業集落排水は、事業完了後20数年が経過した処理区から、まだ10年程度経過の処理区まで様々ですが、一部の施設については、すでに更新事業を実施しています。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</si>
  <si>
    <t>※　「経常収支比率」、「累積欠損金比率」、「流動比率」、「有形固定資産減価償却率」及び「管渠老朽化率」については、法非適用企業では算出できないため、法適用企業のみの類似団体平均値及び全国平均を算出しています。</t>
  </si>
  <si>
    <t>全国平均</t>
  </si>
  <si>
    <t>1①</t>
  </si>
  <si>
    <t>1②</t>
  </si>
  <si>
    <t>1③</t>
  </si>
  <si>
    <t>1④</t>
  </si>
  <si>
    <t>1⑤</t>
  </si>
  <si>
    <t>1⑥</t>
  </si>
  <si>
    <t>1⑦</t>
  </si>
  <si>
    <t>1⑧</t>
  </si>
  <si>
    <t>2①</t>
  </si>
  <si>
    <t>2②</t>
  </si>
  <si>
    <t>2③</t>
  </si>
  <si>
    <t>下水道事業(法適用)</t>
  </si>
  <si>
    <t>項番</t>
  </si>
  <si>
    <t>大項目</t>
  </si>
  <si>
    <t>年度</t>
  </si>
  <si>
    <t>団体CD</t>
  </si>
  <si>
    <t>業務CD</t>
  </si>
  <si>
    <t>業種CD</t>
  </si>
  <si>
    <t>事業CD</t>
  </si>
  <si>
    <t>施設CD</t>
  </si>
  <si>
    <t>基本情報</t>
  </si>
  <si>
    <t>中項目</t>
  </si>
  <si>
    <t>①経常収支比率(％)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</si>
  <si>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</si>
  <si>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</si>
  <si>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</si>
  <si>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</si>
  <si>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</si>
  <si>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</si>
  <si>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</si>
  <si>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</si>
  <si>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</si>
  <si>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</si>
  <si>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</si>
  <si>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</si>
  <si>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</si>
  <si>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</si>
  <si>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</si>
  <si>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</si>
  <si>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</si>
  <si>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</si>
  <si>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</si>
  <si>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</si>
  <si>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</si>
  <si>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</si>
  <si>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</si>
  <si>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</si>
  <si>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</si>
  <si>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</si>
  <si>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</si>
  <si>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</si>
  <si>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</si>
  <si>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</si>
  <si>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</si>
  <si>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</si>
  <si>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</si>
  <si>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</si>
  <si>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</si>
  <si>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</si>
  <si>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</si>
  <si>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</si>
  <si>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京都府　舞鶴市</t>
  </si>
  <si>
    <t>法適用</t>
  </si>
  <si>
    <t>下水道事業</t>
  </si>
  <si>
    <t>農業集落排水</t>
  </si>
  <si>
    <t>F2</t>
  </si>
  <si>
    <t>非設置</t>
  </si>
  <si>
    <t>-</t>
  </si>
  <si>
    <t>Ｎ－４年度</t>
  </si>
  <si>
    <t>Ｎ－３年度</t>
  </si>
  <si>
    <t>Ｎ－２年度</t>
  </si>
  <si>
    <t>Ｎ－１年度</t>
  </si>
  <si>
    <t>Ｎ年度</t>
  </si>
  <si>
    <t>←年数補正</t>
  </si>
  <si>
    <t>←日数補正</t>
  </si>
  <si>
    <t>"R"yy</t>
  </si>
  <si>
    <t>←書式設定</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</si>
</sst>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quot;△&quot;#,##0"/>
    <numFmt numFmtId="165" formatCode="#,##0.00;&quot;△&quot;#,##0.00"/>
    <numFmt numFmtId="166" formatCode="#,##0.00;&quot;△&quot;#,##0.00;&quot;-&quot;"/>
    <numFmt numFmtId="167" formatCode="0.00_);[Red]\(0.00\)"/>
    <numFmt numFmtId="168" formatCode="&quot;R&quot;yy"/>
  </numFmts>
  <fonts count="15">
    <font>
      <sz val="11.0"/>
      <color theme="1"/>
      <name val="Calibri"/>
      <scheme val="minor"/>
    </font>
    <font>
      <b/>
      <sz val="11.0"/>
      <color theme="1"/>
      <name val="ＭＳ ゴシック"/>
    </font>
    <font>
      <sz val="11.0"/>
      <color theme="1"/>
      <name val="ＭＳ ゴシック"/>
    </font>
    <font>
      <b/>
      <sz val="24.0"/>
      <color theme="1"/>
      <name val="ＭＳ ゴシック"/>
    </font>
    <font/>
    <font>
      <b/>
      <sz val="14.0"/>
      <color theme="1"/>
      <name val="ＭＳ ゴシック"/>
    </font>
    <font>
      <b/>
      <sz val="11.0"/>
      <color rgb="FF3366FF"/>
      <name val="ＭＳ ゴシック"/>
    </font>
    <font>
      <b/>
      <sz val="11.0"/>
      <color rgb="FFFF5050"/>
      <name val="ＭＳ ゴシック"/>
    </font>
    <font>
      <b/>
      <sz val="12.0"/>
      <color theme="1"/>
      <name val="ＭＳ ゴシック"/>
    </font>
    <font>
      <sz val="11.0"/>
      <color rgb="FF000000"/>
      <name val="ＭＳ ゴシック"/>
    </font>
    <font>
      <sz val="9.0"/>
      <color theme="1"/>
      <name val="ＭＳ ゴシック"/>
    </font>
    <font>
      <b/>
      <sz val="9.0"/>
      <color theme="1"/>
      <name val="ＭＳ ゴシック"/>
    </font>
    <font>
      <sz val="11.0"/>
      <color theme="0"/>
      <name val="MS PGothic"/>
    </font>
    <font>
      <color theme="1"/>
      <name val="Calibri"/>
      <scheme val="minor"/>
    </font>
    <font>
      <sz val="11.0"/>
      <color theme="1"/>
      <name val="MS PGothic"/>
    </font>
  </fonts>
  <fills count="6">
    <fill>
      <patternFill patternType="none"/>
    </fill>
    <fill>
      <patternFill patternType="lightGray"/>
    </fill>
    <fill>
      <patternFill patternType="solid">
        <fgColor rgb="FFFCD5B4"/>
        <bgColor rgb="FFFCD5B4"/>
      </patternFill>
    </fill>
    <fill>
      <patternFill patternType="solid">
        <fgColor rgb="FFCCFFCC"/>
        <bgColor rgb="FFCCFFCC"/>
      </patternFill>
    </fill>
    <fill>
      <patternFill patternType="solid">
        <fgColor rgb="FFFFFF00"/>
        <bgColor rgb="FFFFFF00"/>
      </patternFill>
    </fill>
    <fill>
      <patternFill patternType="solid">
        <fgColor rgb="FFC5E0B3"/>
        <bgColor rgb="FFC5E0B3"/>
      </patternFill>
    </fill>
  </fills>
  <borders count="21">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1" fillId="0" fontId="1" numFmtId="49" xfId="0" applyAlignment="1" applyBorder="1" applyFont="1" applyNumberFormat="1">
      <alignment horizontal="left" vertical="center"/>
    </xf>
    <xf borderId="1" fillId="0" fontId="4" numFmtId="0" xfId="0" applyAlignment="1" applyBorder="1" applyFont="1">
      <alignment vertical="center"/>
    </xf>
    <xf borderId="2" fillId="2" fontId="1" numFmtId="0" xfId="0" applyAlignment="1" applyBorder="1" applyFill="1" applyFont="1">
      <alignment horizontal="center" shrinkToFit="1" vertical="center" wrapText="0"/>
    </xf>
    <xf borderId="3" fillId="0" fontId="4" numFmtId="0" xfId="0" applyAlignment="1" applyBorder="1" applyFont="1">
      <alignment vertical="center"/>
    </xf>
    <xf borderId="4" fillId="0" fontId="4" numFmtId="0" xfId="0" applyAlignment="1" applyBorder="1" applyFont="1">
      <alignment vertical="center"/>
    </xf>
    <xf borderId="5" fillId="0" fontId="5" numFmtId="0" xfId="0" applyAlignment="1" applyBorder="1" applyFont="1">
      <alignment horizontal="left" vertical="center"/>
    </xf>
    <xf borderId="6" fillId="0" fontId="4" numFmtId="0" xfId="0" applyAlignment="1" applyBorder="1" applyFont="1">
      <alignment vertical="center"/>
    </xf>
    <xf borderId="7" fillId="0" fontId="4" numFmtId="0" xfId="0" applyAlignment="1" applyBorder="1" applyFont="1">
      <alignment vertical="center"/>
    </xf>
    <xf borderId="2" fillId="0" fontId="2" numFmtId="0" xfId="0" applyAlignment="1" applyBorder="1" applyFont="1">
      <alignment horizontal="center" vertical="center"/>
    </xf>
    <xf borderId="2" fillId="0" fontId="2" numFmtId="0" xfId="0" applyAlignment="1" applyBorder="1" applyFont="1">
      <alignment horizontal="center" shrinkToFit="1" vertical="center" wrapText="0"/>
    </xf>
    <xf borderId="2" fillId="0" fontId="2" numFmtId="164" xfId="0" applyAlignment="1" applyBorder="1" applyFont="1" applyNumberFormat="1">
      <alignment horizontal="center" vertical="center"/>
    </xf>
    <xf borderId="2" fillId="0" fontId="2" numFmtId="165" xfId="0" applyAlignment="1" applyBorder="1" applyFont="1" applyNumberFormat="1">
      <alignment horizontal="center" vertical="center"/>
    </xf>
    <xf borderId="8" fillId="0" fontId="6" numFmtId="0" xfId="0" applyAlignment="1" applyBorder="1" applyFont="1">
      <alignment horizontal="center" vertical="center"/>
    </xf>
    <xf borderId="0" fillId="0" fontId="6" numFmtId="0" xfId="0" applyAlignment="1" applyFont="1">
      <alignment horizontal="left" vertical="center"/>
    </xf>
    <xf borderId="9" fillId="0" fontId="4" numFmtId="0" xfId="0" applyAlignment="1" applyBorder="1" applyFont="1">
      <alignment vertical="center"/>
    </xf>
    <xf borderId="8" fillId="0" fontId="7" numFmtId="0" xfId="0" applyAlignment="1" applyBorder="1" applyFont="1">
      <alignment horizontal="center" vertical="center"/>
    </xf>
    <xf borderId="0" fillId="0" fontId="7" numFmtId="0" xfId="0" applyAlignment="1" applyFont="1">
      <alignment horizontal="left" vertical="center"/>
    </xf>
    <xf borderId="10" fillId="0" fontId="1" numFmtId="0" xfId="0" applyAlignment="1" applyBorder="1" applyFont="1">
      <alignment horizontal="center" vertical="center"/>
    </xf>
    <xf borderId="1" fillId="0" fontId="1" numFmtId="0" xfId="0" applyAlignment="1" applyBorder="1" applyFont="1">
      <alignment horizontal="left" vertical="center"/>
    </xf>
    <xf borderId="11" fillId="0" fontId="4" numFmtId="0" xfId="0" applyAlignment="1" applyBorder="1" applyFont="1">
      <alignment vertical="center"/>
    </xf>
    <xf borderId="0" fillId="0" fontId="5" numFmtId="0" xfId="0" applyAlignment="1" applyFont="1">
      <alignment horizontal="left" vertical="bottom"/>
    </xf>
    <xf borderId="5" fillId="0" fontId="5" numFmtId="0" xfId="0" applyAlignment="1" applyBorder="1" applyFont="1">
      <alignment horizontal="center" vertical="center"/>
    </xf>
    <xf borderId="5" fillId="0" fontId="8" numFmtId="0" xfId="0" applyAlignment="1" applyBorder="1" applyFont="1">
      <alignment horizontal="left" vertical="center"/>
    </xf>
    <xf borderId="8" fillId="0" fontId="4" numFmtId="0" xfId="0" applyAlignment="1" applyBorder="1" applyFont="1">
      <alignment vertical="center"/>
    </xf>
    <xf borderId="8" fillId="0" fontId="2" numFmtId="0" xfId="0" applyAlignment="1" applyBorder="1" applyFont="1">
      <alignment vertical="center"/>
    </xf>
    <xf borderId="9" fillId="0" fontId="2" numFmtId="0" xfId="0" applyAlignment="1" applyBorder="1" applyFont="1">
      <alignment vertical="center"/>
    </xf>
    <xf borderId="12" fillId="0" fontId="9" numFmtId="0" xfId="0" applyAlignment="1" applyBorder="1" applyFont="1">
      <alignment shrinkToFit="0" vertical="center" wrapText="1"/>
    </xf>
    <xf borderId="13" fillId="0" fontId="4" numFmtId="0" xfId="0" applyAlignment="1" applyBorder="1" applyFont="1">
      <alignment vertical="center"/>
    </xf>
    <xf borderId="12" fillId="0" fontId="4" numFmtId="0" xfId="0" applyAlignment="1" applyBorder="1" applyFont="1">
      <alignment vertical="center"/>
    </xf>
    <xf borderId="0" fillId="0" fontId="10" numFmtId="0" xfId="0" applyAlignment="1" applyFont="1">
      <alignment vertical="center"/>
    </xf>
    <xf borderId="14" fillId="0" fontId="4" numFmtId="0" xfId="0" applyAlignment="1" applyBorder="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2" fillId="0" fontId="2" numFmtId="0" xfId="0" applyAlignment="1" applyBorder="1" applyFont="1">
      <alignment shrinkToFit="0" vertical="center" wrapText="1"/>
    </xf>
    <xf borderId="0" fillId="0" fontId="11" numFmtId="0" xfId="0" applyAlignment="1" applyFont="1">
      <alignment horizontal="center" vertical="center"/>
    </xf>
    <xf borderId="10" fillId="0" fontId="2" numFmtId="0" xfId="0" applyAlignment="1" applyBorder="1" applyFont="1">
      <alignment vertical="center"/>
    </xf>
    <xf borderId="1" fillId="0" fontId="2" numFmtId="0" xfId="0" applyAlignment="1" applyBorder="1" applyFont="1">
      <alignment vertical="center"/>
    </xf>
    <xf borderId="11" fillId="0" fontId="2" numFmtId="0" xfId="0" applyAlignment="1" applyBorder="1" applyFont="1">
      <alignment vertical="center"/>
    </xf>
    <xf borderId="8" fillId="0" fontId="5" numFmtId="0" xfId="0" applyAlignment="1" applyBorder="1" applyFont="1">
      <alignment horizontal="center" vertical="center"/>
    </xf>
    <xf borderId="0" fillId="0" fontId="1" numFmtId="0" xfId="0" applyAlignment="1" applyFont="1">
      <alignment horizontal="center" vertical="center"/>
    </xf>
    <xf borderId="6" fillId="0" fontId="2" numFmtId="0" xfId="0" applyAlignment="1" applyBorder="1" applyFont="1">
      <alignment horizontal="left" vertical="center"/>
    </xf>
    <xf borderId="0" fillId="0" fontId="12" numFmtId="0" xfId="0" applyAlignment="1" applyFont="1">
      <alignment vertical="center"/>
    </xf>
    <xf borderId="0" fillId="0" fontId="12" numFmtId="165" xfId="0" applyAlignment="1" applyFont="1" applyNumberFormat="1">
      <alignment vertical="center"/>
    </xf>
    <xf borderId="0" fillId="0" fontId="13" numFmtId="0" xfId="0" applyAlignment="1" applyFont="1">
      <alignment vertical="center"/>
    </xf>
    <xf borderId="17" fillId="3" fontId="14" numFmtId="0" xfId="0" applyAlignment="1" applyBorder="1" applyFill="1" applyFont="1">
      <alignment vertical="center"/>
    </xf>
    <xf borderId="18" fillId="3" fontId="14" numFmtId="0" xfId="0" applyAlignment="1" applyBorder="1" applyFont="1">
      <alignment vertical="center"/>
    </xf>
    <xf borderId="5" fillId="3" fontId="14" numFmtId="0" xfId="0" applyAlignment="1" applyBorder="1" applyFont="1">
      <alignment horizontal="center" vertical="center"/>
    </xf>
    <xf borderId="2" fillId="3" fontId="14" numFmtId="0" xfId="0" applyAlignment="1" applyBorder="1" applyFont="1">
      <alignment horizontal="center" shrinkToFit="0" vertical="center" wrapText="1"/>
    </xf>
    <xf borderId="2" fillId="3" fontId="14" numFmtId="0" xfId="0" applyAlignment="1" applyBorder="1" applyFont="1">
      <alignment horizontal="center" vertical="center"/>
    </xf>
    <xf borderId="19" fillId="3" fontId="14" numFmtId="0" xfId="0" applyAlignment="1" applyBorder="1" applyFont="1">
      <alignment vertical="center"/>
    </xf>
    <xf borderId="10" fillId="0" fontId="4" numFmtId="0" xfId="0" applyAlignment="1" applyBorder="1" applyFont="1">
      <alignment vertical="center"/>
    </xf>
    <xf borderId="20" fillId="3" fontId="14" numFmtId="0" xfId="0" applyAlignment="1" applyBorder="1" applyFont="1">
      <alignment vertical="center"/>
    </xf>
    <xf borderId="17" fillId="3" fontId="14" numFmtId="0" xfId="0" applyAlignment="1" applyBorder="1" applyFont="1">
      <alignment shrinkToFit="1" vertical="center" wrapText="0"/>
    </xf>
    <xf borderId="17" fillId="4" fontId="14" numFmtId="0" xfId="0" applyAlignment="1" applyBorder="1" applyFill="1" applyFont="1">
      <alignment shrinkToFit="1" vertical="center" wrapText="0"/>
    </xf>
    <xf borderId="17" fillId="4" fontId="14" numFmtId="165" xfId="0" applyAlignment="1" applyBorder="1" applyFont="1" applyNumberFormat="1">
      <alignment shrinkToFit="1" vertical="center" wrapText="0"/>
    </xf>
    <xf borderId="17" fillId="4" fontId="14" numFmtId="166" xfId="0" applyAlignment="1" applyBorder="1" applyFont="1" applyNumberFormat="1">
      <alignment shrinkToFit="1" vertical="center" wrapText="0"/>
    </xf>
    <xf borderId="0" fillId="0" fontId="14" numFmtId="49" xfId="0" applyAlignment="1" applyFont="1" applyNumberFormat="1">
      <alignment shrinkToFit="1" vertical="center" wrapText="0"/>
    </xf>
    <xf borderId="17" fillId="0" fontId="14" numFmtId="0" xfId="0" applyAlignment="1" applyBorder="1" applyFont="1">
      <alignment shrinkToFit="1" vertical="center" wrapText="0"/>
    </xf>
    <xf borderId="17" fillId="0" fontId="14" numFmtId="165" xfId="0" applyAlignment="1" applyBorder="1" applyFont="1" applyNumberFormat="1">
      <alignment shrinkToFit="1" vertical="center" wrapText="0"/>
    </xf>
    <xf borderId="0" fillId="0" fontId="14" numFmtId="167" xfId="0" applyAlignment="1" applyFont="1" applyNumberFormat="1">
      <alignment vertical="center"/>
    </xf>
    <xf borderId="17" fillId="5" fontId="14" numFmtId="0" xfId="0" applyAlignment="1" applyBorder="1" applyFill="1" applyFont="1">
      <alignment vertical="center"/>
    </xf>
    <xf borderId="17" fillId="0" fontId="14" numFmtId="168"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6"/>
          <c:y val="0.15806945669028458"/>
          <c:w val="0.8602616255212191"/>
          <c:h val="0.5922754447360745"/>
        </c:manualLayout>
      </c:layout>
      <c:barChart>
        <c:barDir val="col"/>
        <c:ser>
          <c:idx val="0"/>
          <c:order val="0"/>
          <c:tx>
            <c:v>当該値</c:v>
          </c:tx>
          <c:spPr>
            <a:solidFill>
              <a:srgbClr val="3366FF"/>
            </a:solidFill>
            <a:ln cmpd="sng">
              <a:solidFill>
                <a:srgbClr val="000000"/>
              </a:solidFill>
            </a:ln>
          </c:spPr>
          <c:cat>
            <c:strRef>
              <c:f>'データ'!$B$10:$F$10</c:f>
            </c:strRef>
          </c:cat>
          <c:val>
            <c:numRef>
              <c:f>'データ'!$EE$6:$EI$6</c:f>
              <c:numCache/>
            </c:numRef>
          </c:val>
        </c:ser>
        <c:axId val="1317823458"/>
        <c:axId val="173932965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'データ'!$EJ$6:$EN$6</c:f>
              <c:numCache/>
            </c:numRef>
          </c:val>
          <c:smooth val="0"/>
        </c:ser>
        <c:axId val="1317823458"/>
        <c:axId val="1739329654"/>
      </c:lineChart>
      <c:catAx>
        <c:axId val="13178234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39329654"/>
      </c:catAx>
      <c:valAx>
        <c:axId val="173932965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1317823458"/>
      </c:valAx>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'データ'!$CM$6:$CQ$6</c:f>
              <c:numCache/>
            </c:numRef>
          </c:val>
        </c:ser>
        <c:axId val="1585669804"/>
        <c:axId val="1179541031"/>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'データ'!$CR$6:$CV$6</c:f>
              <c:numCache/>
            </c:numRef>
          </c:val>
          <c:smooth val="0"/>
        </c:ser>
        <c:axId val="1585669804"/>
        <c:axId val="1179541031"/>
      </c:lineChart>
      <c:catAx>
        <c:axId val="15856698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79541031"/>
      </c:catAx>
      <c:valAx>
        <c:axId val="117954103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1585669804"/>
      </c:valAx>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'データ'!$CX$6:$DB$6</c:f>
              <c:numCache/>
            </c:numRef>
          </c:val>
        </c:ser>
        <c:axId val="633122976"/>
        <c:axId val="209396202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'データ'!$DC$6:$DG$6</c:f>
              <c:numCache/>
            </c:numRef>
          </c:val>
          <c:smooth val="0"/>
        </c:ser>
        <c:axId val="633122976"/>
        <c:axId val="2093962024"/>
      </c:lineChart>
      <c:catAx>
        <c:axId val="6331229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93962024"/>
      </c:catAx>
      <c:valAx>
        <c:axId val="20939620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633122976"/>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59"/>
          <c:y val="0.15806945669028433"/>
          <c:w val="0.8602616255212191"/>
          <c:h val="0.5593443873839997"/>
        </c:manualLayout>
      </c:layout>
      <c:barChart>
        <c:barDir val="col"/>
        <c:ser>
          <c:idx val="0"/>
          <c:order val="0"/>
          <c:tx>
            <c:v>当該値</c:v>
          </c:tx>
          <c:spPr>
            <a:solidFill>
              <a:srgbClr val="3366FF"/>
            </a:solidFill>
            <a:ln cmpd="sng">
              <a:solidFill>
                <a:srgbClr val="000000"/>
              </a:solidFill>
            </a:ln>
          </c:spPr>
          <c:cat>
            <c:strRef>
              <c:f>'データ'!$B$10:$F$10</c:f>
            </c:strRef>
          </c:cat>
          <c:val>
            <c:numRef>
              <c:f>'データ'!$Y$6:$AC$6</c:f>
              <c:numCache/>
            </c:numRef>
          </c:val>
        </c:ser>
        <c:axId val="351929915"/>
        <c:axId val="1758530220"/>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'データ'!$AD$6:$AH$6</c:f>
              <c:numCache/>
            </c:numRef>
          </c:val>
          <c:smooth val="0"/>
        </c:ser>
        <c:axId val="351929915"/>
        <c:axId val="1758530220"/>
      </c:lineChart>
      <c:catAx>
        <c:axId val="3519299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58530220"/>
      </c:catAx>
      <c:valAx>
        <c:axId val="17585302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351929915"/>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922754447360745"/>
        </c:manualLayout>
      </c:layout>
      <c:barChart>
        <c:barDir val="col"/>
        <c:ser>
          <c:idx val="0"/>
          <c:order val="0"/>
          <c:tx>
            <c:v>当該値</c:v>
          </c:tx>
          <c:spPr>
            <a:solidFill>
              <a:srgbClr val="3366FF"/>
            </a:solidFill>
            <a:ln cmpd="sng">
              <a:solidFill>
                <a:srgbClr val="000000"/>
              </a:solidFill>
            </a:ln>
          </c:spPr>
          <c:cat>
            <c:strRef>
              <c:f>'データ'!$B$10:$F$10</c:f>
            </c:strRef>
          </c:cat>
          <c:val>
            <c:numRef>
              <c:f>'データ'!$DI$6:$DM$6</c:f>
              <c:numCache/>
            </c:numRef>
          </c:val>
        </c:ser>
        <c:axId val="1185291082"/>
        <c:axId val="123514064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'データ'!$DN$6:$DR$6</c:f>
              <c:numCache/>
            </c:numRef>
          </c:val>
          <c:smooth val="0"/>
        </c:ser>
        <c:axId val="1185291082"/>
        <c:axId val="1235140644"/>
      </c:lineChart>
      <c:catAx>
        <c:axId val="11852910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35140644"/>
      </c:catAx>
      <c:valAx>
        <c:axId val="12351406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1185291082"/>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4"/>
          <c:y val="0.15806945669028452"/>
          <c:w val="0.8602616255212191"/>
          <c:h val="0.5922754447360745"/>
        </c:manualLayout>
      </c:layout>
      <c:barChart>
        <c:barDir val="col"/>
        <c:ser>
          <c:idx val="0"/>
          <c:order val="0"/>
          <c:tx>
            <c:v>当該値</c:v>
          </c:tx>
          <c:spPr>
            <a:solidFill>
              <a:srgbClr val="3366FF"/>
            </a:solidFill>
            <a:ln cmpd="sng">
              <a:solidFill>
                <a:srgbClr val="000000"/>
              </a:solidFill>
            </a:ln>
          </c:spPr>
          <c:cat>
            <c:strRef>
              <c:f>'データ'!$B$10:$F$10</c:f>
            </c:strRef>
          </c:cat>
          <c:val>
            <c:numRef>
              <c:f>'データ'!$DT$6:$DX$6</c:f>
              <c:numCache/>
            </c:numRef>
          </c:val>
        </c:ser>
        <c:axId val="230412109"/>
        <c:axId val="914188221"/>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'データ'!$DY$6:$EC$6</c:f>
              <c:numCache/>
            </c:numRef>
          </c:val>
          <c:smooth val="0"/>
        </c:ser>
        <c:axId val="230412109"/>
        <c:axId val="914188221"/>
      </c:lineChart>
      <c:catAx>
        <c:axId val="2304121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14188221"/>
      </c:catAx>
      <c:valAx>
        <c:axId val="91418822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230412109"/>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'データ'!$AJ$6:$AN$6</c:f>
              <c:numCache/>
            </c:numRef>
          </c:val>
        </c:ser>
        <c:axId val="1514233664"/>
        <c:axId val="744807822"/>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'データ'!$AO$6:$AS$6</c:f>
              <c:numCache/>
            </c:numRef>
          </c:val>
          <c:smooth val="0"/>
        </c:ser>
        <c:axId val="1514233664"/>
        <c:axId val="744807822"/>
      </c:lineChart>
      <c:catAx>
        <c:axId val="15142336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44807822"/>
      </c:catAx>
      <c:valAx>
        <c:axId val="74480782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1514233664"/>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'データ'!$AU$6:$AY$6</c:f>
              <c:numCache/>
            </c:numRef>
          </c:val>
        </c:ser>
        <c:axId val="399028298"/>
        <c:axId val="451615152"/>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'データ'!$AZ$6:$BD$6</c:f>
              <c:numCache/>
            </c:numRef>
          </c:val>
          <c:smooth val="0"/>
        </c:ser>
        <c:axId val="399028298"/>
        <c:axId val="451615152"/>
      </c:lineChart>
      <c:catAx>
        <c:axId val="3990282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51615152"/>
      </c:catAx>
      <c:valAx>
        <c:axId val="4516151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399028298"/>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'データ'!$BF$6:$BJ$6</c:f>
              <c:numCache/>
            </c:numRef>
          </c:val>
        </c:ser>
        <c:axId val="301793143"/>
        <c:axId val="1162718155"/>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'データ'!$BK$6:$BO$6</c:f>
              <c:numCache/>
            </c:numRef>
          </c:val>
          <c:smooth val="0"/>
        </c:ser>
        <c:axId val="301793143"/>
        <c:axId val="1162718155"/>
      </c:lineChart>
      <c:catAx>
        <c:axId val="3017931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62718155"/>
      </c:catAx>
      <c:valAx>
        <c:axId val="116271815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301793143"/>
      </c:valAx>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'データ'!$BQ$6:$BU$6</c:f>
              <c:numCache/>
            </c:numRef>
          </c:val>
        </c:ser>
        <c:axId val="1794659012"/>
        <c:axId val="1573716017"/>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'データ'!$BV$6:$BZ$6</c:f>
              <c:numCache/>
            </c:numRef>
          </c:val>
          <c:smooth val="0"/>
        </c:ser>
        <c:axId val="1794659012"/>
        <c:axId val="1573716017"/>
      </c:lineChart>
      <c:catAx>
        <c:axId val="17946590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73716017"/>
      </c:catAx>
      <c:valAx>
        <c:axId val="15737160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1794659012"/>
      </c:valAx>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520467581830462"/>
          <c:y val="0.15806945669028444"/>
          <c:w val="0.8602616255212191"/>
          <c:h val="0.5616603005975187"/>
        </c:manualLayout>
      </c:layout>
      <c:barChart>
        <c:barDir val="col"/>
        <c:ser>
          <c:idx val="0"/>
          <c:order val="0"/>
          <c:tx>
            <c:v>当該値</c:v>
          </c:tx>
          <c:spPr>
            <a:solidFill>
              <a:srgbClr val="3366FF"/>
            </a:solidFill>
            <a:ln cmpd="sng">
              <a:solidFill>
                <a:srgbClr val="000000"/>
              </a:solidFill>
            </a:ln>
          </c:spPr>
          <c:cat>
            <c:strRef>
              <c:f>'データ'!$B$10:$F$10</c:f>
            </c:strRef>
          </c:cat>
          <c:val>
            <c:numRef>
              <c:f>'データ'!$CB$6:$CF$6</c:f>
              <c:numCache/>
            </c:numRef>
          </c:val>
        </c:ser>
        <c:axId val="541996000"/>
        <c:axId val="2022857093"/>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'データ'!$B$10:$F$10</c:f>
            </c:strRef>
          </c:cat>
          <c:val>
            <c:numRef>
              <c:f>'データ'!$CG$6:$CK$6</c:f>
              <c:numCache/>
            </c:numRef>
          </c:val>
          <c:smooth val="0"/>
        </c:ser>
        <c:axId val="541996000"/>
        <c:axId val="2022857093"/>
      </c:lineChart>
      <c:catAx>
        <c:axId val="5419960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22857093"/>
      </c:catAx>
      <c:valAx>
        <c:axId val="202285709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quot;△&quot;#,##0.00" sourceLinked="0"/>
        <c:majorTickMark val="none"/>
        <c:minorTickMark val="none"/>
        <c:tickLblPos val="nextTo"/>
        <c:spPr>
          <a:ln/>
        </c:spPr>
        <c:txPr>
          <a:bodyPr/>
          <a:lstStyle/>
          <a:p>
            <a:pPr lvl="0">
              <a:defRPr b="0">
                <a:solidFill>
                  <a:srgbClr val="000000"/>
                </a:solidFill>
                <a:latin typeface="+mn-lt"/>
              </a:defRPr>
            </a:pPr>
          </a:p>
        </c:txPr>
        <c:crossAx val="541996000"/>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42</xdr:col>
      <xdr:colOff>0</xdr:colOff>
      <xdr:row>62</xdr:row>
      <xdr:rowOff>0</xdr:rowOff>
    </xdr:from>
    <xdr:ext cx="4629150" cy="2743200"/>
    <xdr:graphicFrame>
      <xdr:nvGraphicFramePr>
        <xdr:cNvPr id="696229354"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0</xdr:colOff>
      <xdr:row>16</xdr:row>
      <xdr:rowOff>0</xdr:rowOff>
    </xdr:from>
    <xdr:ext cx="3600450" cy="2914650"/>
    <xdr:graphicFrame>
      <xdr:nvGraphicFramePr>
        <xdr:cNvPr id="1620498637"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0</xdr:colOff>
      <xdr:row>62</xdr:row>
      <xdr:rowOff>0</xdr:rowOff>
    </xdr:from>
    <xdr:ext cx="4629150" cy="2743200"/>
    <xdr:graphicFrame>
      <xdr:nvGraphicFramePr>
        <xdr:cNvPr id="1659696666"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62</xdr:row>
      <xdr:rowOff>0</xdr:rowOff>
    </xdr:from>
    <xdr:ext cx="4629150" cy="2743200"/>
    <xdr:graphicFrame>
      <xdr:nvGraphicFramePr>
        <xdr:cNvPr id="1252736670"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17</xdr:col>
      <xdr:colOff>0</xdr:colOff>
      <xdr:row>15</xdr:row>
      <xdr:rowOff>161925</xdr:rowOff>
    </xdr:from>
    <xdr:ext cx="3600450" cy="2924175"/>
    <xdr:graphicFrame>
      <xdr:nvGraphicFramePr>
        <xdr:cNvPr id="1294574629"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32</xdr:col>
      <xdr:colOff>0</xdr:colOff>
      <xdr:row>15</xdr:row>
      <xdr:rowOff>161925</xdr:rowOff>
    </xdr:from>
    <xdr:ext cx="3600450" cy="2924175"/>
    <xdr:graphicFrame>
      <xdr:nvGraphicFramePr>
        <xdr:cNvPr id="1224455461"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47</xdr:col>
      <xdr:colOff>0</xdr:colOff>
      <xdr:row>15</xdr:row>
      <xdr:rowOff>161925</xdr:rowOff>
    </xdr:from>
    <xdr:ext cx="3600450" cy="2924175"/>
    <xdr:graphicFrame>
      <xdr:nvGraphicFramePr>
        <xdr:cNvPr id="310520286"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xdr:col>
      <xdr:colOff>0</xdr:colOff>
      <xdr:row>37</xdr:row>
      <xdr:rowOff>161925</xdr:rowOff>
    </xdr:from>
    <xdr:ext cx="3600450" cy="2924175"/>
    <xdr:graphicFrame>
      <xdr:nvGraphicFramePr>
        <xdr:cNvPr id="2003009118"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17</xdr:col>
      <xdr:colOff>0</xdr:colOff>
      <xdr:row>37</xdr:row>
      <xdr:rowOff>161925</xdr:rowOff>
    </xdr:from>
    <xdr:ext cx="3600450" cy="2924175"/>
    <xdr:graphicFrame>
      <xdr:nvGraphicFramePr>
        <xdr:cNvPr id="1596443084"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32</xdr:col>
      <xdr:colOff>0</xdr:colOff>
      <xdr:row>37</xdr:row>
      <xdr:rowOff>161925</xdr:rowOff>
    </xdr:from>
    <xdr:ext cx="3600450" cy="2924175"/>
    <xdr:graphicFrame>
      <xdr:nvGraphicFramePr>
        <xdr:cNvPr id="2065635440"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47</xdr:col>
      <xdr:colOff>0</xdr:colOff>
      <xdr:row>37</xdr:row>
      <xdr:rowOff>161925</xdr:rowOff>
    </xdr:from>
    <xdr:ext cx="3600450" cy="2924175"/>
    <xdr:graphicFrame>
      <xdr:nvGraphicFramePr>
        <xdr:cNvPr id="1709759323"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2</xdr:col>
      <xdr:colOff>0</xdr:colOff>
      <xdr:row>16</xdr:row>
      <xdr:rowOff>0</xdr:rowOff>
    </xdr:from>
    <xdr:ext cx="3600450" cy="247650"/>
    <xdr:sp>
      <xdr:nvSpPr>
        <xdr:cNvPr id="3" name="Shape 3"/>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①経常収支比率(％)</a:t>
          </a:r>
          <a:endParaRPr b="1" sz="1100">
            <a:latin typeface="MS Gothic"/>
            <a:ea typeface="MS Gothic"/>
            <a:cs typeface="MS Gothic"/>
            <a:sym typeface="MS Gothic"/>
          </a:endParaRPr>
        </a:p>
      </xdr:txBody>
    </xdr:sp>
    <xdr:clientData fLocksWithSheet="0"/>
  </xdr:oneCellAnchor>
  <xdr:oneCellAnchor>
    <xdr:from>
      <xdr:col>17</xdr:col>
      <xdr:colOff>0</xdr:colOff>
      <xdr:row>16</xdr:row>
      <xdr:rowOff>0</xdr:rowOff>
    </xdr:from>
    <xdr:ext cx="3600450" cy="247650"/>
    <xdr:sp>
      <xdr:nvSpPr>
        <xdr:cNvPr id="4" name="Shape 4"/>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②累積欠損金比率(％)</a:t>
          </a:r>
          <a:endParaRPr b="1" sz="1100">
            <a:latin typeface="MS Gothic"/>
            <a:ea typeface="MS Gothic"/>
            <a:cs typeface="MS Gothic"/>
            <a:sym typeface="MS Gothic"/>
          </a:endParaRPr>
        </a:p>
      </xdr:txBody>
    </xdr:sp>
    <xdr:clientData fLocksWithSheet="0"/>
  </xdr:oneCellAnchor>
  <xdr:oneCellAnchor>
    <xdr:from>
      <xdr:col>32</xdr:col>
      <xdr:colOff>0</xdr:colOff>
      <xdr:row>16</xdr:row>
      <xdr:rowOff>0</xdr:rowOff>
    </xdr:from>
    <xdr:ext cx="3600450" cy="247650"/>
    <xdr:sp>
      <xdr:nvSpPr>
        <xdr:cNvPr id="5" name="Shape 5"/>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③流動比率(％)</a:t>
          </a:r>
          <a:endParaRPr b="1" sz="1100">
            <a:latin typeface="MS Gothic"/>
            <a:ea typeface="MS Gothic"/>
            <a:cs typeface="MS Gothic"/>
            <a:sym typeface="MS Gothic"/>
          </a:endParaRPr>
        </a:p>
      </xdr:txBody>
    </xdr:sp>
    <xdr:clientData fLocksWithSheet="0"/>
  </xdr:oneCellAnchor>
  <xdr:oneCellAnchor>
    <xdr:from>
      <xdr:col>47</xdr:col>
      <xdr:colOff>0</xdr:colOff>
      <xdr:row>16</xdr:row>
      <xdr:rowOff>0</xdr:rowOff>
    </xdr:from>
    <xdr:ext cx="3600450" cy="247650"/>
    <xdr:sp>
      <xdr:nvSpPr>
        <xdr:cNvPr id="6" name="Shape 6"/>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④企業債残高対事業規模比率(％)</a:t>
          </a:r>
          <a:endParaRPr b="1" sz="1100">
            <a:latin typeface="MS Gothic"/>
            <a:ea typeface="MS Gothic"/>
            <a:cs typeface="MS Gothic"/>
            <a:sym typeface="MS Gothic"/>
          </a:endParaRPr>
        </a:p>
      </xdr:txBody>
    </xdr:sp>
    <xdr:clientData fLocksWithSheet="0"/>
  </xdr:oneCellAnchor>
  <xdr:oneCellAnchor>
    <xdr:from>
      <xdr:col>2</xdr:col>
      <xdr:colOff>0</xdr:colOff>
      <xdr:row>38</xdr:row>
      <xdr:rowOff>0</xdr:rowOff>
    </xdr:from>
    <xdr:ext cx="3600450" cy="247650"/>
    <xdr:sp>
      <xdr:nvSpPr>
        <xdr:cNvPr id="7" name="Shape 7"/>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⑤経費回収率(％)</a:t>
          </a:r>
          <a:endParaRPr b="1" sz="1100">
            <a:latin typeface="MS Gothic"/>
            <a:ea typeface="MS Gothic"/>
            <a:cs typeface="MS Gothic"/>
            <a:sym typeface="MS Gothic"/>
          </a:endParaRPr>
        </a:p>
      </xdr:txBody>
    </xdr:sp>
    <xdr:clientData fLocksWithSheet="0"/>
  </xdr:oneCellAnchor>
  <xdr:oneCellAnchor>
    <xdr:from>
      <xdr:col>17</xdr:col>
      <xdr:colOff>0</xdr:colOff>
      <xdr:row>38</xdr:row>
      <xdr:rowOff>0</xdr:rowOff>
    </xdr:from>
    <xdr:ext cx="3600450" cy="247650"/>
    <xdr:sp>
      <xdr:nvSpPr>
        <xdr:cNvPr id="8" name="Shape 8"/>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⑥汚水処理原価(円)</a:t>
          </a:r>
          <a:endParaRPr b="1" sz="1100">
            <a:latin typeface="MS Gothic"/>
            <a:ea typeface="MS Gothic"/>
            <a:cs typeface="MS Gothic"/>
            <a:sym typeface="MS Gothic"/>
          </a:endParaRPr>
        </a:p>
      </xdr:txBody>
    </xdr:sp>
    <xdr:clientData fLocksWithSheet="0"/>
  </xdr:oneCellAnchor>
  <xdr:oneCellAnchor>
    <xdr:from>
      <xdr:col>32</xdr:col>
      <xdr:colOff>0</xdr:colOff>
      <xdr:row>38</xdr:row>
      <xdr:rowOff>0</xdr:rowOff>
    </xdr:from>
    <xdr:ext cx="3600450" cy="247650"/>
    <xdr:sp>
      <xdr:nvSpPr>
        <xdr:cNvPr id="9" name="Shape 9"/>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⑦施設利用率(％)</a:t>
          </a:r>
          <a:endParaRPr b="1" sz="1100">
            <a:latin typeface="MS Gothic"/>
            <a:ea typeface="MS Gothic"/>
            <a:cs typeface="MS Gothic"/>
            <a:sym typeface="MS Gothic"/>
          </a:endParaRPr>
        </a:p>
      </xdr:txBody>
    </xdr:sp>
    <xdr:clientData fLocksWithSheet="0"/>
  </xdr:oneCellAnchor>
  <xdr:oneCellAnchor>
    <xdr:from>
      <xdr:col>47</xdr:col>
      <xdr:colOff>0</xdr:colOff>
      <xdr:row>38</xdr:row>
      <xdr:rowOff>0</xdr:rowOff>
    </xdr:from>
    <xdr:ext cx="3600450" cy="247650"/>
    <xdr:sp>
      <xdr:nvSpPr>
        <xdr:cNvPr id="10" name="Shape 10"/>
        <xdr:cNvSpPr txBox="1"/>
      </xdr:nvSpPr>
      <xdr:spPr>
        <a:xfrm>
          <a:off x="3545775" y="3660938"/>
          <a:ext cx="36004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⑧水洗化率(％)</a:t>
          </a:r>
          <a:endParaRPr b="1" sz="1100">
            <a:latin typeface="MS Gothic"/>
            <a:ea typeface="MS Gothic"/>
            <a:cs typeface="MS Gothic"/>
            <a:sym typeface="MS Gothic"/>
          </a:endParaRPr>
        </a:p>
      </xdr:txBody>
    </xdr:sp>
    <xdr:clientData fLocksWithSheet="0"/>
  </xdr:oneCellAnchor>
  <xdr:oneCellAnchor>
    <xdr:from>
      <xdr:col>2</xdr:col>
      <xdr:colOff>0</xdr:colOff>
      <xdr:row>62</xdr:row>
      <xdr:rowOff>0</xdr:rowOff>
    </xdr:from>
    <xdr:ext cx="4629150" cy="247650"/>
    <xdr:sp>
      <xdr:nvSpPr>
        <xdr:cNvPr id="11" name="Shape 11"/>
        <xdr:cNvSpPr txBox="1"/>
      </xdr:nvSpPr>
      <xdr:spPr>
        <a:xfrm>
          <a:off x="3031425" y="3660938"/>
          <a:ext cx="46291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①有形固定資産減価償却率(％)</a:t>
          </a:r>
          <a:endParaRPr b="1" sz="1100">
            <a:latin typeface="MS Gothic"/>
            <a:ea typeface="MS Gothic"/>
            <a:cs typeface="MS Gothic"/>
            <a:sym typeface="MS Gothic"/>
          </a:endParaRPr>
        </a:p>
      </xdr:txBody>
    </xdr:sp>
    <xdr:clientData fLocksWithSheet="0"/>
  </xdr:oneCellAnchor>
  <xdr:oneCellAnchor>
    <xdr:from>
      <xdr:col>22</xdr:col>
      <xdr:colOff>0</xdr:colOff>
      <xdr:row>62</xdr:row>
      <xdr:rowOff>0</xdr:rowOff>
    </xdr:from>
    <xdr:ext cx="4629150" cy="247650"/>
    <xdr:sp>
      <xdr:nvSpPr>
        <xdr:cNvPr id="12" name="Shape 12"/>
        <xdr:cNvSpPr txBox="1"/>
      </xdr:nvSpPr>
      <xdr:spPr>
        <a:xfrm>
          <a:off x="3031425" y="3660938"/>
          <a:ext cx="46291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②管渠老朽化率(％)</a:t>
          </a:r>
          <a:endParaRPr b="1" sz="1100">
            <a:latin typeface="MS Gothic"/>
            <a:ea typeface="MS Gothic"/>
            <a:cs typeface="MS Gothic"/>
            <a:sym typeface="MS Gothic"/>
          </a:endParaRPr>
        </a:p>
      </xdr:txBody>
    </xdr:sp>
    <xdr:clientData fLocksWithSheet="0"/>
  </xdr:oneCellAnchor>
  <xdr:oneCellAnchor>
    <xdr:from>
      <xdr:col>42</xdr:col>
      <xdr:colOff>0</xdr:colOff>
      <xdr:row>62</xdr:row>
      <xdr:rowOff>0</xdr:rowOff>
    </xdr:from>
    <xdr:ext cx="4629150" cy="247650"/>
    <xdr:sp>
      <xdr:nvSpPr>
        <xdr:cNvPr id="13" name="Shape 13"/>
        <xdr:cNvSpPr txBox="1"/>
      </xdr:nvSpPr>
      <xdr:spPr>
        <a:xfrm>
          <a:off x="3031425" y="3660938"/>
          <a:ext cx="4629150" cy="2381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MS Gothic"/>
              <a:ea typeface="MS Gothic"/>
              <a:cs typeface="MS Gothic"/>
              <a:sym typeface="MS Gothic"/>
            </a:rPr>
            <a:t>③管渠改善率(％)</a:t>
          </a:r>
          <a:endParaRPr b="1" sz="1100">
            <a:latin typeface="MS Gothic"/>
            <a:ea typeface="MS Gothic"/>
            <a:cs typeface="MS Gothic"/>
            <a:sym typeface="MS Gothic"/>
          </a:endParaRPr>
        </a:p>
      </xdr:txBody>
    </xdr:sp>
    <xdr:clientData fLocksWithSheet="0"/>
  </xdr:oneCellAnchor>
  <xdr:oneCellAnchor>
    <xdr:from>
      <xdr:col>13</xdr:col>
      <xdr:colOff>85725</xdr:colOff>
      <xdr:row>17</xdr:row>
      <xdr:rowOff>0</xdr:rowOff>
    </xdr:from>
    <xdr:ext cx="685800" cy="247650"/>
    <xdr:sp>
      <xdr:nvSpPr>
        <xdr:cNvPr id="14" name="Shape 14"/>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28</xdr:col>
      <xdr:colOff>85725</xdr:colOff>
      <xdr:row>17</xdr:row>
      <xdr:rowOff>0</xdr:rowOff>
    </xdr:from>
    <xdr:ext cx="685800" cy="247650"/>
    <xdr:sp>
      <xdr:nvSpPr>
        <xdr:cNvPr id="15" name="Shape 15"/>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43</xdr:col>
      <xdr:colOff>85725</xdr:colOff>
      <xdr:row>17</xdr:row>
      <xdr:rowOff>0</xdr:rowOff>
    </xdr:from>
    <xdr:ext cx="685800" cy="247650"/>
    <xdr:sp>
      <xdr:nvSpPr>
        <xdr:cNvPr id="16" name="Shape 16"/>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58</xdr:col>
      <xdr:colOff>85725</xdr:colOff>
      <xdr:row>17</xdr:row>
      <xdr:rowOff>0</xdr:rowOff>
    </xdr:from>
    <xdr:ext cx="685800" cy="247650"/>
    <xdr:sp>
      <xdr:nvSpPr>
        <xdr:cNvPr id="17" name="Shape 17"/>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58</xdr:col>
      <xdr:colOff>85725</xdr:colOff>
      <xdr:row>39</xdr:row>
      <xdr:rowOff>0</xdr:rowOff>
    </xdr:from>
    <xdr:ext cx="685800" cy="247650"/>
    <xdr:sp>
      <xdr:nvSpPr>
        <xdr:cNvPr id="18" name="Shape 18"/>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43</xdr:col>
      <xdr:colOff>85725</xdr:colOff>
      <xdr:row>39</xdr:row>
      <xdr:rowOff>0</xdr:rowOff>
    </xdr:from>
    <xdr:ext cx="685800" cy="247650"/>
    <xdr:sp>
      <xdr:nvSpPr>
        <xdr:cNvPr id="19" name="Shape 19"/>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28</xdr:col>
      <xdr:colOff>85725</xdr:colOff>
      <xdr:row>39</xdr:row>
      <xdr:rowOff>0</xdr:rowOff>
    </xdr:from>
    <xdr:ext cx="685800" cy="247650"/>
    <xdr:sp>
      <xdr:nvSpPr>
        <xdr:cNvPr id="20" name="Shape 20"/>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13</xdr:col>
      <xdr:colOff>85725</xdr:colOff>
      <xdr:row>39</xdr:row>
      <xdr:rowOff>0</xdr:rowOff>
    </xdr:from>
    <xdr:ext cx="685800" cy="247650"/>
    <xdr:sp>
      <xdr:nvSpPr>
        <xdr:cNvPr id="21" name="Shape 21"/>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17</xdr:col>
      <xdr:colOff>85725</xdr:colOff>
      <xdr:row>63</xdr:row>
      <xdr:rowOff>0</xdr:rowOff>
    </xdr:from>
    <xdr:ext cx="685800" cy="247650"/>
    <xdr:sp>
      <xdr:nvSpPr>
        <xdr:cNvPr id="22" name="Shape 22"/>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37</xdr:col>
      <xdr:colOff>104775</xdr:colOff>
      <xdr:row>63</xdr:row>
      <xdr:rowOff>0</xdr:rowOff>
    </xdr:from>
    <xdr:ext cx="685800" cy="247650"/>
    <xdr:sp>
      <xdr:nvSpPr>
        <xdr:cNvPr id="23" name="Shape 23"/>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oneCellAnchor>
    <xdr:from>
      <xdr:col>57</xdr:col>
      <xdr:colOff>85725</xdr:colOff>
      <xdr:row>63</xdr:row>
      <xdr:rowOff>0</xdr:rowOff>
    </xdr:from>
    <xdr:ext cx="685800" cy="247650"/>
    <xdr:sp>
      <xdr:nvSpPr>
        <xdr:cNvPr id="24" name="Shape 24"/>
        <xdr:cNvSpPr txBox="1"/>
      </xdr:nvSpPr>
      <xdr:spPr>
        <a:xfrm>
          <a:off x="5007863" y="3660938"/>
          <a:ext cx="676275" cy="238125"/>
        </a:xfrm>
        <a:prstGeom prst="rect">
          <a:avLst/>
        </a:prstGeom>
        <a:noFill/>
        <a:ln>
          <a:noFill/>
        </a:ln>
      </xdr:spPr>
      <xdr:txBody>
        <a:bodyPr anchorCtr="0" anchor="b" bIns="45700" lIns="91425" spcFirstLastPara="1" rIns="91425" wrap="square" tIns="45700">
          <a:noAutofit/>
        </a:bodyPr>
        <a:lstStyle/>
        <a:p>
          <a:pPr indent="0" lvl="0" marL="0" rtl="0" algn="r">
            <a:spcBef>
              <a:spcPts val="0"/>
            </a:spcBef>
            <a:spcAft>
              <a:spcPts val="0"/>
            </a:spcAft>
            <a:buNone/>
          </a:pPr>
          <a:r>
            <a:rPr lang="en-US" sz="1400"/>
            <a:t> </a:t>
          </a:r>
          <a:endParaRPr sz="900">
            <a:latin typeface="MS Gothic"/>
            <a:ea typeface="MS Gothic"/>
            <a:cs typeface="MS Gothic"/>
            <a:sym typeface="MS 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62" width="3.86"/>
    <col customWidth="1" min="63" max="63" width="2.57"/>
    <col customWidth="1" min="64" max="78" width="3.14"/>
  </cols>
  <sheetData>
    <row r="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ht="9.75" customHeight="1">
      <c r="A2" s="2"/>
      <c r="B2" s="3" t="s">
        <v>0</v>
      </c>
    </row>
    <row r="3" ht="9.75" customHeight="1">
      <c r="A3" s="2"/>
    </row>
    <row r="4" ht="9.75" customHeight="1">
      <c r="A4" s="2"/>
    </row>
    <row r="5"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ht="18.75" customHeight="1">
      <c r="A6" s="2"/>
      <c r="B6" s="4" t="str">
        <f>'データ'!H6</f>
        <v>京都府　舞鶴市</v>
      </c>
      <c r="C6" s="5"/>
      <c r="D6" s="5"/>
      <c r="E6" s="5"/>
      <c r="F6" s="5"/>
      <c r="G6" s="5"/>
      <c r="H6" s="5"/>
      <c r="I6" s="5"/>
      <c r="J6" s="5"/>
      <c r="K6" s="5"/>
      <c r="L6" s="5"/>
      <c r="M6" s="5"/>
      <c r="N6" s="5"/>
      <c r="O6" s="5"/>
      <c r="P6" s="5"/>
      <c r="Q6" s="5"/>
      <c r="R6" s="5"/>
      <c r="S6" s="5"/>
      <c r="T6" s="5"/>
      <c r="U6" s="5"/>
      <c r="V6" s="5"/>
      <c r="W6" s="5"/>
      <c r="X6" s="5"/>
      <c r="Y6" s="5"/>
      <c r="Z6" s="5"/>
      <c r="AA6" s="5"/>
      <c r="AB6" s="5"/>
      <c r="AC6" s="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ht="18.75" customHeight="1">
      <c r="A7" s="2"/>
      <c r="B7" s="6" t="s">
        <v>1</v>
      </c>
      <c r="C7" s="7"/>
      <c r="D7" s="7"/>
      <c r="E7" s="7"/>
      <c r="F7" s="7"/>
      <c r="G7" s="7"/>
      <c r="H7" s="8"/>
      <c r="I7" s="6" t="s">
        <v>2</v>
      </c>
      <c r="J7" s="7"/>
      <c r="K7" s="7"/>
      <c r="L7" s="7"/>
      <c r="M7" s="7"/>
      <c r="N7" s="7"/>
      <c r="O7" s="8"/>
      <c r="P7" s="6" t="s">
        <v>3</v>
      </c>
      <c r="Q7" s="7"/>
      <c r="R7" s="7"/>
      <c r="S7" s="7"/>
      <c r="T7" s="7"/>
      <c r="U7" s="7"/>
      <c r="V7" s="8"/>
      <c r="W7" s="6" t="s">
        <v>4</v>
      </c>
      <c r="X7" s="7"/>
      <c r="Y7" s="7"/>
      <c r="Z7" s="7"/>
      <c r="AA7" s="7"/>
      <c r="AB7" s="7"/>
      <c r="AC7" s="8"/>
      <c r="AD7" s="6" t="s">
        <v>5</v>
      </c>
      <c r="AE7" s="7"/>
      <c r="AF7" s="7"/>
      <c r="AG7" s="7"/>
      <c r="AH7" s="7"/>
      <c r="AI7" s="7"/>
      <c r="AJ7" s="8"/>
      <c r="AK7" s="3"/>
      <c r="AL7" s="6" t="s">
        <v>6</v>
      </c>
      <c r="AM7" s="7"/>
      <c r="AN7" s="7"/>
      <c r="AO7" s="7"/>
      <c r="AP7" s="7"/>
      <c r="AQ7" s="7"/>
      <c r="AR7" s="7"/>
      <c r="AS7" s="8"/>
      <c r="AT7" s="6" t="s">
        <v>7</v>
      </c>
      <c r="AU7" s="7"/>
      <c r="AV7" s="7"/>
      <c r="AW7" s="7"/>
      <c r="AX7" s="7"/>
      <c r="AY7" s="7"/>
      <c r="AZ7" s="7"/>
      <c r="BA7" s="8"/>
      <c r="BB7" s="6" t="s">
        <v>8</v>
      </c>
      <c r="BC7" s="7"/>
      <c r="BD7" s="7"/>
      <c r="BE7" s="7"/>
      <c r="BF7" s="7"/>
      <c r="BG7" s="7"/>
      <c r="BH7" s="7"/>
      <c r="BI7" s="8"/>
      <c r="BJ7" s="3"/>
      <c r="BK7" s="3"/>
      <c r="BL7" s="9" t="s">
        <v>9</v>
      </c>
      <c r="BM7" s="10"/>
      <c r="BN7" s="10"/>
      <c r="BO7" s="10"/>
      <c r="BP7" s="10"/>
      <c r="BQ7" s="10"/>
      <c r="BR7" s="10"/>
      <c r="BS7" s="10"/>
      <c r="BT7" s="10"/>
      <c r="BU7" s="10"/>
      <c r="BV7" s="10"/>
      <c r="BW7" s="10"/>
      <c r="BX7" s="10"/>
      <c r="BY7" s="11"/>
    </row>
    <row r="8" ht="18.75" customHeight="1">
      <c r="A8" s="2"/>
      <c r="B8" s="12" t="str">
        <f>'データ'!I6</f>
        <v>法適用</v>
      </c>
      <c r="C8" s="7"/>
      <c r="D8" s="7"/>
      <c r="E8" s="7"/>
      <c r="F8" s="7"/>
      <c r="G8" s="7"/>
      <c r="H8" s="8"/>
      <c r="I8" s="12" t="str">
        <f>'データ'!J6</f>
        <v>下水道事業</v>
      </c>
      <c r="J8" s="7"/>
      <c r="K8" s="7"/>
      <c r="L8" s="7"/>
      <c r="M8" s="7"/>
      <c r="N8" s="7"/>
      <c r="O8" s="8"/>
      <c r="P8" s="12" t="str">
        <f>'データ'!K6</f>
        <v>農業集落排水</v>
      </c>
      <c r="Q8" s="7"/>
      <c r="R8" s="7"/>
      <c r="S8" s="7"/>
      <c r="T8" s="7"/>
      <c r="U8" s="7"/>
      <c r="V8" s="8"/>
      <c r="W8" s="12" t="str">
        <f>'データ'!L6</f>
        <v>F2</v>
      </c>
      <c r="X8" s="7"/>
      <c r="Y8" s="7"/>
      <c r="Z8" s="7"/>
      <c r="AA8" s="7"/>
      <c r="AB8" s="7"/>
      <c r="AC8" s="8"/>
      <c r="AD8" s="13" t="str">
        <f>'データ'!$M$6</f>
        <v>非設置</v>
      </c>
      <c r="AE8" s="7"/>
      <c r="AF8" s="7"/>
      <c r="AG8" s="7"/>
      <c r="AH8" s="7"/>
      <c r="AI8" s="7"/>
      <c r="AJ8" s="8"/>
      <c r="AK8" s="3"/>
      <c r="AL8" s="14">
        <f>'データ'!S6</f>
        <v>75322</v>
      </c>
      <c r="AM8" s="7"/>
      <c r="AN8" s="7"/>
      <c r="AO8" s="7"/>
      <c r="AP8" s="7"/>
      <c r="AQ8" s="7"/>
      <c r="AR8" s="7"/>
      <c r="AS8" s="8"/>
      <c r="AT8" s="15">
        <f>'データ'!T6</f>
        <v>342.13</v>
      </c>
      <c r="AU8" s="7"/>
      <c r="AV8" s="7"/>
      <c r="AW8" s="7"/>
      <c r="AX8" s="7"/>
      <c r="AY8" s="7"/>
      <c r="AZ8" s="7"/>
      <c r="BA8" s="8"/>
      <c r="BB8" s="15">
        <f>'データ'!U6</f>
        <v>220.16</v>
      </c>
      <c r="BC8" s="7"/>
      <c r="BD8" s="7"/>
      <c r="BE8" s="7"/>
      <c r="BF8" s="7"/>
      <c r="BG8" s="7"/>
      <c r="BH8" s="7"/>
      <c r="BI8" s="8"/>
      <c r="BJ8" s="3"/>
      <c r="BK8" s="3"/>
      <c r="BL8" s="16" t="s">
        <v>10</v>
      </c>
      <c r="BN8" s="17" t="s">
        <v>11</v>
      </c>
      <c r="BY8" s="18"/>
    </row>
    <row r="9" ht="18.75" customHeight="1">
      <c r="A9" s="2"/>
      <c r="B9" s="6" t="s">
        <v>12</v>
      </c>
      <c r="C9" s="7"/>
      <c r="D9" s="7"/>
      <c r="E9" s="7"/>
      <c r="F9" s="7"/>
      <c r="G9" s="7"/>
      <c r="H9" s="8"/>
      <c r="I9" s="6" t="s">
        <v>13</v>
      </c>
      <c r="J9" s="7"/>
      <c r="K9" s="7"/>
      <c r="L9" s="7"/>
      <c r="M9" s="7"/>
      <c r="N9" s="7"/>
      <c r="O9" s="8"/>
      <c r="P9" s="6" t="s">
        <v>14</v>
      </c>
      <c r="Q9" s="7"/>
      <c r="R9" s="7"/>
      <c r="S9" s="7"/>
      <c r="T9" s="7"/>
      <c r="U9" s="7"/>
      <c r="V9" s="8"/>
      <c r="W9" s="6" t="s">
        <v>15</v>
      </c>
      <c r="X9" s="7"/>
      <c r="Y9" s="7"/>
      <c r="Z9" s="7"/>
      <c r="AA9" s="7"/>
      <c r="AB9" s="7"/>
      <c r="AC9" s="8"/>
      <c r="AD9" s="6" t="s">
        <v>16</v>
      </c>
      <c r="AE9" s="7"/>
      <c r="AF9" s="7"/>
      <c r="AG9" s="7"/>
      <c r="AH9" s="7"/>
      <c r="AI9" s="7"/>
      <c r="AJ9" s="8"/>
      <c r="AK9" s="3"/>
      <c r="AL9" s="6" t="s">
        <v>17</v>
      </c>
      <c r="AM9" s="7"/>
      <c r="AN9" s="7"/>
      <c r="AO9" s="7"/>
      <c r="AP9" s="7"/>
      <c r="AQ9" s="7"/>
      <c r="AR9" s="7"/>
      <c r="AS9" s="8"/>
      <c r="AT9" s="6" t="s">
        <v>18</v>
      </c>
      <c r="AU9" s="7"/>
      <c r="AV9" s="7"/>
      <c r="AW9" s="7"/>
      <c r="AX9" s="7"/>
      <c r="AY9" s="7"/>
      <c r="AZ9" s="7"/>
      <c r="BA9" s="8"/>
      <c r="BB9" s="6" t="s">
        <v>19</v>
      </c>
      <c r="BC9" s="7"/>
      <c r="BD9" s="7"/>
      <c r="BE9" s="7"/>
      <c r="BF9" s="7"/>
      <c r="BG9" s="7"/>
      <c r="BH9" s="7"/>
      <c r="BI9" s="8"/>
      <c r="BJ9" s="3"/>
      <c r="BK9" s="3"/>
      <c r="BL9" s="19" t="s">
        <v>20</v>
      </c>
      <c r="BN9" s="20" t="s">
        <v>21</v>
      </c>
      <c r="BY9" s="18"/>
    </row>
    <row r="10" ht="18.75" customHeight="1">
      <c r="A10" s="2"/>
      <c r="B10" s="15" t="str">
        <f>'データ'!N6</f>
        <v>-</v>
      </c>
      <c r="C10" s="7"/>
      <c r="D10" s="7"/>
      <c r="E10" s="7"/>
      <c r="F10" s="7"/>
      <c r="G10" s="7"/>
      <c r="H10" s="8"/>
      <c r="I10" s="15">
        <f>'データ'!O6</f>
        <v>60.5</v>
      </c>
      <c r="J10" s="7"/>
      <c r="K10" s="7"/>
      <c r="L10" s="7"/>
      <c r="M10" s="7"/>
      <c r="N10" s="7"/>
      <c r="O10" s="8"/>
      <c r="P10" s="15">
        <f>'データ'!P6</f>
        <v>2.24</v>
      </c>
      <c r="Q10" s="7"/>
      <c r="R10" s="7"/>
      <c r="S10" s="7"/>
      <c r="T10" s="7"/>
      <c r="U10" s="7"/>
      <c r="V10" s="8"/>
      <c r="W10" s="15">
        <f>'データ'!Q6</f>
        <v>90.55</v>
      </c>
      <c r="X10" s="7"/>
      <c r="Y10" s="7"/>
      <c r="Z10" s="7"/>
      <c r="AA10" s="7"/>
      <c r="AB10" s="7"/>
      <c r="AC10" s="8"/>
      <c r="AD10" s="14">
        <f>'データ'!R6</f>
        <v>3064</v>
      </c>
      <c r="AE10" s="7"/>
      <c r="AF10" s="7"/>
      <c r="AG10" s="7"/>
      <c r="AH10" s="7"/>
      <c r="AI10" s="7"/>
      <c r="AJ10" s="8"/>
      <c r="AK10" s="2"/>
      <c r="AL10" s="14">
        <f>'データ'!V6</f>
        <v>1668</v>
      </c>
      <c r="AM10" s="7"/>
      <c r="AN10" s="7"/>
      <c r="AO10" s="7"/>
      <c r="AP10" s="7"/>
      <c r="AQ10" s="7"/>
      <c r="AR10" s="7"/>
      <c r="AS10" s="8"/>
      <c r="AT10" s="15">
        <f>'データ'!W6</f>
        <v>1.15</v>
      </c>
      <c r="AU10" s="7"/>
      <c r="AV10" s="7"/>
      <c r="AW10" s="7"/>
      <c r="AX10" s="7"/>
      <c r="AY10" s="7"/>
      <c r="AZ10" s="7"/>
      <c r="BA10" s="8"/>
      <c r="BB10" s="15">
        <f>'データ'!X6</f>
        <v>1450.43</v>
      </c>
      <c r="BC10" s="7"/>
      <c r="BD10" s="7"/>
      <c r="BE10" s="7"/>
      <c r="BF10" s="7"/>
      <c r="BG10" s="7"/>
      <c r="BH10" s="7"/>
      <c r="BI10" s="8"/>
      <c r="BJ10" s="2"/>
      <c r="BK10" s="2"/>
      <c r="BL10" s="21" t="s">
        <v>22</v>
      </c>
      <c r="BM10" s="5"/>
      <c r="BN10" s="22" t="s">
        <v>23</v>
      </c>
      <c r="BO10" s="5"/>
      <c r="BP10" s="5"/>
      <c r="BQ10" s="5"/>
      <c r="BR10" s="5"/>
      <c r="BS10" s="5"/>
      <c r="BT10" s="5"/>
      <c r="BU10" s="5"/>
      <c r="BV10" s="5"/>
      <c r="BW10" s="5"/>
      <c r="BX10" s="5"/>
      <c r="BY10" s="23"/>
    </row>
    <row r="11"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4" t="s">
        <v>24</v>
      </c>
    </row>
    <row r="1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
      <c r="BM13" s="5"/>
      <c r="BN13" s="5"/>
      <c r="BO13" s="5"/>
      <c r="BP13" s="5"/>
      <c r="BQ13" s="5"/>
      <c r="BR13" s="5"/>
      <c r="BS13" s="5"/>
      <c r="BT13" s="5"/>
      <c r="BU13" s="5"/>
      <c r="BV13" s="5"/>
      <c r="BW13" s="5"/>
      <c r="BX13" s="5"/>
      <c r="BY13" s="5"/>
      <c r="BZ13" s="5"/>
    </row>
    <row r="14" ht="13.5" customHeight="1">
      <c r="A14" s="2"/>
      <c r="B14" s="25" t="s">
        <v>25</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1"/>
      <c r="BK14" s="2"/>
      <c r="BL14" s="26" t="s">
        <v>26</v>
      </c>
      <c r="BM14" s="10"/>
      <c r="BN14" s="10"/>
      <c r="BO14" s="10"/>
      <c r="BP14" s="10"/>
      <c r="BQ14" s="10"/>
      <c r="BR14" s="10"/>
      <c r="BS14" s="10"/>
      <c r="BT14" s="10"/>
      <c r="BU14" s="10"/>
      <c r="BV14" s="10"/>
      <c r="BW14" s="10"/>
      <c r="BX14" s="10"/>
      <c r="BY14" s="10"/>
      <c r="BZ14" s="11"/>
    </row>
    <row r="15" ht="13.5" customHeight="1">
      <c r="A15" s="2"/>
      <c r="B15" s="27"/>
      <c r="BJ15" s="18"/>
      <c r="BK15" s="2"/>
      <c r="BL15" s="27"/>
      <c r="BZ15" s="18"/>
    </row>
    <row r="16" ht="13.5" customHeight="1">
      <c r="A16" s="2"/>
      <c r="B16" s="2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9"/>
      <c r="BK16" s="2"/>
      <c r="BL16" s="30" t="s">
        <v>27</v>
      </c>
      <c r="BZ16" s="31"/>
    </row>
    <row r="17" ht="13.5" customHeight="1">
      <c r="A17" s="2"/>
      <c r="B17" s="2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9"/>
      <c r="BK17" s="2"/>
      <c r="BL17" s="32"/>
      <c r="BZ17" s="31"/>
    </row>
    <row r="18" ht="13.5" customHeight="1">
      <c r="A18" s="2"/>
      <c r="B18" s="2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9"/>
      <c r="BK18" s="2"/>
      <c r="BL18" s="32"/>
      <c r="BZ18" s="31"/>
    </row>
    <row r="19" ht="13.5" customHeight="1">
      <c r="A19" s="2"/>
      <c r="B19" s="2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9"/>
      <c r="BK19" s="2"/>
      <c r="BL19" s="32"/>
      <c r="BZ19" s="31"/>
    </row>
    <row r="20" ht="13.5" customHeight="1">
      <c r="A20" s="2"/>
      <c r="B20" s="2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9"/>
      <c r="BK20" s="2"/>
      <c r="BL20" s="32"/>
      <c r="BZ20" s="31"/>
    </row>
    <row r="21" ht="13.5" customHeight="1">
      <c r="A21" s="2"/>
      <c r="B21" s="2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9"/>
      <c r="BK21" s="2"/>
      <c r="BL21" s="32"/>
      <c r="BZ21" s="31"/>
    </row>
    <row r="22" ht="13.5" customHeight="1">
      <c r="A22" s="2"/>
      <c r="B22" s="2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9"/>
      <c r="BK22" s="2"/>
      <c r="BL22" s="32"/>
      <c r="BZ22" s="31"/>
    </row>
    <row r="23" ht="13.5" customHeight="1">
      <c r="A23" s="2"/>
      <c r="B23" s="2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9"/>
      <c r="BK23" s="2"/>
      <c r="BL23" s="32"/>
      <c r="BZ23" s="31"/>
    </row>
    <row r="24" ht="13.5" customHeight="1">
      <c r="A24" s="2"/>
      <c r="B24" s="2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9"/>
      <c r="BK24" s="2"/>
      <c r="BL24" s="32"/>
      <c r="BZ24" s="31"/>
    </row>
    <row r="25" ht="13.5" customHeight="1">
      <c r="A25" s="2"/>
      <c r="B25" s="2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9"/>
      <c r="BK25" s="2"/>
      <c r="BL25" s="32"/>
      <c r="BZ25" s="31"/>
    </row>
    <row r="26" ht="13.5" customHeight="1">
      <c r="A26" s="2"/>
      <c r="B26" s="2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9"/>
      <c r="BK26" s="2"/>
      <c r="BL26" s="32"/>
      <c r="BZ26" s="31"/>
    </row>
    <row r="27" ht="13.5" customHeight="1">
      <c r="A27" s="2"/>
      <c r="B27" s="2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9"/>
      <c r="BK27" s="2"/>
      <c r="BL27" s="32"/>
      <c r="BZ27" s="31"/>
    </row>
    <row r="28" ht="13.5" customHeight="1">
      <c r="A28" s="2"/>
      <c r="B28" s="2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9"/>
      <c r="BK28" s="2"/>
      <c r="BL28" s="32"/>
      <c r="BZ28" s="31"/>
    </row>
    <row r="29" ht="13.5" customHeight="1">
      <c r="A29" s="2"/>
      <c r="B29" s="28"/>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9"/>
      <c r="BK29" s="2"/>
      <c r="BL29" s="32"/>
      <c r="BZ29" s="31"/>
    </row>
    <row r="30" ht="13.5" customHeight="1">
      <c r="A30" s="2"/>
      <c r="B30" s="28"/>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9"/>
      <c r="BK30" s="2"/>
      <c r="BL30" s="32"/>
      <c r="BZ30" s="31"/>
    </row>
    <row r="31" ht="13.5" customHeight="1">
      <c r="A31" s="2"/>
      <c r="B31" s="28"/>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9"/>
      <c r="BK31" s="2"/>
      <c r="BL31" s="32"/>
      <c r="BZ31" s="31"/>
    </row>
    <row r="32" ht="13.5" customHeight="1">
      <c r="A32" s="2"/>
      <c r="B32" s="28"/>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9"/>
      <c r="BK32" s="2"/>
      <c r="BL32" s="32"/>
      <c r="BZ32" s="31"/>
    </row>
    <row r="33" ht="13.5" customHeight="1">
      <c r="A33" s="2"/>
      <c r="B33" s="2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9"/>
      <c r="BK33" s="2"/>
      <c r="BL33" s="32"/>
      <c r="BZ33" s="31"/>
    </row>
    <row r="34" ht="13.5" customHeight="1">
      <c r="A34" s="2"/>
      <c r="B34" s="28"/>
      <c r="C34" s="1"/>
      <c r="D34" s="1"/>
      <c r="E34" s="1"/>
      <c r="F34" s="1"/>
      <c r="G34" s="1"/>
      <c r="H34" s="1"/>
      <c r="I34" s="1"/>
      <c r="J34" s="1"/>
      <c r="K34" s="1"/>
      <c r="L34" s="1"/>
      <c r="M34" s="1"/>
      <c r="N34" s="1"/>
      <c r="O34" s="1"/>
      <c r="P34" s="1"/>
      <c r="Q34" s="33"/>
      <c r="R34" s="1"/>
      <c r="S34" s="1"/>
      <c r="T34" s="1"/>
      <c r="U34" s="1"/>
      <c r="V34" s="1"/>
      <c r="W34" s="1"/>
      <c r="X34" s="1"/>
      <c r="Y34" s="1"/>
      <c r="Z34" s="1"/>
      <c r="AA34" s="1"/>
      <c r="AB34" s="1"/>
      <c r="AC34" s="1"/>
      <c r="AD34" s="1"/>
      <c r="AE34" s="1"/>
      <c r="AF34" s="33"/>
      <c r="AG34" s="1"/>
      <c r="AH34" s="1"/>
      <c r="AI34" s="1"/>
      <c r="AJ34" s="1"/>
      <c r="AK34" s="1"/>
      <c r="AL34" s="1"/>
      <c r="AM34" s="1"/>
      <c r="AN34" s="1"/>
      <c r="AO34" s="1"/>
      <c r="AP34" s="1"/>
      <c r="AQ34" s="1"/>
      <c r="AR34" s="1"/>
      <c r="AS34" s="1"/>
      <c r="AT34" s="1"/>
      <c r="AU34" s="33"/>
      <c r="AV34" s="1"/>
      <c r="AW34" s="1"/>
      <c r="AX34" s="1"/>
      <c r="AY34" s="1"/>
      <c r="AZ34" s="1"/>
      <c r="BA34" s="1"/>
      <c r="BB34" s="1"/>
      <c r="BC34" s="1"/>
      <c r="BD34" s="1"/>
      <c r="BE34" s="1"/>
      <c r="BF34" s="1"/>
      <c r="BG34" s="1"/>
      <c r="BH34" s="1"/>
      <c r="BI34" s="1"/>
      <c r="BJ34" s="29"/>
      <c r="BK34" s="2"/>
      <c r="BL34" s="32"/>
      <c r="BZ34" s="31"/>
    </row>
    <row r="35" ht="13.5" customHeight="1">
      <c r="A35" s="2"/>
      <c r="B35" s="28"/>
      <c r="C35" s="1"/>
      <c r="D35" s="1"/>
      <c r="E35" s="1"/>
      <c r="F35" s="1"/>
      <c r="G35" s="1"/>
      <c r="H35" s="1"/>
      <c r="I35" s="1"/>
      <c r="J35" s="1"/>
      <c r="K35" s="1"/>
      <c r="L35" s="1"/>
      <c r="M35" s="1"/>
      <c r="N35" s="1"/>
      <c r="O35" s="1"/>
      <c r="P35" s="1"/>
      <c r="Q35" s="33"/>
      <c r="R35" s="1"/>
      <c r="S35" s="1"/>
      <c r="T35" s="1"/>
      <c r="U35" s="1"/>
      <c r="V35" s="1"/>
      <c r="W35" s="1"/>
      <c r="X35" s="1"/>
      <c r="Y35" s="1"/>
      <c r="Z35" s="1"/>
      <c r="AA35" s="1"/>
      <c r="AB35" s="1"/>
      <c r="AC35" s="1"/>
      <c r="AD35" s="1"/>
      <c r="AE35" s="1"/>
      <c r="AF35" s="33"/>
      <c r="AG35" s="1"/>
      <c r="AH35" s="1"/>
      <c r="AI35" s="1"/>
      <c r="AJ35" s="1"/>
      <c r="AK35" s="1"/>
      <c r="AL35" s="1"/>
      <c r="AM35" s="1"/>
      <c r="AN35" s="1"/>
      <c r="AO35" s="1"/>
      <c r="AP35" s="1"/>
      <c r="AQ35" s="1"/>
      <c r="AR35" s="1"/>
      <c r="AS35" s="1"/>
      <c r="AT35" s="1"/>
      <c r="AU35" s="33"/>
      <c r="AV35" s="1"/>
      <c r="AW35" s="1"/>
      <c r="AX35" s="1"/>
      <c r="AY35" s="1"/>
      <c r="AZ35" s="1"/>
      <c r="BA35" s="1"/>
      <c r="BB35" s="1"/>
      <c r="BC35" s="1"/>
      <c r="BD35" s="1"/>
      <c r="BE35" s="1"/>
      <c r="BF35" s="1"/>
      <c r="BG35" s="1"/>
      <c r="BH35" s="1"/>
      <c r="BI35" s="1"/>
      <c r="BJ35" s="29"/>
      <c r="BK35" s="2"/>
      <c r="BL35" s="32"/>
      <c r="BZ35" s="31"/>
    </row>
    <row r="36" ht="13.5" customHeight="1">
      <c r="A36" s="2"/>
      <c r="B36" s="28"/>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9"/>
      <c r="BK36" s="2"/>
      <c r="BL36" s="32"/>
      <c r="BZ36" s="31"/>
    </row>
    <row r="37" ht="13.5" customHeight="1">
      <c r="A37" s="2"/>
      <c r="B37" s="2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9"/>
      <c r="BK37" s="2"/>
      <c r="BL37" s="32"/>
      <c r="BZ37" s="31"/>
    </row>
    <row r="38" ht="13.5" customHeight="1">
      <c r="A38" s="2"/>
      <c r="B38" s="2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9"/>
      <c r="BK38" s="2"/>
      <c r="BL38" s="32"/>
      <c r="BZ38" s="31"/>
    </row>
    <row r="39" ht="13.5" customHeight="1">
      <c r="A39" s="2"/>
      <c r="B39" s="2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9"/>
      <c r="BK39" s="2"/>
      <c r="BL39" s="32"/>
      <c r="BZ39" s="31"/>
    </row>
    <row r="40" ht="13.5" customHeight="1">
      <c r="A40" s="2"/>
      <c r="B40" s="2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9"/>
      <c r="BK40" s="2"/>
      <c r="BL40" s="32"/>
      <c r="BZ40" s="31"/>
    </row>
    <row r="41" ht="13.5" customHeight="1">
      <c r="A41" s="2"/>
      <c r="B41" s="2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9"/>
      <c r="BK41" s="2"/>
      <c r="BL41" s="32"/>
      <c r="BZ41" s="31"/>
    </row>
    <row r="42" ht="13.5" customHeight="1">
      <c r="A42" s="2"/>
      <c r="B42" s="2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9"/>
      <c r="BK42" s="2"/>
      <c r="BL42" s="32"/>
      <c r="BZ42" s="31"/>
    </row>
    <row r="43" ht="13.5" customHeight="1">
      <c r="A43" s="2"/>
      <c r="B43" s="2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9"/>
      <c r="BK43" s="2"/>
      <c r="BL43" s="32"/>
      <c r="BZ43" s="31"/>
    </row>
    <row r="44" ht="13.5" customHeight="1">
      <c r="A44" s="2"/>
      <c r="B44" s="2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9"/>
      <c r="BK44" s="2"/>
      <c r="BL44" s="34"/>
      <c r="BM44" s="35"/>
      <c r="BN44" s="35"/>
      <c r="BO44" s="35"/>
      <c r="BP44" s="35"/>
      <c r="BQ44" s="35"/>
      <c r="BR44" s="35"/>
      <c r="BS44" s="35"/>
      <c r="BT44" s="35"/>
      <c r="BU44" s="35"/>
      <c r="BV44" s="35"/>
      <c r="BW44" s="35"/>
      <c r="BX44" s="35"/>
      <c r="BY44" s="35"/>
      <c r="BZ44" s="36"/>
    </row>
    <row r="45" ht="13.5" customHeight="1">
      <c r="A45" s="2"/>
      <c r="B45" s="2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9"/>
      <c r="BK45" s="2"/>
      <c r="BL45" s="26" t="s">
        <v>28</v>
      </c>
      <c r="BM45" s="10"/>
      <c r="BN45" s="10"/>
      <c r="BO45" s="10"/>
      <c r="BP45" s="10"/>
      <c r="BQ45" s="10"/>
      <c r="BR45" s="10"/>
      <c r="BS45" s="10"/>
      <c r="BT45" s="10"/>
      <c r="BU45" s="10"/>
      <c r="BV45" s="10"/>
      <c r="BW45" s="10"/>
      <c r="BX45" s="10"/>
      <c r="BY45" s="10"/>
      <c r="BZ45" s="11"/>
    </row>
    <row r="46" ht="13.5" customHeight="1">
      <c r="A46" s="2"/>
      <c r="B46" s="2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9"/>
      <c r="BK46" s="2"/>
      <c r="BL46" s="27"/>
      <c r="BZ46" s="18"/>
    </row>
    <row r="47" ht="13.5" customHeight="1">
      <c r="A47" s="2"/>
      <c r="B47" s="2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9"/>
      <c r="BK47" s="2"/>
      <c r="BL47" s="37" t="s">
        <v>29</v>
      </c>
      <c r="BZ47" s="31"/>
    </row>
    <row r="48" ht="13.5" customHeight="1">
      <c r="A48" s="2"/>
      <c r="B48" s="2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9"/>
      <c r="BK48" s="2"/>
      <c r="BL48" s="32"/>
      <c r="BZ48" s="31"/>
    </row>
    <row r="49" ht="13.5" customHeight="1">
      <c r="A49" s="2"/>
      <c r="B49" s="2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9"/>
      <c r="BK49" s="2"/>
      <c r="BL49" s="32"/>
      <c r="BZ49" s="31"/>
    </row>
    <row r="50" ht="13.5" customHeight="1">
      <c r="A50" s="2"/>
      <c r="B50" s="2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9"/>
      <c r="BK50" s="2"/>
      <c r="BL50" s="32"/>
      <c r="BZ50" s="31"/>
    </row>
    <row r="51" ht="13.5" customHeight="1">
      <c r="A51" s="2"/>
      <c r="B51" s="28"/>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9"/>
      <c r="BK51" s="2"/>
      <c r="BL51" s="32"/>
      <c r="BZ51" s="31"/>
    </row>
    <row r="52" ht="13.5" customHeight="1">
      <c r="A52" s="2"/>
      <c r="B52" s="28"/>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9"/>
      <c r="BK52" s="2"/>
      <c r="BL52" s="32"/>
      <c r="BZ52" s="31"/>
    </row>
    <row r="53" ht="13.5" customHeight="1">
      <c r="A53" s="2"/>
      <c r="B53" s="28"/>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9"/>
      <c r="BK53" s="2"/>
      <c r="BL53" s="32"/>
      <c r="BZ53" s="31"/>
    </row>
    <row r="54" ht="13.5" customHeight="1">
      <c r="A54" s="2"/>
      <c r="B54" s="2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9"/>
      <c r="BK54" s="2"/>
      <c r="BL54" s="32"/>
      <c r="BZ54" s="31"/>
    </row>
    <row r="55" ht="13.5" customHeight="1">
      <c r="A55" s="2"/>
      <c r="B55" s="2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9"/>
      <c r="BK55" s="2"/>
      <c r="BL55" s="32"/>
      <c r="BZ55" s="31"/>
    </row>
    <row r="56" ht="13.5" customHeight="1">
      <c r="A56" s="2"/>
      <c r="B56" s="28"/>
      <c r="C56" s="1"/>
      <c r="D56" s="1"/>
      <c r="E56" s="1"/>
      <c r="F56" s="1"/>
      <c r="G56" s="1"/>
      <c r="H56" s="1"/>
      <c r="I56" s="1"/>
      <c r="J56" s="1"/>
      <c r="K56" s="1"/>
      <c r="L56" s="1"/>
      <c r="M56" s="1"/>
      <c r="N56" s="1"/>
      <c r="O56" s="1"/>
      <c r="P56" s="1"/>
      <c r="Q56" s="33"/>
      <c r="R56" s="1"/>
      <c r="S56" s="1"/>
      <c r="T56" s="1"/>
      <c r="U56" s="1"/>
      <c r="V56" s="1"/>
      <c r="W56" s="1"/>
      <c r="X56" s="1"/>
      <c r="Y56" s="1"/>
      <c r="Z56" s="1"/>
      <c r="AA56" s="1"/>
      <c r="AB56" s="1"/>
      <c r="AC56" s="1"/>
      <c r="AD56" s="1"/>
      <c r="AE56" s="1"/>
      <c r="AF56" s="33"/>
      <c r="AG56" s="1"/>
      <c r="AH56" s="1"/>
      <c r="AI56" s="1"/>
      <c r="AJ56" s="1"/>
      <c r="AK56" s="1"/>
      <c r="AL56" s="1"/>
      <c r="AM56" s="1"/>
      <c r="AN56" s="1"/>
      <c r="AO56" s="1"/>
      <c r="AP56" s="1"/>
      <c r="AQ56" s="1"/>
      <c r="AR56" s="1"/>
      <c r="AS56" s="1"/>
      <c r="AT56" s="1"/>
      <c r="AU56" s="33"/>
      <c r="AV56" s="1"/>
      <c r="AW56" s="1"/>
      <c r="AX56" s="1"/>
      <c r="AY56" s="1"/>
      <c r="AZ56" s="1"/>
      <c r="BA56" s="1"/>
      <c r="BB56" s="1"/>
      <c r="BC56" s="1"/>
      <c r="BD56" s="1"/>
      <c r="BE56" s="1"/>
      <c r="BF56" s="1"/>
      <c r="BG56" s="1"/>
      <c r="BH56" s="1"/>
      <c r="BI56" s="1"/>
      <c r="BJ56" s="29"/>
      <c r="BK56" s="2"/>
      <c r="BL56" s="32"/>
      <c r="BZ56" s="31"/>
    </row>
    <row r="57" ht="13.5" customHeight="1">
      <c r="A57" s="2"/>
      <c r="B57" s="28"/>
      <c r="C57" s="1"/>
      <c r="D57" s="1"/>
      <c r="E57" s="1"/>
      <c r="F57" s="1"/>
      <c r="G57" s="1"/>
      <c r="H57" s="1"/>
      <c r="I57" s="1"/>
      <c r="J57" s="1"/>
      <c r="K57" s="1"/>
      <c r="L57" s="1"/>
      <c r="M57" s="1"/>
      <c r="N57" s="1"/>
      <c r="O57" s="1"/>
      <c r="P57" s="1"/>
      <c r="Q57" s="33"/>
      <c r="R57" s="1"/>
      <c r="S57" s="1"/>
      <c r="T57" s="1"/>
      <c r="U57" s="1"/>
      <c r="V57" s="1"/>
      <c r="W57" s="1"/>
      <c r="X57" s="1"/>
      <c r="Y57" s="1"/>
      <c r="Z57" s="1"/>
      <c r="AA57" s="1"/>
      <c r="AB57" s="1"/>
      <c r="AC57" s="1"/>
      <c r="AD57" s="1"/>
      <c r="AE57" s="1"/>
      <c r="AF57" s="33"/>
      <c r="AG57" s="1"/>
      <c r="AH57" s="1"/>
      <c r="AI57" s="1"/>
      <c r="AJ57" s="1"/>
      <c r="AK57" s="1"/>
      <c r="AL57" s="1"/>
      <c r="AM57" s="1"/>
      <c r="AN57" s="1"/>
      <c r="AO57" s="1"/>
      <c r="AP57" s="1"/>
      <c r="AQ57" s="1"/>
      <c r="AR57" s="1"/>
      <c r="AS57" s="1"/>
      <c r="AT57" s="1"/>
      <c r="AU57" s="33"/>
      <c r="AV57" s="1"/>
      <c r="AW57" s="1"/>
      <c r="AX57" s="1"/>
      <c r="AY57" s="1"/>
      <c r="AZ57" s="1"/>
      <c r="BA57" s="1"/>
      <c r="BB57" s="1"/>
      <c r="BC57" s="1"/>
      <c r="BD57" s="1"/>
      <c r="BE57" s="1"/>
      <c r="BF57" s="1"/>
      <c r="BG57" s="1"/>
      <c r="BH57" s="1"/>
      <c r="BI57" s="1"/>
      <c r="BJ57" s="29"/>
      <c r="BK57" s="2"/>
      <c r="BL57" s="32"/>
      <c r="BZ57" s="31"/>
    </row>
    <row r="58" ht="13.5" customHeight="1">
      <c r="A58" s="2"/>
      <c r="B58" s="28"/>
      <c r="C58" s="38"/>
      <c r="D58" s="38"/>
      <c r="E58" s="38"/>
      <c r="F58" s="38"/>
      <c r="G58" s="38"/>
      <c r="H58" s="38"/>
      <c r="I58" s="38"/>
      <c r="J58" s="38"/>
      <c r="K58" s="38"/>
      <c r="L58" s="38"/>
      <c r="M58" s="38"/>
      <c r="N58" s="38"/>
      <c r="O58" s="38"/>
      <c r="P58" s="38"/>
      <c r="Q58" s="33"/>
      <c r="R58" s="38"/>
      <c r="S58" s="38"/>
      <c r="T58" s="38"/>
      <c r="U58" s="38"/>
      <c r="V58" s="38"/>
      <c r="W58" s="38"/>
      <c r="X58" s="38"/>
      <c r="Y58" s="38"/>
      <c r="Z58" s="38"/>
      <c r="AA58" s="38"/>
      <c r="AB58" s="38"/>
      <c r="AC58" s="38"/>
      <c r="AD58" s="38"/>
      <c r="AE58" s="38"/>
      <c r="AF58" s="33"/>
      <c r="AG58" s="38"/>
      <c r="AH58" s="38"/>
      <c r="AI58" s="38"/>
      <c r="AJ58" s="38"/>
      <c r="AK58" s="38"/>
      <c r="AL58" s="38"/>
      <c r="AM58" s="38"/>
      <c r="AN58" s="38"/>
      <c r="AO58" s="38"/>
      <c r="AP58" s="38"/>
      <c r="AQ58" s="38"/>
      <c r="AR58" s="38"/>
      <c r="AS58" s="38"/>
      <c r="AT58" s="38"/>
      <c r="AU58" s="33"/>
      <c r="AV58" s="38"/>
      <c r="AW58" s="38"/>
      <c r="AX58" s="38"/>
      <c r="AY58" s="38"/>
      <c r="AZ58" s="38"/>
      <c r="BA58" s="38"/>
      <c r="BB58" s="38"/>
      <c r="BC58" s="38"/>
      <c r="BD58" s="38"/>
      <c r="BE58" s="38"/>
      <c r="BF58" s="38"/>
      <c r="BG58" s="38"/>
      <c r="BH58" s="38"/>
      <c r="BI58" s="38"/>
      <c r="BJ58" s="29"/>
      <c r="BK58" s="2"/>
      <c r="BL58" s="32"/>
      <c r="BZ58" s="31"/>
    </row>
    <row r="59" ht="13.5" customHeight="1">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1"/>
      <c r="BK59" s="2"/>
      <c r="BL59" s="32"/>
      <c r="BZ59" s="31"/>
    </row>
    <row r="60" ht="13.5" customHeight="1">
      <c r="A60" s="2"/>
      <c r="B60" s="42" t="s">
        <v>30</v>
      </c>
      <c r="BJ60" s="18"/>
      <c r="BK60" s="2"/>
      <c r="BL60" s="32"/>
      <c r="BZ60" s="31"/>
    </row>
    <row r="61" ht="13.5" customHeight="1">
      <c r="A61" s="2"/>
      <c r="B61" s="27"/>
      <c r="BJ61" s="18"/>
      <c r="BK61" s="2"/>
      <c r="BL61" s="32"/>
      <c r="BZ61" s="31"/>
    </row>
    <row r="62" ht="13.5" customHeight="1">
      <c r="A62" s="2"/>
      <c r="B62" s="2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9"/>
      <c r="BK62" s="2"/>
      <c r="BL62" s="32"/>
      <c r="BZ62" s="31"/>
    </row>
    <row r="63" ht="13.5" customHeight="1">
      <c r="A63" s="2"/>
      <c r="B63" s="2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9"/>
      <c r="BK63" s="2"/>
      <c r="BL63" s="34"/>
      <c r="BM63" s="35"/>
      <c r="BN63" s="35"/>
      <c r="BO63" s="35"/>
      <c r="BP63" s="35"/>
      <c r="BQ63" s="35"/>
      <c r="BR63" s="35"/>
      <c r="BS63" s="35"/>
      <c r="BT63" s="35"/>
      <c r="BU63" s="35"/>
      <c r="BV63" s="35"/>
      <c r="BW63" s="35"/>
      <c r="BX63" s="35"/>
      <c r="BY63" s="35"/>
      <c r="BZ63" s="36"/>
    </row>
    <row r="64" ht="13.5" customHeight="1">
      <c r="A64" s="2"/>
      <c r="B64" s="2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9"/>
      <c r="BK64" s="2"/>
      <c r="BL64" s="26" t="s">
        <v>31</v>
      </c>
      <c r="BM64" s="10"/>
      <c r="BN64" s="10"/>
      <c r="BO64" s="10"/>
      <c r="BP64" s="10"/>
      <c r="BQ64" s="10"/>
      <c r="BR64" s="10"/>
      <c r="BS64" s="10"/>
      <c r="BT64" s="10"/>
      <c r="BU64" s="10"/>
      <c r="BV64" s="10"/>
      <c r="BW64" s="10"/>
      <c r="BX64" s="10"/>
      <c r="BY64" s="10"/>
      <c r="BZ64" s="11"/>
    </row>
    <row r="65" ht="13.5" customHeight="1">
      <c r="A65" s="2"/>
      <c r="B65" s="2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9"/>
      <c r="BK65" s="2"/>
      <c r="BL65" s="27"/>
      <c r="BZ65" s="18"/>
    </row>
    <row r="66" ht="13.5" customHeight="1">
      <c r="A66" s="2"/>
      <c r="B66" s="2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9"/>
      <c r="BK66" s="2"/>
      <c r="BL66" s="37" t="s">
        <v>32</v>
      </c>
      <c r="BZ66" s="31"/>
    </row>
    <row r="67" ht="13.5" customHeight="1">
      <c r="A67" s="2"/>
      <c r="B67" s="2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9"/>
      <c r="BK67" s="2"/>
      <c r="BL67" s="32"/>
      <c r="BZ67" s="31"/>
    </row>
    <row r="68" ht="13.5" customHeight="1">
      <c r="A68" s="2"/>
      <c r="B68" s="2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9"/>
      <c r="BK68" s="2"/>
      <c r="BL68" s="32"/>
      <c r="BZ68" s="31"/>
    </row>
    <row r="69" ht="13.5" customHeight="1">
      <c r="A69" s="2"/>
      <c r="B69" s="2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9"/>
      <c r="BK69" s="2"/>
      <c r="BL69" s="32"/>
      <c r="BZ69" s="31"/>
    </row>
    <row r="70" ht="13.5" customHeight="1">
      <c r="A70" s="2"/>
      <c r="B70" s="2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9"/>
      <c r="BK70" s="2"/>
      <c r="BL70" s="32"/>
      <c r="BZ70" s="31"/>
    </row>
    <row r="71" ht="13.5" customHeight="1">
      <c r="A71" s="2"/>
      <c r="B71" s="2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9"/>
      <c r="BK71" s="2"/>
      <c r="BL71" s="32"/>
      <c r="BZ71" s="31"/>
    </row>
    <row r="72" ht="13.5" customHeight="1">
      <c r="A72" s="2"/>
      <c r="B72" s="2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9"/>
      <c r="BK72" s="2"/>
      <c r="BL72" s="32"/>
      <c r="BZ72" s="31"/>
    </row>
    <row r="73" ht="13.5" customHeight="1">
      <c r="A73" s="2"/>
      <c r="B73" s="2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9"/>
      <c r="BK73" s="2"/>
      <c r="BL73" s="32"/>
      <c r="BZ73" s="31"/>
    </row>
    <row r="74" ht="13.5" customHeight="1">
      <c r="A74" s="2"/>
      <c r="B74" s="2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9"/>
      <c r="BK74" s="2"/>
      <c r="BL74" s="32"/>
      <c r="BZ74" s="31"/>
    </row>
    <row r="75" ht="13.5" customHeight="1">
      <c r="A75" s="2"/>
      <c r="B75" s="28"/>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9"/>
      <c r="BK75" s="2"/>
      <c r="BL75" s="32"/>
      <c r="BZ75" s="31"/>
    </row>
    <row r="76" ht="13.5" customHeight="1">
      <c r="A76" s="2"/>
      <c r="B76" s="2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9"/>
      <c r="BK76" s="2"/>
      <c r="BL76" s="32"/>
      <c r="BZ76" s="31"/>
    </row>
    <row r="77" ht="13.5" customHeight="1">
      <c r="A77" s="2"/>
      <c r="B77" s="2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9"/>
      <c r="BK77" s="2"/>
      <c r="BL77" s="32"/>
      <c r="BZ77" s="31"/>
    </row>
    <row r="78" ht="13.5" customHeight="1">
      <c r="A78" s="2"/>
      <c r="B78" s="28"/>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9"/>
      <c r="BK78" s="2"/>
      <c r="BL78" s="32"/>
      <c r="BZ78" s="31"/>
    </row>
    <row r="79" ht="13.5" customHeight="1">
      <c r="A79" s="2"/>
      <c r="B79" s="28"/>
      <c r="C79" s="1"/>
      <c r="D79" s="1"/>
      <c r="E79" s="1"/>
      <c r="F79" s="1"/>
      <c r="G79" s="1"/>
      <c r="H79" s="1"/>
      <c r="I79" s="1"/>
      <c r="J79" s="1"/>
      <c r="K79" s="1"/>
      <c r="L79" s="1"/>
      <c r="M79" s="1"/>
      <c r="N79" s="1"/>
      <c r="O79" s="1"/>
      <c r="P79" s="1"/>
      <c r="Q79" s="1"/>
      <c r="R79" s="1"/>
      <c r="S79" s="1"/>
      <c r="T79" s="1"/>
      <c r="U79" s="33"/>
      <c r="V79" s="33"/>
      <c r="W79" s="1"/>
      <c r="X79" s="1"/>
      <c r="Y79" s="1"/>
      <c r="Z79" s="1"/>
      <c r="AA79" s="1"/>
      <c r="AB79" s="1"/>
      <c r="AC79" s="1"/>
      <c r="AD79" s="1"/>
      <c r="AE79" s="1"/>
      <c r="AF79" s="1"/>
      <c r="AG79" s="1"/>
      <c r="AH79" s="1"/>
      <c r="AI79" s="1"/>
      <c r="AJ79" s="1"/>
      <c r="AK79" s="1"/>
      <c r="AL79" s="1"/>
      <c r="AM79" s="1"/>
      <c r="AN79" s="1"/>
      <c r="AO79" s="33"/>
      <c r="AP79" s="33"/>
      <c r="AQ79" s="1"/>
      <c r="AR79" s="1"/>
      <c r="AS79" s="1"/>
      <c r="AT79" s="1"/>
      <c r="AU79" s="1"/>
      <c r="AV79" s="1"/>
      <c r="AW79" s="1"/>
      <c r="AX79" s="1"/>
      <c r="AY79" s="1"/>
      <c r="AZ79" s="1"/>
      <c r="BA79" s="1"/>
      <c r="BB79" s="1"/>
      <c r="BC79" s="1"/>
      <c r="BD79" s="1"/>
      <c r="BE79" s="1"/>
      <c r="BF79" s="1"/>
      <c r="BG79" s="1"/>
      <c r="BH79" s="1"/>
      <c r="BI79" s="2"/>
      <c r="BJ79" s="29"/>
      <c r="BK79" s="2"/>
      <c r="BL79" s="32"/>
      <c r="BZ79" s="31"/>
    </row>
    <row r="80" ht="13.5" customHeight="1">
      <c r="A80" s="2"/>
      <c r="B80" s="28"/>
      <c r="C80" s="1"/>
      <c r="D80" s="1"/>
      <c r="E80" s="1"/>
      <c r="F80" s="1"/>
      <c r="G80" s="1"/>
      <c r="H80" s="1"/>
      <c r="I80" s="1"/>
      <c r="J80" s="1"/>
      <c r="K80" s="1"/>
      <c r="L80" s="1"/>
      <c r="M80" s="1"/>
      <c r="N80" s="1"/>
      <c r="O80" s="1"/>
      <c r="P80" s="1"/>
      <c r="Q80" s="1"/>
      <c r="R80" s="1"/>
      <c r="S80" s="1"/>
      <c r="T80" s="1"/>
      <c r="U80" s="33"/>
      <c r="V80" s="33"/>
      <c r="W80" s="1"/>
      <c r="X80" s="1"/>
      <c r="Y80" s="1"/>
      <c r="Z80" s="1"/>
      <c r="AA80" s="1"/>
      <c r="AB80" s="1"/>
      <c r="AC80" s="1"/>
      <c r="AD80" s="1"/>
      <c r="AE80" s="1"/>
      <c r="AF80" s="1"/>
      <c r="AG80" s="1"/>
      <c r="AH80" s="1"/>
      <c r="AI80" s="1"/>
      <c r="AJ80" s="1"/>
      <c r="AK80" s="1"/>
      <c r="AL80" s="1"/>
      <c r="AM80" s="1"/>
      <c r="AN80" s="1"/>
      <c r="AO80" s="33"/>
      <c r="AP80" s="33"/>
      <c r="AQ80" s="1"/>
      <c r="AR80" s="1"/>
      <c r="AS80" s="1"/>
      <c r="AT80" s="1"/>
      <c r="AU80" s="1"/>
      <c r="AV80" s="1"/>
      <c r="AW80" s="1"/>
      <c r="AX80" s="1"/>
      <c r="AY80" s="1"/>
      <c r="AZ80" s="1"/>
      <c r="BA80" s="1"/>
      <c r="BB80" s="1"/>
      <c r="BC80" s="1"/>
      <c r="BD80" s="1"/>
      <c r="BE80" s="1"/>
      <c r="BF80" s="1"/>
      <c r="BG80" s="1"/>
      <c r="BH80" s="1"/>
      <c r="BI80" s="2"/>
      <c r="BJ80" s="29"/>
      <c r="BK80" s="2"/>
      <c r="BL80" s="32"/>
      <c r="BZ80" s="31"/>
    </row>
    <row r="81" ht="13.5" customHeight="1">
      <c r="A81" s="2"/>
      <c r="B81" s="28"/>
      <c r="C81" s="43"/>
      <c r="D81" s="43"/>
      <c r="E81" s="43"/>
      <c r="F81" s="43"/>
      <c r="G81" s="43"/>
      <c r="H81" s="43"/>
      <c r="I81" s="43"/>
      <c r="J81" s="43"/>
      <c r="K81" s="43"/>
      <c r="L81" s="43"/>
      <c r="M81" s="43"/>
      <c r="N81" s="43"/>
      <c r="O81" s="43"/>
      <c r="P81" s="43"/>
      <c r="Q81" s="43"/>
      <c r="R81" s="43"/>
      <c r="S81" s="43"/>
      <c r="T81" s="43"/>
      <c r="U81" s="2"/>
      <c r="V81" s="2"/>
      <c r="W81" s="43"/>
      <c r="X81" s="43"/>
      <c r="Y81" s="43"/>
      <c r="Z81" s="43"/>
      <c r="AA81" s="43"/>
      <c r="AB81" s="43"/>
      <c r="AC81" s="43"/>
      <c r="AD81" s="43"/>
      <c r="AE81" s="43"/>
      <c r="AF81" s="43"/>
      <c r="AG81" s="43"/>
      <c r="AH81" s="43"/>
      <c r="AI81" s="43"/>
      <c r="AJ81" s="43"/>
      <c r="AK81" s="43"/>
      <c r="AL81" s="43"/>
      <c r="AM81" s="43"/>
      <c r="AN81" s="43"/>
      <c r="AO81" s="2"/>
      <c r="AP81" s="2"/>
      <c r="AQ81" s="43"/>
      <c r="AR81" s="43"/>
      <c r="AS81" s="43"/>
      <c r="AT81" s="43"/>
      <c r="AU81" s="43"/>
      <c r="AV81" s="43"/>
      <c r="AW81" s="43"/>
      <c r="AX81" s="43"/>
      <c r="AY81" s="43"/>
      <c r="AZ81" s="43"/>
      <c r="BA81" s="43"/>
      <c r="BB81" s="43"/>
      <c r="BC81" s="43"/>
      <c r="BD81" s="43"/>
      <c r="BE81" s="43"/>
      <c r="BF81" s="43"/>
      <c r="BG81" s="43"/>
      <c r="BH81" s="43"/>
      <c r="BI81" s="2"/>
      <c r="BJ81" s="29"/>
      <c r="BK81" s="2"/>
      <c r="BL81" s="32"/>
      <c r="BZ81" s="31"/>
    </row>
    <row r="82" ht="13.5" customHeight="1">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1"/>
      <c r="BK82" s="2"/>
      <c r="BL82" s="34"/>
      <c r="BM82" s="35"/>
      <c r="BN82" s="35"/>
      <c r="BO82" s="35"/>
      <c r="BP82" s="35"/>
      <c r="BQ82" s="35"/>
      <c r="BR82" s="35"/>
      <c r="BS82" s="35"/>
      <c r="BT82" s="35"/>
      <c r="BU82" s="35"/>
      <c r="BV82" s="35"/>
      <c r="BW82" s="35"/>
      <c r="BX82" s="35"/>
      <c r="BY82" s="35"/>
      <c r="BZ82" s="36"/>
    </row>
    <row r="83" ht="12.75" customHeight="1">
      <c r="C83" s="44" t="s">
        <v>33</v>
      </c>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ht="12.75" hidden="1" customHeight="1">
      <c r="B84" s="45" t="s">
        <v>34</v>
      </c>
      <c r="C84" s="45"/>
      <c r="D84" s="45"/>
      <c r="E84" s="45" t="s">
        <v>35</v>
      </c>
      <c r="F84" s="45" t="s">
        <v>36</v>
      </c>
      <c r="G84" s="45" t="s">
        <v>37</v>
      </c>
      <c r="H84" s="45" t="s">
        <v>38</v>
      </c>
      <c r="I84" s="45" t="s">
        <v>39</v>
      </c>
      <c r="J84" s="45" t="s">
        <v>40</v>
      </c>
      <c r="K84" s="45" t="s">
        <v>41</v>
      </c>
      <c r="L84" s="45" t="s">
        <v>42</v>
      </c>
      <c r="M84" s="45" t="s">
        <v>43</v>
      </c>
      <c r="N84" s="45" t="s">
        <v>44</v>
      </c>
      <c r="O84" s="45" t="s">
        <v>45</v>
      </c>
    </row>
    <row r="85" ht="12.75" hidden="1" customHeight="1">
      <c r="B85" s="45"/>
      <c r="C85" s="45"/>
      <c r="D85" s="45"/>
      <c r="E85" s="46" t="str">
        <f>'データ'!AI6</f>
        <v>【104.30】</v>
      </c>
      <c r="F85" s="46" t="str">
        <f>'データ'!AT6</f>
        <v>【102.74】</v>
      </c>
      <c r="G85" s="46" t="str">
        <f>'データ'!BE6</f>
        <v>【47.19】</v>
      </c>
      <c r="H85" s="46" t="str">
        <f>'データ'!BP6</f>
        <v>【798.10】</v>
      </c>
      <c r="I85" s="46" t="str">
        <f>'データ'!CA6</f>
        <v>【54.51】</v>
      </c>
      <c r="J85" s="46" t="str">
        <f>'データ'!CL6</f>
        <v>【286.33】</v>
      </c>
      <c r="K85" s="46" t="str">
        <f>'データ'!CW6</f>
        <v>【49.92】</v>
      </c>
      <c r="L85" s="46" t="str">
        <f>'データ'!DH6</f>
        <v>【87.80】</v>
      </c>
      <c r="M85" s="46" t="str">
        <f>'データ'!DS6</f>
        <v>【28.46】</v>
      </c>
      <c r="N85" s="46" t="str">
        <f>'データ'!ED6</f>
        <v>【0.03】</v>
      </c>
      <c r="O85" s="46" t="str">
        <f>'データ'!EO6</f>
        <v>【0.02】</v>
      </c>
    </row>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1">
    <mergeCell ref="B14:BJ15"/>
    <mergeCell ref="B60:BJ61"/>
    <mergeCell ref="C83:BJ83"/>
    <mergeCell ref="B10:H10"/>
    <mergeCell ref="I10:O10"/>
    <mergeCell ref="P10:V10"/>
    <mergeCell ref="W10:AC10"/>
    <mergeCell ref="AD10:AJ10"/>
    <mergeCell ref="AL10:AS10"/>
    <mergeCell ref="AT10:BA10"/>
    <mergeCell ref="BL47:BZ63"/>
    <mergeCell ref="BL64:BZ65"/>
    <mergeCell ref="BL66:BZ82"/>
    <mergeCell ref="BB10:BI10"/>
    <mergeCell ref="BL10:BM10"/>
    <mergeCell ref="BN10:BY10"/>
    <mergeCell ref="BL11:BZ13"/>
    <mergeCell ref="BL14:BZ15"/>
    <mergeCell ref="BL16:BZ44"/>
    <mergeCell ref="BL45:BZ46"/>
    <mergeCell ref="AL7:AS7"/>
    <mergeCell ref="AT7:BA7"/>
    <mergeCell ref="BB7:BI7"/>
    <mergeCell ref="BL7:BY7"/>
    <mergeCell ref="B2:BZ4"/>
    <mergeCell ref="B6:AC6"/>
    <mergeCell ref="B7:H7"/>
    <mergeCell ref="I7:O7"/>
    <mergeCell ref="P7:V7"/>
    <mergeCell ref="W7:AC7"/>
    <mergeCell ref="AD7:AJ7"/>
    <mergeCell ref="BB8:BI8"/>
    <mergeCell ref="BL8:BM8"/>
    <mergeCell ref="BN8:BY8"/>
    <mergeCell ref="B8:H8"/>
    <mergeCell ref="I8:O8"/>
    <mergeCell ref="P8:V8"/>
    <mergeCell ref="W8:AC8"/>
    <mergeCell ref="AD8:AJ8"/>
    <mergeCell ref="AL8:AS8"/>
    <mergeCell ref="AT8:BA8"/>
    <mergeCell ref="BB9:BI9"/>
    <mergeCell ref="BL9:BM9"/>
    <mergeCell ref="BN9:BY9"/>
    <mergeCell ref="B9:H9"/>
    <mergeCell ref="I9:O9"/>
    <mergeCell ref="P9:V9"/>
    <mergeCell ref="W9:AC9"/>
    <mergeCell ref="AD9:AJ9"/>
    <mergeCell ref="AL9:AS9"/>
    <mergeCell ref="AT9:BA9"/>
  </mergeCells>
  <printOptions horizontalCentered="1" verticalCentered="1"/>
  <pageMargins bottom="0.1968503937007874" footer="0.0" header="0.0" left="0.1968503937007874" right="0.1968503937007874" top="0.1968503937007874"/>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144" width="11.86"/>
    <col customWidth="1" min="145" max="148" width="8.71"/>
  </cols>
  <sheetData>
    <row r="1" ht="12.75" customHeight="1">
      <c r="A1" s="47" t="s">
        <v>46</v>
      </c>
      <c r="Y1" s="45">
        <v>1.0</v>
      </c>
      <c r="Z1" s="45">
        <v>1.0</v>
      </c>
      <c r="AA1" s="45">
        <v>1.0</v>
      </c>
      <c r="AB1" s="45">
        <v>1.0</v>
      </c>
      <c r="AC1" s="45">
        <v>1.0</v>
      </c>
      <c r="AD1" s="45">
        <v>1.0</v>
      </c>
      <c r="AE1" s="45">
        <v>1.0</v>
      </c>
      <c r="AF1" s="45">
        <v>1.0</v>
      </c>
      <c r="AG1" s="45">
        <v>1.0</v>
      </c>
      <c r="AH1" s="45">
        <v>1.0</v>
      </c>
      <c r="AI1" s="45"/>
      <c r="AJ1" s="45">
        <v>1.0</v>
      </c>
      <c r="AK1" s="45">
        <v>1.0</v>
      </c>
      <c r="AL1" s="45">
        <v>1.0</v>
      </c>
      <c r="AM1" s="45">
        <v>1.0</v>
      </c>
      <c r="AN1" s="45">
        <v>1.0</v>
      </c>
      <c r="AO1" s="45">
        <v>1.0</v>
      </c>
      <c r="AP1" s="45">
        <v>1.0</v>
      </c>
      <c r="AQ1" s="45">
        <v>1.0</v>
      </c>
      <c r="AR1" s="45">
        <v>1.0</v>
      </c>
      <c r="AS1" s="45">
        <v>1.0</v>
      </c>
      <c r="AT1" s="45"/>
      <c r="AU1" s="45">
        <v>1.0</v>
      </c>
      <c r="AV1" s="45">
        <v>1.0</v>
      </c>
      <c r="AW1" s="45">
        <v>1.0</v>
      </c>
      <c r="AX1" s="45">
        <v>1.0</v>
      </c>
      <c r="AY1" s="45">
        <v>1.0</v>
      </c>
      <c r="AZ1" s="45">
        <v>1.0</v>
      </c>
      <c r="BA1" s="45">
        <v>1.0</v>
      </c>
      <c r="BB1" s="45">
        <v>1.0</v>
      </c>
      <c r="BC1" s="45">
        <v>1.0</v>
      </c>
      <c r="BD1" s="45">
        <v>1.0</v>
      </c>
      <c r="BE1" s="45"/>
      <c r="BF1" s="45">
        <v>1.0</v>
      </c>
      <c r="BG1" s="45">
        <v>1.0</v>
      </c>
      <c r="BH1" s="45">
        <v>1.0</v>
      </c>
      <c r="BI1" s="45">
        <v>1.0</v>
      </c>
      <c r="BJ1" s="45">
        <v>1.0</v>
      </c>
      <c r="BK1" s="45">
        <v>1.0</v>
      </c>
      <c r="BL1" s="45">
        <v>1.0</v>
      </c>
      <c r="BM1" s="45">
        <v>1.0</v>
      </c>
      <c r="BN1" s="45">
        <v>1.0</v>
      </c>
      <c r="BO1" s="45">
        <v>1.0</v>
      </c>
      <c r="BP1" s="45"/>
      <c r="BQ1" s="45">
        <v>1.0</v>
      </c>
      <c r="BR1" s="45">
        <v>1.0</v>
      </c>
      <c r="BS1" s="45">
        <v>1.0</v>
      </c>
      <c r="BT1" s="45">
        <v>1.0</v>
      </c>
      <c r="BU1" s="45">
        <v>1.0</v>
      </c>
      <c r="BV1" s="45">
        <v>1.0</v>
      </c>
      <c r="BW1" s="45">
        <v>1.0</v>
      </c>
      <c r="BX1" s="45">
        <v>1.0</v>
      </c>
      <c r="BY1" s="45">
        <v>1.0</v>
      </c>
      <c r="BZ1" s="45">
        <v>1.0</v>
      </c>
      <c r="CA1" s="45"/>
      <c r="CB1" s="45">
        <v>1.0</v>
      </c>
      <c r="CC1" s="45">
        <v>1.0</v>
      </c>
      <c r="CD1" s="45">
        <v>1.0</v>
      </c>
      <c r="CE1" s="45">
        <v>1.0</v>
      </c>
      <c r="CF1" s="45">
        <v>1.0</v>
      </c>
      <c r="CG1" s="45">
        <v>1.0</v>
      </c>
      <c r="CH1" s="45">
        <v>1.0</v>
      </c>
      <c r="CI1" s="45">
        <v>1.0</v>
      </c>
      <c r="CJ1" s="45">
        <v>1.0</v>
      </c>
      <c r="CK1" s="45">
        <v>1.0</v>
      </c>
      <c r="CL1" s="45"/>
      <c r="CM1" s="45">
        <v>1.0</v>
      </c>
      <c r="CN1" s="45">
        <v>1.0</v>
      </c>
      <c r="CO1" s="45">
        <v>1.0</v>
      </c>
      <c r="CP1" s="45">
        <v>1.0</v>
      </c>
      <c r="CQ1" s="45">
        <v>1.0</v>
      </c>
      <c r="CR1" s="45">
        <v>1.0</v>
      </c>
      <c r="CS1" s="45">
        <v>1.0</v>
      </c>
      <c r="CT1" s="45">
        <v>1.0</v>
      </c>
      <c r="CU1" s="45">
        <v>1.0</v>
      </c>
      <c r="CV1" s="45">
        <v>1.0</v>
      </c>
      <c r="CW1" s="45"/>
      <c r="CX1" s="45">
        <v>1.0</v>
      </c>
      <c r="CY1" s="45">
        <v>1.0</v>
      </c>
      <c r="CZ1" s="45">
        <v>1.0</v>
      </c>
      <c r="DA1" s="45">
        <v>1.0</v>
      </c>
      <c r="DB1" s="45">
        <v>1.0</v>
      </c>
      <c r="DC1" s="45">
        <v>1.0</v>
      </c>
      <c r="DD1" s="45">
        <v>1.0</v>
      </c>
      <c r="DE1" s="45">
        <v>1.0</v>
      </c>
      <c r="DF1" s="45">
        <v>1.0</v>
      </c>
      <c r="DG1" s="45">
        <v>1.0</v>
      </c>
      <c r="DH1" s="45"/>
      <c r="DI1" s="45">
        <v>1.0</v>
      </c>
      <c r="DJ1" s="45">
        <v>1.0</v>
      </c>
      <c r="DK1" s="45">
        <v>1.0</v>
      </c>
      <c r="DL1" s="45">
        <v>1.0</v>
      </c>
      <c r="DM1" s="45">
        <v>1.0</v>
      </c>
      <c r="DN1" s="45">
        <v>1.0</v>
      </c>
      <c r="DO1" s="45">
        <v>1.0</v>
      </c>
      <c r="DP1" s="45">
        <v>1.0</v>
      </c>
      <c r="DQ1" s="45">
        <v>1.0</v>
      </c>
      <c r="DR1" s="45">
        <v>1.0</v>
      </c>
      <c r="DS1" s="45"/>
      <c r="DT1" s="45">
        <v>1.0</v>
      </c>
      <c r="DU1" s="45">
        <v>1.0</v>
      </c>
      <c r="DV1" s="45">
        <v>1.0</v>
      </c>
      <c r="DW1" s="45">
        <v>1.0</v>
      </c>
      <c r="DX1" s="45">
        <v>1.0</v>
      </c>
      <c r="DY1" s="45">
        <v>1.0</v>
      </c>
      <c r="DZ1" s="45">
        <v>1.0</v>
      </c>
      <c r="EA1" s="45">
        <v>1.0</v>
      </c>
      <c r="EB1" s="45">
        <v>1.0</v>
      </c>
      <c r="EC1" s="45">
        <v>1.0</v>
      </c>
      <c r="ED1" s="45"/>
      <c r="EE1" s="45">
        <v>1.0</v>
      </c>
      <c r="EF1" s="45">
        <v>1.0</v>
      </c>
      <c r="EG1" s="45">
        <v>1.0</v>
      </c>
      <c r="EH1" s="45">
        <v>1.0</v>
      </c>
      <c r="EI1" s="45">
        <v>1.0</v>
      </c>
      <c r="EJ1" s="45">
        <v>1.0</v>
      </c>
      <c r="EK1" s="45">
        <v>1.0</v>
      </c>
      <c r="EL1" s="45">
        <v>1.0</v>
      </c>
      <c r="EM1" s="45">
        <v>1.0</v>
      </c>
      <c r="EN1" s="45">
        <v>1.0</v>
      </c>
      <c r="EO1" s="45"/>
    </row>
    <row r="2" ht="12.75" customHeight="1">
      <c r="A2" s="48" t="s">
        <v>47</v>
      </c>
      <c r="B2" s="48">
        <f t="shared" ref="B2:EO2" si="1">COLUMN()-1</f>
        <v>1</v>
      </c>
      <c r="C2" s="48">
        <f t="shared" si="1"/>
        <v>2</v>
      </c>
      <c r="D2" s="48">
        <f t="shared" si="1"/>
        <v>3</v>
      </c>
      <c r="E2" s="48">
        <f t="shared" si="1"/>
        <v>4</v>
      </c>
      <c r="F2" s="48">
        <f t="shared" si="1"/>
        <v>5</v>
      </c>
      <c r="G2" s="48">
        <f t="shared" si="1"/>
        <v>6</v>
      </c>
      <c r="H2" s="48">
        <f t="shared" si="1"/>
        <v>7</v>
      </c>
      <c r="I2" s="48">
        <f t="shared" si="1"/>
        <v>8</v>
      </c>
      <c r="J2" s="48">
        <f t="shared" si="1"/>
        <v>9</v>
      </c>
      <c r="K2" s="48">
        <f t="shared" si="1"/>
        <v>10</v>
      </c>
      <c r="L2" s="48">
        <f t="shared" si="1"/>
        <v>11</v>
      </c>
      <c r="M2" s="48">
        <f t="shared" si="1"/>
        <v>12</v>
      </c>
      <c r="N2" s="48">
        <f t="shared" si="1"/>
        <v>13</v>
      </c>
      <c r="O2" s="48">
        <f t="shared" si="1"/>
        <v>14</v>
      </c>
      <c r="P2" s="48">
        <f t="shared" si="1"/>
        <v>15</v>
      </c>
      <c r="Q2" s="48">
        <f t="shared" si="1"/>
        <v>16</v>
      </c>
      <c r="R2" s="48">
        <f t="shared" si="1"/>
        <v>17</v>
      </c>
      <c r="S2" s="48">
        <f t="shared" si="1"/>
        <v>18</v>
      </c>
      <c r="T2" s="48">
        <f t="shared" si="1"/>
        <v>19</v>
      </c>
      <c r="U2" s="48">
        <f t="shared" si="1"/>
        <v>20</v>
      </c>
      <c r="V2" s="48">
        <f t="shared" si="1"/>
        <v>21</v>
      </c>
      <c r="W2" s="48">
        <f t="shared" si="1"/>
        <v>22</v>
      </c>
      <c r="X2" s="48">
        <f t="shared" si="1"/>
        <v>23</v>
      </c>
      <c r="Y2" s="48">
        <f t="shared" si="1"/>
        <v>24</v>
      </c>
      <c r="Z2" s="48">
        <f t="shared" si="1"/>
        <v>25</v>
      </c>
      <c r="AA2" s="48">
        <f t="shared" si="1"/>
        <v>26</v>
      </c>
      <c r="AB2" s="48">
        <f t="shared" si="1"/>
        <v>27</v>
      </c>
      <c r="AC2" s="48">
        <f t="shared" si="1"/>
        <v>28</v>
      </c>
      <c r="AD2" s="48">
        <f t="shared" si="1"/>
        <v>29</v>
      </c>
      <c r="AE2" s="48">
        <f t="shared" si="1"/>
        <v>30</v>
      </c>
      <c r="AF2" s="48">
        <f t="shared" si="1"/>
        <v>31</v>
      </c>
      <c r="AG2" s="48">
        <f t="shared" si="1"/>
        <v>32</v>
      </c>
      <c r="AH2" s="48">
        <f t="shared" si="1"/>
        <v>33</v>
      </c>
      <c r="AI2" s="48">
        <f t="shared" si="1"/>
        <v>34</v>
      </c>
      <c r="AJ2" s="48">
        <f t="shared" si="1"/>
        <v>35</v>
      </c>
      <c r="AK2" s="48">
        <f t="shared" si="1"/>
        <v>36</v>
      </c>
      <c r="AL2" s="48">
        <f t="shared" si="1"/>
        <v>37</v>
      </c>
      <c r="AM2" s="48">
        <f t="shared" si="1"/>
        <v>38</v>
      </c>
      <c r="AN2" s="48">
        <f t="shared" si="1"/>
        <v>39</v>
      </c>
      <c r="AO2" s="48">
        <f t="shared" si="1"/>
        <v>40</v>
      </c>
      <c r="AP2" s="48">
        <f t="shared" si="1"/>
        <v>41</v>
      </c>
      <c r="AQ2" s="48">
        <f t="shared" si="1"/>
        <v>42</v>
      </c>
      <c r="AR2" s="48">
        <f t="shared" si="1"/>
        <v>43</v>
      </c>
      <c r="AS2" s="48">
        <f t="shared" si="1"/>
        <v>44</v>
      </c>
      <c r="AT2" s="48">
        <f t="shared" si="1"/>
        <v>45</v>
      </c>
      <c r="AU2" s="48">
        <f t="shared" si="1"/>
        <v>46</v>
      </c>
      <c r="AV2" s="48">
        <f t="shared" si="1"/>
        <v>47</v>
      </c>
      <c r="AW2" s="48">
        <f t="shared" si="1"/>
        <v>48</v>
      </c>
      <c r="AX2" s="48">
        <f t="shared" si="1"/>
        <v>49</v>
      </c>
      <c r="AY2" s="48">
        <f t="shared" si="1"/>
        <v>50</v>
      </c>
      <c r="AZ2" s="48">
        <f t="shared" si="1"/>
        <v>51</v>
      </c>
      <c r="BA2" s="48">
        <f t="shared" si="1"/>
        <v>52</v>
      </c>
      <c r="BB2" s="48">
        <f t="shared" si="1"/>
        <v>53</v>
      </c>
      <c r="BC2" s="48">
        <f t="shared" si="1"/>
        <v>54</v>
      </c>
      <c r="BD2" s="48">
        <f t="shared" si="1"/>
        <v>55</v>
      </c>
      <c r="BE2" s="48">
        <f t="shared" si="1"/>
        <v>56</v>
      </c>
      <c r="BF2" s="48">
        <f t="shared" si="1"/>
        <v>57</v>
      </c>
      <c r="BG2" s="48">
        <f t="shared" si="1"/>
        <v>58</v>
      </c>
      <c r="BH2" s="48">
        <f t="shared" si="1"/>
        <v>59</v>
      </c>
      <c r="BI2" s="48">
        <f t="shared" si="1"/>
        <v>60</v>
      </c>
      <c r="BJ2" s="48">
        <f t="shared" si="1"/>
        <v>61</v>
      </c>
      <c r="BK2" s="48">
        <f t="shared" si="1"/>
        <v>62</v>
      </c>
      <c r="BL2" s="48">
        <f t="shared" si="1"/>
        <v>63</v>
      </c>
      <c r="BM2" s="48">
        <f t="shared" si="1"/>
        <v>64</v>
      </c>
      <c r="BN2" s="48">
        <f t="shared" si="1"/>
        <v>65</v>
      </c>
      <c r="BO2" s="48">
        <f t="shared" si="1"/>
        <v>66</v>
      </c>
      <c r="BP2" s="48">
        <f t="shared" si="1"/>
        <v>67</v>
      </c>
      <c r="BQ2" s="48">
        <f t="shared" si="1"/>
        <v>68</v>
      </c>
      <c r="BR2" s="48">
        <f t="shared" si="1"/>
        <v>69</v>
      </c>
      <c r="BS2" s="48">
        <f t="shared" si="1"/>
        <v>70</v>
      </c>
      <c r="BT2" s="48">
        <f t="shared" si="1"/>
        <v>71</v>
      </c>
      <c r="BU2" s="48">
        <f t="shared" si="1"/>
        <v>72</v>
      </c>
      <c r="BV2" s="48">
        <f t="shared" si="1"/>
        <v>73</v>
      </c>
      <c r="BW2" s="48">
        <f t="shared" si="1"/>
        <v>74</v>
      </c>
      <c r="BX2" s="48">
        <f t="shared" si="1"/>
        <v>75</v>
      </c>
      <c r="BY2" s="48">
        <f t="shared" si="1"/>
        <v>76</v>
      </c>
      <c r="BZ2" s="48">
        <f t="shared" si="1"/>
        <v>77</v>
      </c>
      <c r="CA2" s="48">
        <f t="shared" si="1"/>
        <v>78</v>
      </c>
      <c r="CB2" s="48">
        <f t="shared" si="1"/>
        <v>79</v>
      </c>
      <c r="CC2" s="48">
        <f t="shared" si="1"/>
        <v>80</v>
      </c>
      <c r="CD2" s="48">
        <f t="shared" si="1"/>
        <v>81</v>
      </c>
      <c r="CE2" s="48">
        <f t="shared" si="1"/>
        <v>82</v>
      </c>
      <c r="CF2" s="48">
        <f t="shared" si="1"/>
        <v>83</v>
      </c>
      <c r="CG2" s="48">
        <f t="shared" si="1"/>
        <v>84</v>
      </c>
      <c r="CH2" s="48">
        <f t="shared" si="1"/>
        <v>85</v>
      </c>
      <c r="CI2" s="48">
        <f t="shared" si="1"/>
        <v>86</v>
      </c>
      <c r="CJ2" s="48">
        <f t="shared" si="1"/>
        <v>87</v>
      </c>
      <c r="CK2" s="48">
        <f t="shared" si="1"/>
        <v>88</v>
      </c>
      <c r="CL2" s="48">
        <f t="shared" si="1"/>
        <v>89</v>
      </c>
      <c r="CM2" s="48">
        <f t="shared" si="1"/>
        <v>90</v>
      </c>
      <c r="CN2" s="48">
        <f t="shared" si="1"/>
        <v>91</v>
      </c>
      <c r="CO2" s="48">
        <f t="shared" si="1"/>
        <v>92</v>
      </c>
      <c r="CP2" s="48">
        <f t="shared" si="1"/>
        <v>93</v>
      </c>
      <c r="CQ2" s="48">
        <f t="shared" si="1"/>
        <v>94</v>
      </c>
      <c r="CR2" s="48">
        <f t="shared" si="1"/>
        <v>95</v>
      </c>
      <c r="CS2" s="48">
        <f t="shared" si="1"/>
        <v>96</v>
      </c>
      <c r="CT2" s="48">
        <f t="shared" si="1"/>
        <v>97</v>
      </c>
      <c r="CU2" s="48">
        <f t="shared" si="1"/>
        <v>98</v>
      </c>
      <c r="CV2" s="48">
        <f t="shared" si="1"/>
        <v>99</v>
      </c>
      <c r="CW2" s="48">
        <f t="shared" si="1"/>
        <v>100</v>
      </c>
      <c r="CX2" s="48">
        <f t="shared" si="1"/>
        <v>101</v>
      </c>
      <c r="CY2" s="48">
        <f t="shared" si="1"/>
        <v>102</v>
      </c>
      <c r="CZ2" s="48">
        <f t="shared" si="1"/>
        <v>103</v>
      </c>
      <c r="DA2" s="48">
        <f t="shared" si="1"/>
        <v>104</v>
      </c>
      <c r="DB2" s="48">
        <f t="shared" si="1"/>
        <v>105</v>
      </c>
      <c r="DC2" s="48">
        <f t="shared" si="1"/>
        <v>106</v>
      </c>
      <c r="DD2" s="48">
        <f t="shared" si="1"/>
        <v>107</v>
      </c>
      <c r="DE2" s="48">
        <f t="shared" si="1"/>
        <v>108</v>
      </c>
      <c r="DF2" s="48">
        <f t="shared" si="1"/>
        <v>109</v>
      </c>
      <c r="DG2" s="48">
        <f t="shared" si="1"/>
        <v>110</v>
      </c>
      <c r="DH2" s="48">
        <f t="shared" si="1"/>
        <v>111</v>
      </c>
      <c r="DI2" s="48">
        <f t="shared" si="1"/>
        <v>112</v>
      </c>
      <c r="DJ2" s="48">
        <f t="shared" si="1"/>
        <v>113</v>
      </c>
      <c r="DK2" s="48">
        <f t="shared" si="1"/>
        <v>114</v>
      </c>
      <c r="DL2" s="48">
        <f t="shared" si="1"/>
        <v>115</v>
      </c>
      <c r="DM2" s="48">
        <f t="shared" si="1"/>
        <v>116</v>
      </c>
      <c r="DN2" s="48">
        <f t="shared" si="1"/>
        <v>117</v>
      </c>
      <c r="DO2" s="48">
        <f t="shared" si="1"/>
        <v>118</v>
      </c>
      <c r="DP2" s="48">
        <f t="shared" si="1"/>
        <v>119</v>
      </c>
      <c r="DQ2" s="48">
        <f t="shared" si="1"/>
        <v>120</v>
      </c>
      <c r="DR2" s="48">
        <f t="shared" si="1"/>
        <v>121</v>
      </c>
      <c r="DS2" s="48">
        <f t="shared" si="1"/>
        <v>122</v>
      </c>
      <c r="DT2" s="48">
        <f t="shared" si="1"/>
        <v>123</v>
      </c>
      <c r="DU2" s="48">
        <f t="shared" si="1"/>
        <v>124</v>
      </c>
      <c r="DV2" s="48">
        <f t="shared" si="1"/>
        <v>125</v>
      </c>
      <c r="DW2" s="48">
        <f t="shared" si="1"/>
        <v>126</v>
      </c>
      <c r="DX2" s="48">
        <f t="shared" si="1"/>
        <v>127</v>
      </c>
      <c r="DY2" s="48">
        <f t="shared" si="1"/>
        <v>128</v>
      </c>
      <c r="DZ2" s="48">
        <f t="shared" si="1"/>
        <v>129</v>
      </c>
      <c r="EA2" s="48">
        <f t="shared" si="1"/>
        <v>130</v>
      </c>
      <c r="EB2" s="48">
        <f t="shared" si="1"/>
        <v>131</v>
      </c>
      <c r="EC2" s="48">
        <f t="shared" si="1"/>
        <v>132</v>
      </c>
      <c r="ED2" s="48">
        <f t="shared" si="1"/>
        <v>133</v>
      </c>
      <c r="EE2" s="48">
        <f t="shared" si="1"/>
        <v>134</v>
      </c>
      <c r="EF2" s="48">
        <f t="shared" si="1"/>
        <v>135</v>
      </c>
      <c r="EG2" s="48">
        <f t="shared" si="1"/>
        <v>136</v>
      </c>
      <c r="EH2" s="48">
        <f t="shared" si="1"/>
        <v>137</v>
      </c>
      <c r="EI2" s="48">
        <f t="shared" si="1"/>
        <v>138</v>
      </c>
      <c r="EJ2" s="48">
        <f t="shared" si="1"/>
        <v>139</v>
      </c>
      <c r="EK2" s="48">
        <f t="shared" si="1"/>
        <v>140</v>
      </c>
      <c r="EL2" s="48">
        <f t="shared" si="1"/>
        <v>141</v>
      </c>
      <c r="EM2" s="48">
        <f t="shared" si="1"/>
        <v>142</v>
      </c>
      <c r="EN2" s="48">
        <f t="shared" si="1"/>
        <v>143</v>
      </c>
      <c r="EO2" s="48">
        <f t="shared" si="1"/>
        <v>144</v>
      </c>
    </row>
    <row r="3" ht="12.75" customHeight="1">
      <c r="A3" s="48" t="s">
        <v>48</v>
      </c>
      <c r="B3" s="49" t="s">
        <v>49</v>
      </c>
      <c r="C3" s="49" t="s">
        <v>50</v>
      </c>
      <c r="D3" s="49" t="s">
        <v>51</v>
      </c>
      <c r="E3" s="49" t="s">
        <v>52</v>
      </c>
      <c r="F3" s="49" t="s">
        <v>53</v>
      </c>
      <c r="G3" s="49" t="s">
        <v>54</v>
      </c>
      <c r="H3" s="50" t="s">
        <v>55</v>
      </c>
      <c r="I3" s="10"/>
      <c r="J3" s="10"/>
      <c r="K3" s="10"/>
      <c r="L3" s="10"/>
      <c r="M3" s="10"/>
      <c r="N3" s="10"/>
      <c r="O3" s="10"/>
      <c r="P3" s="10"/>
      <c r="Q3" s="10"/>
      <c r="R3" s="10"/>
      <c r="S3" s="10"/>
      <c r="T3" s="10"/>
      <c r="U3" s="10"/>
      <c r="V3" s="10"/>
      <c r="W3" s="10"/>
      <c r="X3" s="11"/>
      <c r="Y3" s="51" t="s">
        <v>25</v>
      </c>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8"/>
      <c r="DI3" s="52" t="s">
        <v>30</v>
      </c>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8"/>
    </row>
    <row r="4" ht="12.75" customHeight="1">
      <c r="A4" s="48" t="s">
        <v>56</v>
      </c>
      <c r="B4" s="53"/>
      <c r="C4" s="53"/>
      <c r="D4" s="53"/>
      <c r="E4" s="53"/>
      <c r="F4" s="53"/>
      <c r="G4" s="53"/>
      <c r="H4" s="54"/>
      <c r="I4" s="5"/>
      <c r="J4" s="5"/>
      <c r="K4" s="5"/>
      <c r="L4" s="5"/>
      <c r="M4" s="5"/>
      <c r="N4" s="5"/>
      <c r="O4" s="5"/>
      <c r="P4" s="5"/>
      <c r="Q4" s="5"/>
      <c r="R4" s="5"/>
      <c r="S4" s="5"/>
      <c r="T4" s="5"/>
      <c r="U4" s="5"/>
      <c r="V4" s="5"/>
      <c r="W4" s="5"/>
      <c r="X4" s="23"/>
      <c r="Y4" s="52" t="s">
        <v>57</v>
      </c>
      <c r="Z4" s="7"/>
      <c r="AA4" s="7"/>
      <c r="AB4" s="7"/>
      <c r="AC4" s="7"/>
      <c r="AD4" s="7"/>
      <c r="AE4" s="7"/>
      <c r="AF4" s="7"/>
      <c r="AG4" s="7"/>
      <c r="AH4" s="7"/>
      <c r="AI4" s="8"/>
      <c r="AJ4" s="52" t="s">
        <v>58</v>
      </c>
      <c r="AK4" s="7"/>
      <c r="AL4" s="7"/>
      <c r="AM4" s="7"/>
      <c r="AN4" s="7"/>
      <c r="AO4" s="7"/>
      <c r="AP4" s="7"/>
      <c r="AQ4" s="7"/>
      <c r="AR4" s="7"/>
      <c r="AS4" s="7"/>
      <c r="AT4" s="8"/>
      <c r="AU4" s="52" t="s">
        <v>59</v>
      </c>
      <c r="AV4" s="7"/>
      <c r="AW4" s="7"/>
      <c r="AX4" s="7"/>
      <c r="AY4" s="7"/>
      <c r="AZ4" s="7"/>
      <c r="BA4" s="7"/>
      <c r="BB4" s="7"/>
      <c r="BC4" s="7"/>
      <c r="BD4" s="7"/>
      <c r="BE4" s="8"/>
      <c r="BF4" s="52" t="s">
        <v>60</v>
      </c>
      <c r="BG4" s="7"/>
      <c r="BH4" s="7"/>
      <c r="BI4" s="7"/>
      <c r="BJ4" s="7"/>
      <c r="BK4" s="7"/>
      <c r="BL4" s="7"/>
      <c r="BM4" s="7"/>
      <c r="BN4" s="7"/>
      <c r="BO4" s="7"/>
      <c r="BP4" s="8"/>
      <c r="BQ4" s="52" t="s">
        <v>61</v>
      </c>
      <c r="BR4" s="7"/>
      <c r="BS4" s="7"/>
      <c r="BT4" s="7"/>
      <c r="BU4" s="7"/>
      <c r="BV4" s="7"/>
      <c r="BW4" s="7"/>
      <c r="BX4" s="7"/>
      <c r="BY4" s="7"/>
      <c r="BZ4" s="7"/>
      <c r="CA4" s="8"/>
      <c r="CB4" s="52" t="s">
        <v>62</v>
      </c>
      <c r="CC4" s="7"/>
      <c r="CD4" s="7"/>
      <c r="CE4" s="7"/>
      <c r="CF4" s="7"/>
      <c r="CG4" s="7"/>
      <c r="CH4" s="7"/>
      <c r="CI4" s="7"/>
      <c r="CJ4" s="7"/>
      <c r="CK4" s="7"/>
      <c r="CL4" s="8"/>
      <c r="CM4" s="52" t="s">
        <v>63</v>
      </c>
      <c r="CN4" s="7"/>
      <c r="CO4" s="7"/>
      <c r="CP4" s="7"/>
      <c r="CQ4" s="7"/>
      <c r="CR4" s="7"/>
      <c r="CS4" s="7"/>
      <c r="CT4" s="7"/>
      <c r="CU4" s="7"/>
      <c r="CV4" s="7"/>
      <c r="CW4" s="8"/>
      <c r="CX4" s="52" t="s">
        <v>64</v>
      </c>
      <c r="CY4" s="7"/>
      <c r="CZ4" s="7"/>
      <c r="DA4" s="7"/>
      <c r="DB4" s="7"/>
      <c r="DC4" s="7"/>
      <c r="DD4" s="7"/>
      <c r="DE4" s="7"/>
      <c r="DF4" s="7"/>
      <c r="DG4" s="7"/>
      <c r="DH4" s="8"/>
      <c r="DI4" s="52" t="s">
        <v>65</v>
      </c>
      <c r="DJ4" s="7"/>
      <c r="DK4" s="7"/>
      <c r="DL4" s="7"/>
      <c r="DM4" s="7"/>
      <c r="DN4" s="7"/>
      <c r="DO4" s="7"/>
      <c r="DP4" s="7"/>
      <c r="DQ4" s="7"/>
      <c r="DR4" s="7"/>
      <c r="DS4" s="8"/>
      <c r="DT4" s="52" t="s">
        <v>66</v>
      </c>
      <c r="DU4" s="7"/>
      <c r="DV4" s="7"/>
      <c r="DW4" s="7"/>
      <c r="DX4" s="7"/>
      <c r="DY4" s="7"/>
      <c r="DZ4" s="7"/>
      <c r="EA4" s="7"/>
      <c r="EB4" s="7"/>
      <c r="EC4" s="7"/>
      <c r="ED4" s="8"/>
      <c r="EE4" s="52" t="s">
        <v>67</v>
      </c>
      <c r="EF4" s="7"/>
      <c r="EG4" s="7"/>
      <c r="EH4" s="7"/>
      <c r="EI4" s="7"/>
      <c r="EJ4" s="7"/>
      <c r="EK4" s="7"/>
      <c r="EL4" s="7"/>
      <c r="EM4" s="7"/>
      <c r="EN4" s="7"/>
      <c r="EO4" s="8"/>
    </row>
    <row r="5" ht="12.75" customHeight="1">
      <c r="A5" s="48" t="s">
        <v>68</v>
      </c>
      <c r="B5" s="55"/>
      <c r="C5" s="55"/>
      <c r="D5" s="55"/>
      <c r="E5" s="55"/>
      <c r="F5" s="55"/>
      <c r="G5" s="55"/>
      <c r="H5" s="56" t="s">
        <v>69</v>
      </c>
      <c r="I5" s="56" t="s">
        <v>70</v>
      </c>
      <c r="J5" s="56" t="s">
        <v>71</v>
      </c>
      <c r="K5" s="56" t="s">
        <v>72</v>
      </c>
      <c r="L5" s="56" t="s">
        <v>73</v>
      </c>
      <c r="M5" s="56" t="s">
        <v>5</v>
      </c>
      <c r="N5" s="56" t="s">
        <v>74</v>
      </c>
      <c r="O5" s="56" t="s">
        <v>75</v>
      </c>
      <c r="P5" s="56" t="s">
        <v>76</v>
      </c>
      <c r="Q5" s="56" t="s">
        <v>77</v>
      </c>
      <c r="R5" s="56" t="s">
        <v>78</v>
      </c>
      <c r="S5" s="56" t="s">
        <v>79</v>
      </c>
      <c r="T5" s="56" t="s">
        <v>80</v>
      </c>
      <c r="U5" s="56" t="s">
        <v>81</v>
      </c>
      <c r="V5" s="56" t="s">
        <v>82</v>
      </c>
      <c r="W5" s="56" t="s">
        <v>83</v>
      </c>
      <c r="X5" s="56" t="s">
        <v>84</v>
      </c>
      <c r="Y5" s="56" t="s">
        <v>85</v>
      </c>
      <c r="Z5" s="56" t="s">
        <v>86</v>
      </c>
      <c r="AA5" s="56" t="s">
        <v>87</v>
      </c>
      <c r="AB5" s="56" t="s">
        <v>88</v>
      </c>
      <c r="AC5" s="56" t="s">
        <v>89</v>
      </c>
      <c r="AD5" s="56" t="s">
        <v>90</v>
      </c>
      <c r="AE5" s="56" t="s">
        <v>91</v>
      </c>
      <c r="AF5" s="56" t="s">
        <v>92</v>
      </c>
      <c r="AG5" s="56" t="s">
        <v>93</v>
      </c>
      <c r="AH5" s="56" t="s">
        <v>94</v>
      </c>
      <c r="AI5" s="56" t="s">
        <v>34</v>
      </c>
      <c r="AJ5" s="56" t="s">
        <v>85</v>
      </c>
      <c r="AK5" s="56" t="s">
        <v>86</v>
      </c>
      <c r="AL5" s="56" t="s">
        <v>87</v>
      </c>
      <c r="AM5" s="56" t="s">
        <v>88</v>
      </c>
      <c r="AN5" s="56" t="s">
        <v>89</v>
      </c>
      <c r="AO5" s="56" t="s">
        <v>90</v>
      </c>
      <c r="AP5" s="56" t="s">
        <v>91</v>
      </c>
      <c r="AQ5" s="56" t="s">
        <v>92</v>
      </c>
      <c r="AR5" s="56" t="s">
        <v>93</v>
      </c>
      <c r="AS5" s="56" t="s">
        <v>94</v>
      </c>
      <c r="AT5" s="56" t="s">
        <v>34</v>
      </c>
      <c r="AU5" s="56" t="s">
        <v>85</v>
      </c>
      <c r="AV5" s="56" t="s">
        <v>86</v>
      </c>
      <c r="AW5" s="56" t="s">
        <v>87</v>
      </c>
      <c r="AX5" s="56" t="s">
        <v>88</v>
      </c>
      <c r="AY5" s="56" t="s">
        <v>89</v>
      </c>
      <c r="AZ5" s="56" t="s">
        <v>90</v>
      </c>
      <c r="BA5" s="56" t="s">
        <v>91</v>
      </c>
      <c r="BB5" s="56" t="s">
        <v>92</v>
      </c>
      <c r="BC5" s="56" t="s">
        <v>93</v>
      </c>
      <c r="BD5" s="56" t="s">
        <v>94</v>
      </c>
      <c r="BE5" s="56" t="s">
        <v>34</v>
      </c>
      <c r="BF5" s="56" t="s">
        <v>85</v>
      </c>
      <c r="BG5" s="56" t="s">
        <v>86</v>
      </c>
      <c r="BH5" s="56" t="s">
        <v>87</v>
      </c>
      <c r="BI5" s="56" t="s">
        <v>88</v>
      </c>
      <c r="BJ5" s="56" t="s">
        <v>89</v>
      </c>
      <c r="BK5" s="56" t="s">
        <v>90</v>
      </c>
      <c r="BL5" s="56" t="s">
        <v>91</v>
      </c>
      <c r="BM5" s="56" t="s">
        <v>92</v>
      </c>
      <c r="BN5" s="56" t="s">
        <v>93</v>
      </c>
      <c r="BO5" s="56" t="s">
        <v>94</v>
      </c>
      <c r="BP5" s="56" t="s">
        <v>34</v>
      </c>
      <c r="BQ5" s="56" t="s">
        <v>85</v>
      </c>
      <c r="BR5" s="56" t="s">
        <v>86</v>
      </c>
      <c r="BS5" s="56" t="s">
        <v>87</v>
      </c>
      <c r="BT5" s="56" t="s">
        <v>88</v>
      </c>
      <c r="BU5" s="56" t="s">
        <v>89</v>
      </c>
      <c r="BV5" s="56" t="s">
        <v>90</v>
      </c>
      <c r="BW5" s="56" t="s">
        <v>91</v>
      </c>
      <c r="BX5" s="56" t="s">
        <v>92</v>
      </c>
      <c r="BY5" s="56" t="s">
        <v>93</v>
      </c>
      <c r="BZ5" s="56" t="s">
        <v>94</v>
      </c>
      <c r="CA5" s="56" t="s">
        <v>34</v>
      </c>
      <c r="CB5" s="56" t="s">
        <v>85</v>
      </c>
      <c r="CC5" s="56" t="s">
        <v>86</v>
      </c>
      <c r="CD5" s="56" t="s">
        <v>87</v>
      </c>
      <c r="CE5" s="56" t="s">
        <v>88</v>
      </c>
      <c r="CF5" s="56" t="s">
        <v>89</v>
      </c>
      <c r="CG5" s="56" t="s">
        <v>90</v>
      </c>
      <c r="CH5" s="56" t="s">
        <v>91</v>
      </c>
      <c r="CI5" s="56" t="s">
        <v>92</v>
      </c>
      <c r="CJ5" s="56" t="s">
        <v>93</v>
      </c>
      <c r="CK5" s="56" t="s">
        <v>94</v>
      </c>
      <c r="CL5" s="56" t="s">
        <v>34</v>
      </c>
      <c r="CM5" s="56" t="s">
        <v>85</v>
      </c>
      <c r="CN5" s="56" t="s">
        <v>86</v>
      </c>
      <c r="CO5" s="56" t="s">
        <v>87</v>
      </c>
      <c r="CP5" s="56" t="s">
        <v>88</v>
      </c>
      <c r="CQ5" s="56" t="s">
        <v>89</v>
      </c>
      <c r="CR5" s="56" t="s">
        <v>90</v>
      </c>
      <c r="CS5" s="56" t="s">
        <v>91</v>
      </c>
      <c r="CT5" s="56" t="s">
        <v>92</v>
      </c>
      <c r="CU5" s="56" t="s">
        <v>93</v>
      </c>
      <c r="CV5" s="56" t="s">
        <v>94</v>
      </c>
      <c r="CW5" s="56" t="s">
        <v>34</v>
      </c>
      <c r="CX5" s="56" t="s">
        <v>85</v>
      </c>
      <c r="CY5" s="56" t="s">
        <v>86</v>
      </c>
      <c r="CZ5" s="56" t="s">
        <v>87</v>
      </c>
      <c r="DA5" s="56" t="s">
        <v>88</v>
      </c>
      <c r="DB5" s="56" t="s">
        <v>89</v>
      </c>
      <c r="DC5" s="56" t="s">
        <v>90</v>
      </c>
      <c r="DD5" s="56" t="s">
        <v>91</v>
      </c>
      <c r="DE5" s="56" t="s">
        <v>92</v>
      </c>
      <c r="DF5" s="56" t="s">
        <v>93</v>
      </c>
      <c r="DG5" s="56" t="s">
        <v>94</v>
      </c>
      <c r="DH5" s="56" t="s">
        <v>34</v>
      </c>
      <c r="DI5" s="56" t="s">
        <v>85</v>
      </c>
      <c r="DJ5" s="56" t="s">
        <v>86</v>
      </c>
      <c r="DK5" s="56" t="s">
        <v>87</v>
      </c>
      <c r="DL5" s="56" t="s">
        <v>88</v>
      </c>
      <c r="DM5" s="56" t="s">
        <v>89</v>
      </c>
      <c r="DN5" s="56" t="s">
        <v>90</v>
      </c>
      <c r="DO5" s="56" t="s">
        <v>91</v>
      </c>
      <c r="DP5" s="56" t="s">
        <v>92</v>
      </c>
      <c r="DQ5" s="56" t="s">
        <v>93</v>
      </c>
      <c r="DR5" s="56" t="s">
        <v>94</v>
      </c>
      <c r="DS5" s="56" t="s">
        <v>34</v>
      </c>
      <c r="DT5" s="56" t="s">
        <v>85</v>
      </c>
      <c r="DU5" s="56" t="s">
        <v>86</v>
      </c>
      <c r="DV5" s="56" t="s">
        <v>87</v>
      </c>
      <c r="DW5" s="56" t="s">
        <v>88</v>
      </c>
      <c r="DX5" s="56" t="s">
        <v>89</v>
      </c>
      <c r="DY5" s="56" t="s">
        <v>90</v>
      </c>
      <c r="DZ5" s="56" t="s">
        <v>91</v>
      </c>
      <c r="EA5" s="56" t="s">
        <v>92</v>
      </c>
      <c r="EB5" s="56" t="s">
        <v>93</v>
      </c>
      <c r="EC5" s="56" t="s">
        <v>94</v>
      </c>
      <c r="ED5" s="56" t="s">
        <v>34</v>
      </c>
      <c r="EE5" s="56" t="s">
        <v>85</v>
      </c>
      <c r="EF5" s="56" t="s">
        <v>86</v>
      </c>
      <c r="EG5" s="56" t="s">
        <v>87</v>
      </c>
      <c r="EH5" s="56" t="s">
        <v>88</v>
      </c>
      <c r="EI5" s="56" t="s">
        <v>89</v>
      </c>
      <c r="EJ5" s="56" t="s">
        <v>90</v>
      </c>
      <c r="EK5" s="56" t="s">
        <v>91</v>
      </c>
      <c r="EL5" s="56" t="s">
        <v>92</v>
      </c>
      <c r="EM5" s="56" t="s">
        <v>93</v>
      </c>
      <c r="EN5" s="56" t="s">
        <v>94</v>
      </c>
      <c r="EO5" s="56" t="s">
        <v>34</v>
      </c>
    </row>
    <row r="6" ht="12.75" customHeight="1">
      <c r="A6" s="48" t="s">
        <v>95</v>
      </c>
      <c r="B6" s="57">
        <f t="shared" ref="B6:X6" si="2">B7</f>
        <v>2024</v>
      </c>
      <c r="C6" s="57">
        <f t="shared" si="2"/>
        <v>262021</v>
      </c>
      <c r="D6" s="57">
        <f t="shared" si="2"/>
        <v>46</v>
      </c>
      <c r="E6" s="57">
        <f t="shared" si="2"/>
        <v>17</v>
      </c>
      <c r="F6" s="57">
        <f t="shared" si="2"/>
        <v>5</v>
      </c>
      <c r="G6" s="57">
        <f t="shared" si="2"/>
        <v>0</v>
      </c>
      <c r="H6" s="57" t="str">
        <f t="shared" si="2"/>
        <v>京都府　舞鶴市</v>
      </c>
      <c r="I6" s="57" t="str">
        <f t="shared" si="2"/>
        <v>法適用</v>
      </c>
      <c r="J6" s="57" t="str">
        <f t="shared" si="2"/>
        <v>下水道事業</v>
      </c>
      <c r="K6" s="57" t="str">
        <f t="shared" si="2"/>
        <v>農業集落排水</v>
      </c>
      <c r="L6" s="57" t="str">
        <f t="shared" si="2"/>
        <v>F2</v>
      </c>
      <c r="M6" s="57" t="str">
        <f t="shared" si="2"/>
        <v>非設置</v>
      </c>
      <c r="N6" s="58" t="str">
        <f t="shared" si="2"/>
        <v>-</v>
      </c>
      <c r="O6" s="58">
        <f t="shared" si="2"/>
        <v>60.5</v>
      </c>
      <c r="P6" s="58">
        <f t="shared" si="2"/>
        <v>2.24</v>
      </c>
      <c r="Q6" s="58">
        <f t="shared" si="2"/>
        <v>90.55</v>
      </c>
      <c r="R6" s="58">
        <f t="shared" si="2"/>
        <v>3064</v>
      </c>
      <c r="S6" s="58">
        <f t="shared" si="2"/>
        <v>75322</v>
      </c>
      <c r="T6" s="58">
        <f t="shared" si="2"/>
        <v>342.13</v>
      </c>
      <c r="U6" s="58">
        <f t="shared" si="2"/>
        <v>220.16</v>
      </c>
      <c r="V6" s="58">
        <f t="shared" si="2"/>
        <v>1668</v>
      </c>
      <c r="W6" s="58">
        <f t="shared" si="2"/>
        <v>1.15</v>
      </c>
      <c r="X6" s="58">
        <f t="shared" si="2"/>
        <v>1450.43</v>
      </c>
      <c r="Y6" s="59">
        <f t="shared" ref="Y6:AH6" si="3">IF(Y7="",NA(),Y7)</f>
        <v>118.62</v>
      </c>
      <c r="Z6" s="59">
        <f t="shared" si="3"/>
        <v>118.86</v>
      </c>
      <c r="AA6" s="59">
        <f t="shared" si="3"/>
        <v>100.02</v>
      </c>
      <c r="AB6" s="59">
        <f t="shared" si="3"/>
        <v>100</v>
      </c>
      <c r="AC6" s="59">
        <f t="shared" si="3"/>
        <v>100</v>
      </c>
      <c r="AD6" s="59">
        <f t="shared" si="3"/>
        <v>106.37</v>
      </c>
      <c r="AE6" s="59">
        <f t="shared" si="3"/>
        <v>106.07</v>
      </c>
      <c r="AF6" s="59">
        <f t="shared" si="3"/>
        <v>105.5</v>
      </c>
      <c r="AG6" s="59">
        <f t="shared" si="3"/>
        <v>106.35</v>
      </c>
      <c r="AH6" s="59">
        <f t="shared" si="3"/>
        <v>106.62</v>
      </c>
      <c r="AI6" s="58" t="str">
        <f>IF(AI7="","",IF(AI7="-","【-】","【"&amp;SUBSTITUTE(TEXT(AI7,"#,##0.00"),"-","△")&amp;"】"))</f>
        <v>【104.30】</v>
      </c>
      <c r="AJ6" s="59">
        <f t="shared" ref="AJ6:AS6" si="4">IF(AJ7="",NA(),AJ7)</f>
        <v>1646.18</v>
      </c>
      <c r="AK6" s="59">
        <f t="shared" si="4"/>
        <v>1575.67</v>
      </c>
      <c r="AL6" s="59">
        <f t="shared" si="4"/>
        <v>1603.29</v>
      </c>
      <c r="AM6" s="59">
        <f t="shared" si="4"/>
        <v>1472.08</v>
      </c>
      <c r="AN6" s="59">
        <f t="shared" si="4"/>
        <v>1291.98</v>
      </c>
      <c r="AO6" s="59">
        <f t="shared" si="4"/>
        <v>139.02</v>
      </c>
      <c r="AP6" s="59">
        <f t="shared" si="4"/>
        <v>132.04</v>
      </c>
      <c r="AQ6" s="59">
        <f t="shared" si="4"/>
        <v>145.43</v>
      </c>
      <c r="AR6" s="59">
        <f t="shared" si="4"/>
        <v>129.89</v>
      </c>
      <c r="AS6" s="59">
        <f t="shared" si="4"/>
        <v>107.99</v>
      </c>
      <c r="AT6" s="58" t="str">
        <f>IF(AT7="","",IF(AT7="-","【-】","【"&amp;SUBSTITUTE(TEXT(AT7,"#,##0.00"),"-","△")&amp;"】"))</f>
        <v>【102.74】</v>
      </c>
      <c r="AU6" s="59">
        <f t="shared" ref="AU6:BD6" si="5">IF(AU7="",NA(),AU7)</f>
        <v>37.69</v>
      </c>
      <c r="AV6" s="59">
        <f t="shared" si="5"/>
        <v>58.87</v>
      </c>
      <c r="AW6" s="59">
        <f t="shared" si="5"/>
        <v>9.86</v>
      </c>
      <c r="AX6" s="59">
        <f t="shared" si="5"/>
        <v>22.16</v>
      </c>
      <c r="AY6" s="59">
        <f t="shared" si="5"/>
        <v>8.3</v>
      </c>
      <c r="AZ6" s="59">
        <f t="shared" si="5"/>
        <v>29.13</v>
      </c>
      <c r="BA6" s="59">
        <f t="shared" si="5"/>
        <v>35.69</v>
      </c>
      <c r="BB6" s="59">
        <f t="shared" si="5"/>
        <v>38.4</v>
      </c>
      <c r="BC6" s="59">
        <f t="shared" si="5"/>
        <v>44.04</v>
      </c>
      <c r="BD6" s="59">
        <f t="shared" si="5"/>
        <v>58.25</v>
      </c>
      <c r="BE6" s="58" t="str">
        <f>IF(BE7="","",IF(BE7="-","【-】","【"&amp;SUBSTITUTE(TEXT(BE7,"#,##0.00"),"-","△")&amp;"】"))</f>
        <v>【47.19】</v>
      </c>
      <c r="BF6" s="59">
        <f t="shared" ref="BF6:BO6" si="6">IF(BF7="",NA(),BF7)</f>
        <v>3788.97</v>
      </c>
      <c r="BG6" s="59">
        <f t="shared" si="6"/>
        <v>3787.53</v>
      </c>
      <c r="BH6" s="59">
        <f t="shared" si="6"/>
        <v>3572.53</v>
      </c>
      <c r="BI6" s="59">
        <f t="shared" si="6"/>
        <v>3474.01</v>
      </c>
      <c r="BJ6" s="59">
        <f t="shared" si="6"/>
        <v>3293.84</v>
      </c>
      <c r="BK6" s="59">
        <f t="shared" si="6"/>
        <v>867.83</v>
      </c>
      <c r="BL6" s="59">
        <f t="shared" si="6"/>
        <v>791.76</v>
      </c>
      <c r="BM6" s="59">
        <f t="shared" si="6"/>
        <v>900.82</v>
      </c>
      <c r="BN6" s="59">
        <f t="shared" si="6"/>
        <v>839.21</v>
      </c>
      <c r="BO6" s="59">
        <f t="shared" si="6"/>
        <v>791.46</v>
      </c>
      <c r="BP6" s="58" t="str">
        <f>IF(BP7="","",IF(BP7="-","【-】","【"&amp;SUBSTITUTE(TEXT(BP7,"#,##0.00"),"-","△")&amp;"】"))</f>
        <v>【798.10】</v>
      </c>
      <c r="BQ6" s="59">
        <f t="shared" ref="BQ6:BZ6" si="7">IF(BQ7="",NA(),BQ7)</f>
        <v>78.49</v>
      </c>
      <c r="BR6" s="59">
        <f t="shared" si="7"/>
        <v>68.41</v>
      </c>
      <c r="BS6" s="59">
        <f t="shared" si="7"/>
        <v>69.83</v>
      </c>
      <c r="BT6" s="59">
        <f t="shared" si="7"/>
        <v>64.09</v>
      </c>
      <c r="BU6" s="59">
        <f t="shared" si="7"/>
        <v>68.23</v>
      </c>
      <c r="BV6" s="59">
        <f t="shared" si="7"/>
        <v>57.08</v>
      </c>
      <c r="BW6" s="59">
        <f t="shared" si="7"/>
        <v>56.26</v>
      </c>
      <c r="BX6" s="59">
        <f t="shared" si="7"/>
        <v>52.94</v>
      </c>
      <c r="BY6" s="59">
        <f t="shared" si="7"/>
        <v>52.05</v>
      </c>
      <c r="BZ6" s="59">
        <f t="shared" si="7"/>
        <v>47.96</v>
      </c>
      <c r="CA6" s="58" t="str">
        <f>IF(CA7="","",IF(CA7="-","【-】","【"&amp;SUBSTITUTE(TEXT(CA7,"#,##0.00"),"-","△")&amp;"】"))</f>
        <v>【54.51】</v>
      </c>
      <c r="CB6" s="59">
        <f t="shared" ref="CB6:CK6" si="8">IF(CB7="",NA(),CB7)</f>
        <v>186.22</v>
      </c>
      <c r="CC6" s="59">
        <f t="shared" si="8"/>
        <v>216.94</v>
      </c>
      <c r="CD6" s="59">
        <f t="shared" si="8"/>
        <v>212.48</v>
      </c>
      <c r="CE6" s="59">
        <f t="shared" si="8"/>
        <v>230.99</v>
      </c>
      <c r="CF6" s="59">
        <f t="shared" si="8"/>
        <v>216.78</v>
      </c>
      <c r="CG6" s="59">
        <f t="shared" si="8"/>
        <v>274.99</v>
      </c>
      <c r="CH6" s="59">
        <f t="shared" si="8"/>
        <v>282.09</v>
      </c>
      <c r="CI6" s="59">
        <f t="shared" si="8"/>
        <v>303.28</v>
      </c>
      <c r="CJ6" s="59">
        <f t="shared" si="8"/>
        <v>301.86</v>
      </c>
      <c r="CK6" s="59">
        <f t="shared" si="8"/>
        <v>325.85</v>
      </c>
      <c r="CL6" s="58" t="str">
        <f>IF(CL7="","",IF(CL7="-","【-】","【"&amp;SUBSTITUTE(TEXT(CL7,"#,##0.00"),"-","△")&amp;"】"))</f>
        <v>【286.33】</v>
      </c>
      <c r="CM6" s="59">
        <f t="shared" ref="CM6:CV6" si="9">IF(CM7="",NA(),CM7)</f>
        <v>57.23</v>
      </c>
      <c r="CN6" s="59">
        <f t="shared" si="9"/>
        <v>54.6</v>
      </c>
      <c r="CO6" s="59">
        <f t="shared" si="9"/>
        <v>52.09</v>
      </c>
      <c r="CP6" s="59">
        <f t="shared" si="9"/>
        <v>52.09</v>
      </c>
      <c r="CQ6" s="59">
        <f t="shared" si="9"/>
        <v>51.14</v>
      </c>
      <c r="CR6" s="59">
        <f t="shared" si="9"/>
        <v>54.83</v>
      </c>
      <c r="CS6" s="59">
        <f t="shared" si="9"/>
        <v>66.53</v>
      </c>
      <c r="CT6" s="59">
        <f t="shared" si="9"/>
        <v>52.35</v>
      </c>
      <c r="CU6" s="59">
        <f t="shared" si="9"/>
        <v>46.25</v>
      </c>
      <c r="CV6" s="59">
        <f t="shared" si="9"/>
        <v>45.32</v>
      </c>
      <c r="CW6" s="58" t="str">
        <f>IF(CW7="","",IF(CW7="-","【-】","【"&amp;SUBSTITUTE(TEXT(CW7,"#,##0.00"),"-","△")&amp;"】"))</f>
        <v>【49.92】</v>
      </c>
      <c r="CX6" s="59">
        <f t="shared" ref="CX6:DG6" si="10">IF(CX7="",NA(),CX7)</f>
        <v>81.77</v>
      </c>
      <c r="CY6" s="59">
        <f t="shared" si="10"/>
        <v>82.42</v>
      </c>
      <c r="CZ6" s="59">
        <f t="shared" si="10"/>
        <v>77.91</v>
      </c>
      <c r="DA6" s="59">
        <f t="shared" si="10"/>
        <v>88.75</v>
      </c>
      <c r="DB6" s="59">
        <f t="shared" si="10"/>
        <v>89.09</v>
      </c>
      <c r="DC6" s="59">
        <f t="shared" si="10"/>
        <v>84.7</v>
      </c>
      <c r="DD6" s="59">
        <f t="shared" si="10"/>
        <v>84.67</v>
      </c>
      <c r="DE6" s="59">
        <f t="shared" si="10"/>
        <v>84.39</v>
      </c>
      <c r="DF6" s="59">
        <f t="shared" si="10"/>
        <v>83.96</v>
      </c>
      <c r="DG6" s="59">
        <f t="shared" si="10"/>
        <v>83.54</v>
      </c>
      <c r="DH6" s="58" t="str">
        <f>IF(DH7="","",IF(DH7="-","【-】","【"&amp;SUBSTITUTE(TEXT(DH7,"#,##0.00"),"-","△")&amp;"】"))</f>
        <v>【87.80】</v>
      </c>
      <c r="DI6" s="59">
        <f t="shared" ref="DI6:DR6" si="11">IF(DI7="",NA(),DI7)</f>
        <v>13.04</v>
      </c>
      <c r="DJ6" s="59">
        <f t="shared" si="11"/>
        <v>16.32</v>
      </c>
      <c r="DK6" s="59">
        <f t="shared" si="11"/>
        <v>19.54</v>
      </c>
      <c r="DL6" s="59">
        <f t="shared" si="11"/>
        <v>22.07</v>
      </c>
      <c r="DM6" s="59">
        <f t="shared" si="11"/>
        <v>24.81</v>
      </c>
      <c r="DN6" s="59">
        <f t="shared" si="11"/>
        <v>20.34</v>
      </c>
      <c r="DO6" s="59">
        <f t="shared" si="11"/>
        <v>21.85</v>
      </c>
      <c r="DP6" s="59">
        <f t="shared" si="11"/>
        <v>25.19</v>
      </c>
      <c r="DQ6" s="59">
        <f t="shared" si="11"/>
        <v>25.46</v>
      </c>
      <c r="DR6" s="59">
        <f t="shared" si="11"/>
        <v>24.53</v>
      </c>
      <c r="DS6" s="58" t="str">
        <f>IF(DS7="","",IF(DS7="-","【-】","【"&amp;SUBSTITUTE(TEXT(DS7,"#,##0.00"),"-","△")&amp;"】"))</f>
        <v>【28.46】</v>
      </c>
      <c r="DT6" s="58">
        <f t="shared" ref="DT6:EC6" si="12">IF(DT7="",NA(),DT7)</f>
        <v>0</v>
      </c>
      <c r="DU6" s="58">
        <f t="shared" si="12"/>
        <v>0</v>
      </c>
      <c r="DV6" s="58">
        <f t="shared" si="12"/>
        <v>0</v>
      </c>
      <c r="DW6" s="58">
        <f t="shared" si="12"/>
        <v>0</v>
      </c>
      <c r="DX6" s="58">
        <f t="shared" si="12"/>
        <v>0</v>
      </c>
      <c r="DY6" s="58">
        <f t="shared" si="12"/>
        <v>0</v>
      </c>
      <c r="DZ6" s="58">
        <f t="shared" si="12"/>
        <v>0</v>
      </c>
      <c r="EA6" s="58">
        <f t="shared" si="12"/>
        <v>0</v>
      </c>
      <c r="EB6" s="59">
        <f t="shared" si="12"/>
        <v>0.19</v>
      </c>
      <c r="EC6" s="58">
        <f t="shared" si="12"/>
        <v>0</v>
      </c>
      <c r="ED6" s="58" t="str">
        <f>IF(ED7="","",IF(ED7="-","【-】","【"&amp;SUBSTITUTE(TEXT(ED7,"#,##0.00"),"-","△")&amp;"】"))</f>
        <v>【0.03】</v>
      </c>
      <c r="EE6" s="58">
        <f t="shared" ref="EE6:EN6" si="13">IF(EE7="",NA(),EE7)</f>
        <v>0</v>
      </c>
      <c r="EF6" s="58">
        <f t="shared" si="13"/>
        <v>0</v>
      </c>
      <c r="EG6" s="58">
        <f t="shared" si="13"/>
        <v>0</v>
      </c>
      <c r="EH6" s="58">
        <f t="shared" si="13"/>
        <v>0</v>
      </c>
      <c r="EI6" s="58">
        <f t="shared" si="13"/>
        <v>0</v>
      </c>
      <c r="EJ6" s="59">
        <f t="shared" si="13"/>
        <v>0.25</v>
      </c>
      <c r="EK6" s="59">
        <f t="shared" si="13"/>
        <v>0.05</v>
      </c>
      <c r="EL6" s="59">
        <f t="shared" si="13"/>
        <v>0.03</v>
      </c>
      <c r="EM6" s="59">
        <f t="shared" si="13"/>
        <v>0.03</v>
      </c>
      <c r="EN6" s="59">
        <f t="shared" si="13"/>
        <v>0.03</v>
      </c>
      <c r="EO6" s="58" t="str">
        <f>IF(EO7="","",IF(EO7="-","【-】","【"&amp;SUBSTITUTE(TEXT(EO7,"#,##0.00"),"-","△")&amp;"】"))</f>
        <v>【0.02】</v>
      </c>
      <c r="EP6" s="60"/>
      <c r="EQ6" s="60"/>
      <c r="ER6" s="60"/>
    </row>
    <row r="7" ht="12.75" customHeight="1">
      <c r="A7" s="48"/>
      <c r="B7" s="61">
        <v>2024.0</v>
      </c>
      <c r="C7" s="61">
        <v>262021.0</v>
      </c>
      <c r="D7" s="61">
        <v>46.0</v>
      </c>
      <c r="E7" s="61">
        <v>17.0</v>
      </c>
      <c r="F7" s="61">
        <v>5.0</v>
      </c>
      <c r="G7" s="61">
        <v>0.0</v>
      </c>
      <c r="H7" s="61" t="s">
        <v>96</v>
      </c>
      <c r="I7" s="61" t="s">
        <v>97</v>
      </c>
      <c r="J7" s="61" t="s">
        <v>98</v>
      </c>
      <c r="K7" s="61" t="s">
        <v>99</v>
      </c>
      <c r="L7" s="61" t="s">
        <v>100</v>
      </c>
      <c r="M7" s="61" t="s">
        <v>101</v>
      </c>
      <c r="N7" s="62" t="s">
        <v>102</v>
      </c>
      <c r="O7" s="62">
        <v>60.5</v>
      </c>
      <c r="P7" s="62">
        <v>2.24</v>
      </c>
      <c r="Q7" s="62">
        <v>90.55</v>
      </c>
      <c r="R7" s="62">
        <v>3064.0</v>
      </c>
      <c r="S7" s="62">
        <v>75322.0</v>
      </c>
      <c r="T7" s="62">
        <v>342.13</v>
      </c>
      <c r="U7" s="62">
        <v>220.16</v>
      </c>
      <c r="V7" s="62">
        <v>1668.0</v>
      </c>
      <c r="W7" s="62">
        <v>1.15</v>
      </c>
      <c r="X7" s="62">
        <v>1450.43</v>
      </c>
      <c r="Y7" s="62">
        <v>118.62</v>
      </c>
      <c r="Z7" s="62">
        <v>118.86</v>
      </c>
      <c r="AA7" s="62">
        <v>100.02</v>
      </c>
      <c r="AB7" s="62">
        <v>100.0</v>
      </c>
      <c r="AC7" s="62">
        <v>100.0</v>
      </c>
      <c r="AD7" s="62">
        <v>106.37</v>
      </c>
      <c r="AE7" s="62">
        <v>106.07</v>
      </c>
      <c r="AF7" s="62">
        <v>105.5</v>
      </c>
      <c r="AG7" s="62">
        <v>106.35</v>
      </c>
      <c r="AH7" s="62">
        <v>106.62</v>
      </c>
      <c r="AI7" s="62">
        <v>104.3</v>
      </c>
      <c r="AJ7" s="62">
        <v>1646.18</v>
      </c>
      <c r="AK7" s="62">
        <v>1575.67</v>
      </c>
      <c r="AL7" s="62">
        <v>1603.29</v>
      </c>
      <c r="AM7" s="62">
        <v>1472.08</v>
      </c>
      <c r="AN7" s="62">
        <v>1291.98</v>
      </c>
      <c r="AO7" s="62">
        <v>139.02</v>
      </c>
      <c r="AP7" s="62">
        <v>132.04</v>
      </c>
      <c r="AQ7" s="62">
        <v>145.43</v>
      </c>
      <c r="AR7" s="62">
        <v>129.89</v>
      </c>
      <c r="AS7" s="62">
        <v>107.99</v>
      </c>
      <c r="AT7" s="62">
        <v>102.74</v>
      </c>
      <c r="AU7" s="62">
        <v>37.69</v>
      </c>
      <c r="AV7" s="62">
        <v>58.87</v>
      </c>
      <c r="AW7" s="62">
        <v>9.86</v>
      </c>
      <c r="AX7" s="62">
        <v>22.16</v>
      </c>
      <c r="AY7" s="62">
        <v>8.3</v>
      </c>
      <c r="AZ7" s="62">
        <v>29.13</v>
      </c>
      <c r="BA7" s="62">
        <v>35.69</v>
      </c>
      <c r="BB7" s="62">
        <v>38.4</v>
      </c>
      <c r="BC7" s="62">
        <v>44.04</v>
      </c>
      <c r="BD7" s="62">
        <v>58.25</v>
      </c>
      <c r="BE7" s="62">
        <v>47.19</v>
      </c>
      <c r="BF7" s="62">
        <v>3788.97</v>
      </c>
      <c r="BG7" s="62">
        <v>3787.53</v>
      </c>
      <c r="BH7" s="62">
        <v>3572.53</v>
      </c>
      <c r="BI7" s="62">
        <v>3474.01</v>
      </c>
      <c r="BJ7" s="62">
        <v>3293.84</v>
      </c>
      <c r="BK7" s="62">
        <v>867.83</v>
      </c>
      <c r="BL7" s="62">
        <v>791.76</v>
      </c>
      <c r="BM7" s="62">
        <v>900.82</v>
      </c>
      <c r="BN7" s="62">
        <v>839.21</v>
      </c>
      <c r="BO7" s="62">
        <v>791.46</v>
      </c>
      <c r="BP7" s="62">
        <v>798.1</v>
      </c>
      <c r="BQ7" s="62">
        <v>78.49</v>
      </c>
      <c r="BR7" s="62">
        <v>68.41</v>
      </c>
      <c r="BS7" s="62">
        <v>69.83</v>
      </c>
      <c r="BT7" s="62">
        <v>64.09</v>
      </c>
      <c r="BU7" s="62">
        <v>68.23</v>
      </c>
      <c r="BV7" s="62">
        <v>57.08</v>
      </c>
      <c r="BW7" s="62">
        <v>56.26</v>
      </c>
      <c r="BX7" s="62">
        <v>52.94</v>
      </c>
      <c r="BY7" s="62">
        <v>52.05</v>
      </c>
      <c r="BZ7" s="62">
        <v>47.96</v>
      </c>
      <c r="CA7" s="62">
        <v>54.51</v>
      </c>
      <c r="CB7" s="62">
        <v>186.22</v>
      </c>
      <c r="CC7" s="62">
        <v>216.94</v>
      </c>
      <c r="CD7" s="62">
        <v>212.48</v>
      </c>
      <c r="CE7" s="62">
        <v>230.99</v>
      </c>
      <c r="CF7" s="62">
        <v>216.78</v>
      </c>
      <c r="CG7" s="62">
        <v>274.99</v>
      </c>
      <c r="CH7" s="62">
        <v>282.09</v>
      </c>
      <c r="CI7" s="62">
        <v>303.28</v>
      </c>
      <c r="CJ7" s="62">
        <v>301.86</v>
      </c>
      <c r="CK7" s="62">
        <v>325.85</v>
      </c>
      <c r="CL7" s="62">
        <v>286.33</v>
      </c>
      <c r="CM7" s="62">
        <v>57.23</v>
      </c>
      <c r="CN7" s="62">
        <v>54.6</v>
      </c>
      <c r="CO7" s="62">
        <v>52.09</v>
      </c>
      <c r="CP7" s="62">
        <v>52.09</v>
      </c>
      <c r="CQ7" s="62">
        <v>51.14</v>
      </c>
      <c r="CR7" s="62">
        <v>54.83</v>
      </c>
      <c r="CS7" s="62">
        <v>66.53</v>
      </c>
      <c r="CT7" s="62">
        <v>52.35</v>
      </c>
      <c r="CU7" s="62">
        <v>46.25</v>
      </c>
      <c r="CV7" s="62">
        <v>45.32</v>
      </c>
      <c r="CW7" s="62">
        <v>49.92</v>
      </c>
      <c r="CX7" s="62">
        <v>81.77</v>
      </c>
      <c r="CY7" s="62">
        <v>82.42</v>
      </c>
      <c r="CZ7" s="62">
        <v>77.91</v>
      </c>
      <c r="DA7" s="62">
        <v>88.75</v>
      </c>
      <c r="DB7" s="62">
        <v>89.09</v>
      </c>
      <c r="DC7" s="62">
        <v>84.7</v>
      </c>
      <c r="DD7" s="62">
        <v>84.67</v>
      </c>
      <c r="DE7" s="62">
        <v>84.39</v>
      </c>
      <c r="DF7" s="62">
        <v>83.96</v>
      </c>
      <c r="DG7" s="62">
        <v>83.54</v>
      </c>
      <c r="DH7" s="62">
        <v>87.8</v>
      </c>
      <c r="DI7" s="62">
        <v>13.04</v>
      </c>
      <c r="DJ7" s="62">
        <v>16.32</v>
      </c>
      <c r="DK7" s="62">
        <v>19.54</v>
      </c>
      <c r="DL7" s="62">
        <v>22.07</v>
      </c>
      <c r="DM7" s="62">
        <v>24.81</v>
      </c>
      <c r="DN7" s="62">
        <v>20.34</v>
      </c>
      <c r="DO7" s="62">
        <v>21.85</v>
      </c>
      <c r="DP7" s="62">
        <v>25.19</v>
      </c>
      <c r="DQ7" s="62">
        <v>25.46</v>
      </c>
      <c r="DR7" s="62">
        <v>24.53</v>
      </c>
      <c r="DS7" s="62">
        <v>28.46</v>
      </c>
      <c r="DT7" s="62">
        <v>0.0</v>
      </c>
      <c r="DU7" s="62">
        <v>0.0</v>
      </c>
      <c r="DV7" s="62">
        <v>0.0</v>
      </c>
      <c r="DW7" s="62">
        <v>0.0</v>
      </c>
      <c r="DX7" s="62">
        <v>0.0</v>
      </c>
      <c r="DY7" s="62">
        <v>0.0</v>
      </c>
      <c r="DZ7" s="62">
        <v>0.0</v>
      </c>
      <c r="EA7" s="62">
        <v>0.0</v>
      </c>
      <c r="EB7" s="62">
        <v>0.19</v>
      </c>
      <c r="EC7" s="62">
        <v>0.0</v>
      </c>
      <c r="ED7" s="62">
        <v>0.03</v>
      </c>
      <c r="EE7" s="62">
        <v>0.0</v>
      </c>
      <c r="EF7" s="62">
        <v>0.0</v>
      </c>
      <c r="EG7" s="62">
        <v>0.0</v>
      </c>
      <c r="EH7" s="62">
        <v>0.0</v>
      </c>
      <c r="EI7" s="62">
        <v>0.0</v>
      </c>
      <c r="EJ7" s="62">
        <v>0.25</v>
      </c>
      <c r="EK7" s="62">
        <v>0.05</v>
      </c>
      <c r="EL7" s="62">
        <v>0.03</v>
      </c>
      <c r="EM7" s="62">
        <v>0.03</v>
      </c>
      <c r="EN7" s="62">
        <v>0.03</v>
      </c>
      <c r="EO7" s="62">
        <v>0.02</v>
      </c>
      <c r="EP7" s="60"/>
      <c r="EQ7" s="60"/>
      <c r="ER7" s="60"/>
    </row>
    <row r="8" ht="12.75" customHeight="1">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row>
    <row r="9" ht="12.75" customHeight="1">
      <c r="A9" s="64"/>
      <c r="B9" s="64" t="s">
        <v>103</v>
      </c>
      <c r="C9" s="64" t="s">
        <v>104</v>
      </c>
      <c r="D9" s="64" t="s">
        <v>105</v>
      </c>
      <c r="E9" s="64" t="s">
        <v>106</v>
      </c>
      <c r="F9" s="64" t="s">
        <v>107</v>
      </c>
      <c r="R9" s="63"/>
      <c r="Y9" s="63"/>
      <c r="Z9" s="63"/>
      <c r="AA9" s="63"/>
      <c r="AB9" s="63"/>
      <c r="AC9" s="63"/>
      <c r="AD9" s="63"/>
      <c r="AE9" s="63"/>
      <c r="AF9" s="63"/>
      <c r="AG9" s="63"/>
      <c r="AI9" s="63"/>
      <c r="AJ9" s="63"/>
      <c r="AK9" s="63"/>
      <c r="AL9" s="63"/>
      <c r="AM9" s="63"/>
      <c r="AN9" s="63"/>
      <c r="AO9" s="63"/>
      <c r="AP9" s="63"/>
      <c r="AQ9" s="63"/>
      <c r="AR9" s="63"/>
      <c r="AT9" s="63"/>
      <c r="AU9" s="63"/>
      <c r="AV9" s="63"/>
      <c r="AW9" s="63"/>
      <c r="AX9" s="63"/>
      <c r="AY9" s="63"/>
      <c r="AZ9" s="63"/>
      <c r="BA9" s="63"/>
      <c r="BB9" s="63"/>
      <c r="BC9" s="63"/>
      <c r="BE9" s="63"/>
      <c r="BF9" s="63"/>
      <c r="BG9" s="63"/>
      <c r="BH9" s="63"/>
      <c r="BI9" s="63"/>
      <c r="BJ9" s="63"/>
      <c r="BK9" s="63"/>
      <c r="BL9" s="63"/>
      <c r="BM9" s="63"/>
      <c r="BN9" s="63"/>
      <c r="BP9" s="63"/>
      <c r="BQ9" s="63"/>
      <c r="BR9" s="63"/>
      <c r="BS9" s="63"/>
      <c r="BT9" s="63"/>
      <c r="BU9" s="63"/>
      <c r="BV9" s="63"/>
      <c r="BW9" s="63"/>
      <c r="BX9" s="63"/>
      <c r="BY9" s="63"/>
      <c r="CA9" s="63"/>
      <c r="CB9" s="63"/>
      <c r="CC9" s="63"/>
      <c r="CD9" s="63"/>
      <c r="CE9" s="63"/>
      <c r="CF9" s="63"/>
      <c r="CG9" s="63"/>
      <c r="CH9" s="63"/>
      <c r="CI9" s="63"/>
      <c r="CJ9" s="63"/>
      <c r="CL9" s="63"/>
      <c r="CM9" s="63"/>
      <c r="CN9" s="63"/>
      <c r="CO9" s="63"/>
      <c r="CP9" s="63"/>
      <c r="CQ9" s="63"/>
      <c r="CR9" s="63"/>
      <c r="CS9" s="63"/>
      <c r="CT9" s="63"/>
      <c r="CU9" s="63"/>
      <c r="CW9" s="63"/>
      <c r="CX9" s="63"/>
      <c r="CY9" s="63"/>
      <c r="CZ9" s="63"/>
      <c r="DA9" s="63"/>
      <c r="DB9" s="63"/>
      <c r="DC9" s="63"/>
      <c r="DD9" s="63"/>
      <c r="DE9" s="63"/>
      <c r="DF9" s="63"/>
      <c r="DH9" s="63"/>
      <c r="DI9" s="63"/>
      <c r="DJ9" s="63"/>
      <c r="DK9" s="63"/>
      <c r="DL9" s="63"/>
      <c r="DM9" s="63"/>
      <c r="DN9" s="63"/>
      <c r="DO9" s="63"/>
      <c r="DP9" s="63"/>
      <c r="DQ9" s="63"/>
      <c r="DS9" s="63"/>
      <c r="DT9" s="63"/>
      <c r="DU9" s="63"/>
      <c r="DV9" s="63"/>
      <c r="DW9" s="63"/>
      <c r="DX9" s="63"/>
      <c r="DY9" s="63"/>
      <c r="DZ9" s="63"/>
      <c r="EA9" s="63"/>
      <c r="EB9" s="63"/>
      <c r="ED9" s="63"/>
      <c r="EE9" s="63"/>
      <c r="EF9" s="63"/>
      <c r="EG9" s="63"/>
      <c r="EH9" s="63"/>
      <c r="EI9" s="63"/>
      <c r="EJ9" s="63"/>
      <c r="EK9" s="63"/>
      <c r="EL9" s="63"/>
      <c r="EM9" s="63"/>
    </row>
    <row r="10" ht="12.75" customHeight="1">
      <c r="A10" s="64" t="s">
        <v>49</v>
      </c>
      <c r="B10" s="65">
        <f t="shared" ref="B10:F10" si="14">DATEVALUE($B7-B11&amp;"/1/"&amp;B12)</f>
        <v>37257</v>
      </c>
      <c r="C10" s="65">
        <f t="shared" si="14"/>
        <v>37622</v>
      </c>
      <c r="D10" s="65">
        <f t="shared" si="14"/>
        <v>37988</v>
      </c>
      <c r="E10" s="65">
        <f t="shared" si="14"/>
        <v>38355</v>
      </c>
      <c r="F10" s="65">
        <f t="shared" si="14"/>
        <v>38721</v>
      </c>
    </row>
    <row r="11" ht="12.75" customHeight="1">
      <c r="B11" s="47">
        <v>22.0</v>
      </c>
      <c r="C11" s="47">
        <v>21.0</v>
      </c>
      <c r="D11" s="47">
        <v>20.0</v>
      </c>
      <c r="E11" s="47">
        <v>19.0</v>
      </c>
      <c r="F11" s="47">
        <v>18.0</v>
      </c>
      <c r="G11" s="47" t="s">
        <v>108</v>
      </c>
    </row>
    <row r="12" ht="12.75" customHeight="1">
      <c r="B12" s="47">
        <v>1.0</v>
      </c>
      <c r="C12" s="47">
        <v>1.0</v>
      </c>
      <c r="D12" s="47">
        <v>2.0</v>
      </c>
      <c r="E12" s="47">
        <v>3.0</v>
      </c>
      <c r="F12" s="47">
        <v>4.0</v>
      </c>
      <c r="G12" s="47" t="s">
        <v>109</v>
      </c>
    </row>
    <row r="13" ht="12.75" customHeight="1">
      <c r="B13" s="47" t="s">
        <v>110</v>
      </c>
      <c r="C13" s="47" t="s">
        <v>110</v>
      </c>
      <c r="D13" s="47" t="s">
        <v>110</v>
      </c>
      <c r="E13" s="47" t="s">
        <v>110</v>
      </c>
      <c r="F13" s="47" t="s">
        <v>110</v>
      </c>
      <c r="G13" s="47" t="s">
        <v>111</v>
      </c>
    </row>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BQ4:CA4"/>
    <mergeCell ref="CB4:CL4"/>
    <mergeCell ref="CM4:CW4"/>
    <mergeCell ref="CX4:DH4"/>
    <mergeCell ref="DI4:DS4"/>
    <mergeCell ref="DT4:ED4"/>
    <mergeCell ref="H3:X4"/>
    <mergeCell ref="Y3:DH3"/>
    <mergeCell ref="DI3:EO3"/>
    <mergeCell ref="Y4:AI4"/>
    <mergeCell ref="AJ4:AT4"/>
    <mergeCell ref="AU4:BE4"/>
    <mergeCell ref="BF4:BP4"/>
    <mergeCell ref="EE4:EO4"/>
  </mergeCells>
  <printOptions/>
  <pageMargins bottom="0.75" footer="0.0" header="0.0" left="0.7" right="0.7" top="0.75"/>
  <pageSetup paperSize="9" orientation="portrait"/>
  <drawing r:id="rId1"/>
</worksheet>
</file>