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法非適用_駐車場整備事業" sheetId="1" r:id="rId4"/>
    <sheet state="hidden" name="データ" sheetId="2" r:id="rId5"/>
  </sheets>
  <definedNames/>
  <calcPr/>
  <extLst>
    <ext uri="GoogleSheetsCustomDataVersion2">
      <go:sheetsCustomData xmlns:go="http://customooxmlschemas.google.com/" r:id="rId6" roundtripDataChecksum="cf3rRdd1jw8AekPYV6V+TJpvMw0/MSzk89g5J9YRZcA="/>
    </ext>
  </extLst>
</workbook>
</file>

<file path=xl/sharedStrings.xml><?xml version="1.0" encoding="utf-8"?>
<sst xmlns="http://schemas.openxmlformats.org/spreadsheetml/2006/main" count="278" uniqueCount="115">
  <si>
    <t>経営比較分析表（令和6年度決算）</t>
  </si>
  <si>
    <t>業務名</t>
  </si>
  <si>
    <t>業種名</t>
  </si>
  <si>
    <t>事業名</t>
  </si>
  <si>
    <t>類似施設区分</t>
  </si>
  <si>
    <t>管理者の情報</t>
  </si>
  <si>
    <t>立地</t>
  </si>
  <si>
    <t>周辺駐車場の需給実態調査</t>
  </si>
  <si>
    <t>駐車場使用面積(㎡)</t>
  </si>
  <si>
    <t>グラフ凡例</t>
  </si>
  <si>
    <t>■</t>
  </si>
  <si>
    <t>当該施設値（当該値）</t>
  </si>
  <si>
    <t>自己資本構成比率(％)</t>
  </si>
  <si>
    <t>種類</t>
  </si>
  <si>
    <t>構造</t>
  </si>
  <si>
    <t>建設後の経過年数(年)</t>
  </si>
  <si>
    <t>収容台数(台)</t>
  </si>
  <si>
    <t>一時間当たりの基本料金(円)</t>
  </si>
  <si>
    <t>指定管理者制度の導入</t>
  </si>
  <si>
    <t>－</t>
  </si>
  <si>
    <t>類似施設平均値（平均値）</t>
  </si>
  <si>
    <t>届出駐車場</t>
  </si>
  <si>
    <t>【】</t>
  </si>
  <si>
    <t>令和6年度全国平均</t>
  </si>
  <si>
    <t>分析欄</t>
  </si>
  <si>
    <t>1.収益等の状況</t>
  </si>
  <si>
    <t>3.利用の状況</t>
  </si>
  <si>
    <t>1. 収益等の状況について</t>
  </si>
  <si>
    <r>
      <rPr>
        <rFont val="MS Gothic"/>
        <color rgb="FF000000"/>
        <sz val="11.0"/>
      </rPr>
      <t xml:space="preserve">　借地であった既存の駐車場敷地を</t>
    </r>
    <r>
      <rPr>
        <rFont val="ＭＳ ゴシック"/>
        <color rgb="FF000000"/>
        <sz val="11.0"/>
      </rPr>
      <t>R4に</t>
    </r>
    <r>
      <rPr>
        <rFont val="ＭＳ ゴシック"/>
        <color rgb="FF000000"/>
        <sz val="11.0"/>
      </rPr>
      <t>返還し市有地に駐車場を移設したことにより、経営を圧迫していた多額の借地代が解消。また、委託業務改善による経費削減、コロナ禍からの脱却が進み減少していた稼働率も改善したことから収益性は向上し、</t>
    </r>
    <r>
      <rPr>
        <rFont val="ＭＳ ゴシック"/>
        <color rgb="FF000000"/>
        <sz val="11.0"/>
      </rPr>
      <t>R4以降</t>
    </r>
    <r>
      <rPr>
        <rFont val="ＭＳ ゴシック"/>
        <color rgb="FF000000"/>
        <sz val="11.0"/>
      </rPr>
      <t>安定した収益をあげている。</t>
    </r>
  </si>
  <si>
    <t>当該値</t>
  </si>
  <si>
    <t>2. 資産等の状況について</t>
  </si>
  <si>
    <t>平均値</t>
  </si>
  <si>
    <t xml:space="preserve">　借地していた国有地を返還し、経営を圧迫していた要因を解消。また、移設工事により新設並みにリニューアルされた。課題は、精算機等料金収集システムの老朽化によるシステム更新が必要な点である。</t>
  </si>
  <si>
    <t>3. 利用の状況について</t>
  </si>
  <si>
    <r>
      <rPr>
        <rFont val="MS Gothic"/>
        <color rgb="FF000000"/>
        <sz val="11.0"/>
      </rPr>
      <t xml:space="preserve">　</t>
    </r>
    <r>
      <rPr>
        <rFont val="ＭＳ ゴシック"/>
        <color rgb="FF000000"/>
        <sz val="11.0"/>
      </rPr>
      <t>当該駐車場は</t>
    </r>
    <r>
      <rPr>
        <rFont val="ＭＳ ゴシック"/>
        <color rgb="FF000000"/>
        <sz val="11.0"/>
      </rPr>
      <t>公共観光施設に隣接しているため、施設におけるイベント等の際には必要な施設である。
　一方で</t>
    </r>
    <r>
      <rPr>
        <rFont val="ＭＳ ゴシック"/>
        <color rgb="FF000000"/>
        <sz val="11.0"/>
      </rPr>
      <t>常時においては、施設利用者数の低迷に</t>
    </r>
    <r>
      <rPr>
        <rFont val="ＭＳ ゴシック"/>
        <color rgb="FF000000"/>
        <sz val="11.0"/>
      </rPr>
      <t>連動して、</t>
    </r>
    <r>
      <rPr>
        <rFont val="ＭＳ ゴシック"/>
        <color rgb="FF000000"/>
        <sz val="11.0"/>
      </rPr>
      <t>駐車場の利用も少ない状況が続いており、</t>
    </r>
    <r>
      <rPr>
        <rFont val="ＭＳ ゴシック"/>
        <color rgb="FF000000"/>
        <sz val="11.0"/>
      </rPr>
      <t>他の駐車場と比較すると稼働率が</t>
    </r>
    <r>
      <rPr>
        <rFont val="ＭＳ ゴシック"/>
        <color rgb="FF000000"/>
        <sz val="11.0"/>
      </rPr>
      <t>低くなっている。</t>
    </r>
  </si>
  <si>
    <t>2.資産等の状況</t>
  </si>
  <si>
    <t>⑦敷地の地価(千円)</t>
  </si>
  <si>
    <t>全体総括</t>
  </si>
  <si>
    <t xml:space="preserve">　公共駐車場としての役割を果たしているものの稼働率が低く、大きな利益をもたらす駐車場とはなっていない。なお、借地の返還により企業会計全体を圧迫する状況は脱した。</t>
  </si>
  <si>
    <t>⑧設備投資見込額(千円)</t>
  </si>
  <si>
    <t>全国平均</t>
  </si>
  <si>
    <t>①</t>
  </si>
  <si>
    <t>②</t>
  </si>
  <si>
    <t>③</t>
  </si>
  <si>
    <t>⑪</t>
  </si>
  <si>
    <t>④</t>
  </si>
  <si>
    <t>⑤</t>
  </si>
  <si>
    <t>⑥</t>
  </si>
  <si>
    <t>⑦</t>
  </si>
  <si>
    <t>⑧</t>
  </si>
  <si>
    <t>⑨</t>
  </si>
  <si>
    <t>⑩</t>
  </si>
  <si>
    <t>-</t>
  </si>
  <si>
    <t>駐車場事業(法非適)</t>
  </si>
  <si>
    <t>項番</t>
  </si>
  <si>
    <t>大項目</t>
  </si>
  <si>
    <t>年度</t>
  </si>
  <si>
    <t>団体CD</t>
  </si>
  <si>
    <t>業務CD</t>
  </si>
  <si>
    <t>業種CD</t>
  </si>
  <si>
    <t>事業CD</t>
  </si>
  <si>
    <t>施設CD</t>
  </si>
  <si>
    <t>基本情報</t>
  </si>
  <si>
    <t>1. 収益等の状況</t>
  </si>
  <si>
    <t>2. 資産等の状況</t>
  </si>
  <si>
    <t>中項目</t>
  </si>
  <si>
    <t>①法：経常収支比率、非：収益的収支比率(％)</t>
  </si>
  <si>
    <t>②他会計補助金比率(％)</t>
  </si>
  <si>
    <t>③駐車台数一台当たりの他会計補助金額(円)</t>
  </si>
  <si>
    <t>④売上高ＧＯＰ比率(％)</t>
  </si>
  <si>
    <t>⑤ＥＢＩＴＤＡ(千円)</t>
  </si>
  <si>
    <t>⑥有形固定資産減価償却率(％)</t>
  </si>
  <si>
    <t>⑦敷地の
地価(千円)</t>
  </si>
  <si>
    <t>⑧設備投資
見込額(千円)</t>
  </si>
  <si>
    <t>⑨累積欠損金比率(％)</t>
  </si>
  <si>
    <t>⑩企業債残高対料金収入比率(％)</t>
  </si>
  <si>
    <t>⑪稼働率(％)</t>
  </si>
  <si>
    <t>小項目</t>
  </si>
  <si>
    <t>団体名</t>
  </si>
  <si>
    <t>施設名称</t>
  </si>
  <si>
    <t>業務名称</t>
  </si>
  <si>
    <t>業種名称</t>
  </si>
  <si>
    <t>事業名称</t>
  </si>
  <si>
    <t>建設後の経過年数</t>
  </si>
  <si>
    <t>駐車場使用面積</t>
  </si>
  <si>
    <t>収容台数（台）</t>
  </si>
  <si>
    <t>一時間当たりの基本料金（円）</t>
  </si>
  <si>
    <t>当該値(N-4)</t>
  </si>
  <si>
    <t>当該値(N-3)</t>
  </si>
  <si>
    <t>当該値(N-2)</t>
  </si>
  <si>
    <t>当該値(N-1)</t>
  </si>
  <si>
    <t>当該値(N)</t>
  </si>
  <si>
    <t>類似施設平均(N-4)</t>
  </si>
  <si>
    <t>類似施設平均(N-3)</t>
  </si>
  <si>
    <t>類似施設平均(N-2)</t>
  </si>
  <si>
    <t>類似施設平均(N-1)</t>
  </si>
  <si>
    <t>類似施設平均(N)</t>
  </si>
  <si>
    <t>グラフ参照用</t>
  </si>
  <si>
    <t xml:space="preserve"> </t>
  </si>
  <si>
    <t>表参照用</t>
  </si>
  <si>
    <t>京都府　舞鶴市</t>
  </si>
  <si>
    <t>七条海岸駐車場</t>
  </si>
  <si>
    <t>法非適用</t>
  </si>
  <si>
    <t>駐車場整備事業</t>
  </si>
  <si>
    <t>Ａ３Ｂ２</t>
  </si>
  <si>
    <t>非設置</t>
  </si>
  <si>
    <t>該当数値なし</t>
  </si>
  <si>
    <t>広場式</t>
  </si>
  <si>
    <t>公共施設</t>
  </si>
  <si>
    <t>無</t>
  </si>
  <si>
    <t>Ｎ－４年度</t>
  </si>
  <si>
    <t>Ｎ－３年度</t>
  </si>
  <si>
    <t>Ｎ－２年度</t>
  </si>
  <si>
    <t>Ｎ－１年度</t>
  </si>
  <si>
    <t>Ｎ年度</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</si>
</sst>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0;&quot;△ &quot;#,##0"/>
    <numFmt numFmtId="165" formatCode="#,##0.0;&quot;△ &quot;#,##0.0"/>
    <numFmt numFmtId="166" formatCode="ge"/>
    <numFmt numFmtId="167" formatCode="gee"/>
    <numFmt numFmtId="168" formatCode="#,##0.0;&quot;△&quot;#,##0.0"/>
    <numFmt numFmtId="169" formatCode="#,##0;&quot;△&quot;#,##0"/>
    <numFmt numFmtId="170" formatCode="0.00_);[Red]\(0.00\)"/>
    <numFmt numFmtId="171" formatCode="#,##0.00;&quot;△&quot;#,##0.00"/>
  </numFmts>
  <fonts count="14">
    <font>
      <sz val="11.0"/>
      <color theme="1"/>
      <name val="Calibri"/>
      <scheme val="minor"/>
    </font>
    <font>
      <b/>
      <sz val="11.0"/>
      <color theme="1"/>
      <name val="ＭＳ ゴシック"/>
    </font>
    <font>
      <sz val="11.0"/>
      <color theme="1"/>
      <name val="ＭＳ ゴシック"/>
    </font>
    <font>
      <b/>
      <sz val="24.0"/>
      <color theme="1"/>
      <name val="ＭＳ ゴシック"/>
    </font>
    <font/>
    <font>
      <b/>
      <sz val="14.0"/>
      <color theme="1"/>
      <name val="ＭＳ ゴシック"/>
    </font>
    <font>
      <b/>
      <sz val="11.0"/>
      <color rgb="FF3366FF"/>
      <name val="ＭＳ ゴシック"/>
    </font>
    <font>
      <b/>
      <sz val="11.0"/>
      <color rgb="FFFF5050"/>
      <name val="ＭＳ ゴシック"/>
    </font>
    <font>
      <sz val="11.0"/>
      <color rgb="FF000000"/>
      <name val="ＭＳ ゴシック"/>
    </font>
    <font>
      <sz val="8.0"/>
      <color theme="1"/>
      <name val="ＭＳ ゴシック"/>
    </font>
    <font>
      <sz val="11.0"/>
      <color theme="1"/>
      <name val="MS PGothic"/>
    </font>
    <font>
      <b/>
      <sz val="9.0"/>
      <color theme="1"/>
      <name val="ＭＳ ゴシック"/>
    </font>
    <font>
      <sz val="11.0"/>
      <color theme="0"/>
      <name val="MS PGothic"/>
    </font>
    <font>
      <color theme="1"/>
      <name val="Calibri"/>
      <scheme val="minor"/>
    </font>
  </fonts>
  <fills count="6">
    <fill>
      <patternFill patternType="none"/>
    </fill>
    <fill>
      <patternFill patternType="lightGray"/>
    </fill>
    <fill>
      <patternFill patternType="solid">
        <fgColor rgb="FFFCD5B4"/>
        <bgColor rgb="FFFCD5B4"/>
      </patternFill>
    </fill>
    <fill>
      <patternFill patternType="solid">
        <fgColor rgb="FFCCFFCC"/>
        <bgColor rgb="FFCCFFCC"/>
      </patternFill>
    </fill>
    <fill>
      <patternFill patternType="solid">
        <fgColor rgb="FFFFFF00"/>
        <bgColor rgb="FFFFFF00"/>
      </patternFill>
    </fill>
    <fill>
      <patternFill patternType="solid">
        <fgColor rgb="FFC5E0B3"/>
        <bgColor rgb="FFC5E0B3"/>
      </patternFill>
    </fill>
  </fills>
  <borders count="28">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A6A6A6"/>
      </left>
      <top style="thin">
        <color rgb="FFA6A6A6"/>
      </top>
      <bottom style="thin">
        <color rgb="FFA6A6A6"/>
      </bottom>
    </border>
    <border>
      <top style="thin">
        <color rgb="FFA6A6A6"/>
      </top>
      <bottom style="thin">
        <color rgb="FFA6A6A6"/>
      </bottom>
    </border>
    <border>
      <right style="thin">
        <color rgb="FFA6A6A6"/>
      </right>
      <top style="thin">
        <color rgb="FFA6A6A6"/>
      </top>
      <bottom style="thin">
        <color rgb="FFA6A6A6"/>
      </bottom>
    </border>
    <border>
      <left style="thin">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right/>
      <top style="thin">
        <color rgb="FF000000"/>
      </top>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right/>
      <top/>
      <bottom/>
    </border>
    <border>
      <left style="thin">
        <color rgb="FF000000"/>
      </left>
      <right style="thin">
        <color rgb="FF000000"/>
      </right>
      <top/>
      <bottom/>
    </border>
    <border>
      <right/>
      <bottom style="thin">
        <color rgb="FF000000"/>
      </bottom>
    </border>
    <border>
      <left style="thin">
        <color rgb="FF000000"/>
      </left>
      <right style="thin">
        <color rgb="FF000000"/>
      </right>
      <top style="thin">
        <color rgb="FF000000"/>
      </top>
    </border>
    <border>
      <left style="thin">
        <color rgb="FF000000"/>
      </left>
      <right style="thin">
        <color rgb="FF000000"/>
      </right>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104">
    <xf borderId="0" fillId="0" fontId="0" numFmtId="0" xfId="0" applyAlignment="1" applyFont="1">
      <alignment readingOrder="0" shrinkToFit="0" vertical="center" wrapText="0"/>
    </xf>
    <xf borderId="0" fillId="0" fontId="1" numFmtId="0" xfId="0" applyAlignment="1" applyFont="1">
      <alignment vertical="center"/>
    </xf>
    <xf borderId="0" fillId="0" fontId="2" numFmtId="0" xfId="0" applyAlignment="1" applyFont="1">
      <alignment vertical="center"/>
    </xf>
    <xf borderId="0" fillId="0" fontId="3" numFmtId="0" xfId="0" applyAlignment="1" applyFont="1">
      <alignment horizontal="center" vertical="center"/>
    </xf>
    <xf borderId="1" fillId="0" fontId="1" numFmtId="0" xfId="0" applyAlignment="1" applyBorder="1" applyFont="1">
      <alignment horizontal="left" shrinkToFit="1" vertical="center" wrapText="0"/>
    </xf>
    <xf borderId="1" fillId="0" fontId="4" numFmtId="0" xfId="0" applyAlignment="1" applyBorder="1" applyFont="1">
      <alignment vertical="center"/>
    </xf>
    <xf borderId="2" fillId="2" fontId="1" numFmtId="0" xfId="0" applyAlignment="1" applyBorder="1" applyFill="1" applyFont="1">
      <alignment horizontal="center" shrinkToFit="1" vertical="center" wrapText="0"/>
    </xf>
    <xf borderId="3" fillId="0" fontId="4" numFmtId="0" xfId="0" applyAlignment="1" applyBorder="1" applyFont="1">
      <alignment vertical="center"/>
    </xf>
    <xf borderId="4" fillId="0" fontId="4" numFmtId="0" xfId="0" applyAlignment="1" applyBorder="1" applyFont="1">
      <alignment vertical="center"/>
    </xf>
    <xf borderId="5" fillId="0" fontId="5" numFmtId="0" xfId="0" applyAlignment="1" applyBorder="1" applyFont="1">
      <alignment horizontal="left" vertical="center"/>
    </xf>
    <xf borderId="6" fillId="0" fontId="4" numFmtId="0" xfId="0" applyAlignment="1" applyBorder="1" applyFont="1">
      <alignment vertical="center"/>
    </xf>
    <xf borderId="7" fillId="0" fontId="4" numFmtId="0" xfId="0" applyAlignment="1" applyBorder="1" applyFont="1">
      <alignment vertical="center"/>
    </xf>
    <xf borderId="2" fillId="0" fontId="2" numFmtId="0" xfId="0" applyAlignment="1" applyBorder="1" applyFont="1">
      <alignment horizontal="center" shrinkToFit="1" vertical="center" wrapText="0"/>
    </xf>
    <xf borderId="2" fillId="0" fontId="2" numFmtId="164" xfId="0" applyAlignment="1" applyBorder="1" applyFont="1" applyNumberFormat="1">
      <alignment horizontal="center" shrinkToFit="1" vertical="center" wrapText="0"/>
    </xf>
    <xf borderId="8" fillId="0" fontId="6" numFmtId="0" xfId="0" applyAlignment="1" applyBorder="1" applyFont="1">
      <alignment horizontal="center" vertical="center"/>
    </xf>
    <xf borderId="0" fillId="0" fontId="6" numFmtId="0" xfId="0" applyAlignment="1" applyFont="1">
      <alignment horizontal="left" vertical="center"/>
    </xf>
    <xf borderId="9" fillId="0" fontId="4" numFmtId="0" xfId="0" applyAlignment="1" applyBorder="1" applyFont="1">
      <alignment vertical="center"/>
    </xf>
    <xf borderId="8" fillId="0" fontId="7" numFmtId="0" xfId="0" applyAlignment="1" applyBorder="1" applyFont="1">
      <alignment horizontal="center" vertical="center"/>
    </xf>
    <xf borderId="0" fillId="0" fontId="7" numFmtId="0" xfId="0" applyAlignment="1" applyFont="1">
      <alignment horizontal="left" vertical="center"/>
    </xf>
    <xf borderId="2" fillId="0" fontId="2" numFmtId="165" xfId="0" applyAlignment="1" applyBorder="1" applyFont="1" applyNumberFormat="1">
      <alignment horizontal="center" shrinkToFit="1" vertical="center" wrapText="0"/>
    </xf>
    <xf borderId="10" fillId="0" fontId="1" numFmtId="0" xfId="0" applyAlignment="1" applyBorder="1" applyFont="1">
      <alignment horizontal="center" vertical="center"/>
    </xf>
    <xf borderId="1" fillId="0" fontId="1" numFmtId="0" xfId="0" applyAlignment="1" applyBorder="1" applyFont="1">
      <alignment horizontal="left" vertical="center"/>
    </xf>
    <xf borderId="11" fillId="0" fontId="4" numFmtId="0" xfId="0" applyAlignment="1" applyBorder="1" applyFont="1">
      <alignment vertical="center"/>
    </xf>
    <xf borderId="0" fillId="0" fontId="5" numFmtId="0" xfId="0" applyAlignment="1" applyFont="1">
      <alignment horizontal="left" vertical="bottom"/>
    </xf>
    <xf borderId="0" fillId="0" fontId="2" numFmtId="20" xfId="0" applyAlignment="1" applyFont="1" applyNumberFormat="1">
      <alignment vertical="center"/>
    </xf>
    <xf borderId="5" fillId="0" fontId="5" numFmtId="0" xfId="0" applyAlignment="1" applyBorder="1" applyFont="1">
      <alignment vertical="center"/>
    </xf>
    <xf borderId="6" fillId="0" fontId="5" numFmtId="0" xfId="0" applyAlignment="1" applyBorder="1" applyFont="1">
      <alignment vertical="center"/>
    </xf>
    <xf borderId="6" fillId="0" fontId="5" numFmtId="0" xfId="0" applyAlignment="1" applyBorder="1" applyFont="1">
      <alignment horizontal="center" vertical="center"/>
    </xf>
    <xf borderId="7" fillId="0" fontId="5" numFmtId="0" xfId="0" applyAlignment="1" applyBorder="1" applyFont="1">
      <alignment vertical="center"/>
    </xf>
    <xf borderId="5" fillId="0" fontId="1" numFmtId="0" xfId="0" applyAlignment="1" applyBorder="1" applyFont="1">
      <alignment horizontal="left" shrinkToFit="1" vertical="top" wrapText="0"/>
    </xf>
    <xf borderId="8" fillId="0" fontId="5" numFmtId="0" xfId="0" applyAlignment="1" applyBorder="1" applyFont="1">
      <alignment vertical="center"/>
    </xf>
    <xf borderId="0" fillId="0" fontId="5" numFmtId="0" xfId="0" applyAlignment="1" applyFont="1">
      <alignment vertical="center"/>
    </xf>
    <xf borderId="9" fillId="0" fontId="5" numFmtId="0" xfId="0" applyAlignment="1" applyBorder="1" applyFont="1">
      <alignment vertical="center"/>
    </xf>
    <xf borderId="8" fillId="0" fontId="8" numFmtId="0" xfId="0" applyAlignment="1" applyBorder="1" applyFont="1">
      <alignment horizontal="left" shrinkToFit="0" vertical="top" wrapText="1"/>
    </xf>
    <xf borderId="8" fillId="0" fontId="2" numFmtId="0" xfId="0" applyAlignment="1" applyBorder="1" applyFont="1">
      <alignment vertical="center"/>
    </xf>
    <xf borderId="9" fillId="0" fontId="2" numFmtId="0" xfId="0" applyAlignment="1" applyBorder="1" applyFont="1">
      <alignment vertical="center"/>
    </xf>
    <xf borderId="8" fillId="0" fontId="4" numFmtId="0" xfId="0" applyAlignment="1" applyBorder="1" applyFont="1">
      <alignment vertical="center"/>
    </xf>
    <xf borderId="9" fillId="0" fontId="1" numFmtId="0" xfId="0" applyAlignment="1" applyBorder="1" applyFont="1">
      <alignment vertical="center"/>
    </xf>
    <xf borderId="0" fillId="0" fontId="9" numFmtId="166" xfId="0" applyAlignment="1" applyFont="1" applyNumberFormat="1">
      <alignment shrinkToFit="1" vertical="center" wrapText="0"/>
    </xf>
    <xf borderId="12" fillId="0" fontId="9" numFmtId="167" xfId="0" applyAlignment="1" applyBorder="1" applyFont="1" applyNumberFormat="1">
      <alignment horizontal="center" shrinkToFit="1" vertical="center" wrapText="0"/>
    </xf>
    <xf borderId="13" fillId="0" fontId="4" numFmtId="0" xfId="0" applyAlignment="1" applyBorder="1" applyFont="1">
      <alignment vertical="center"/>
    </xf>
    <xf borderId="14" fillId="0" fontId="4" numFmtId="0" xfId="0" applyAlignment="1" applyBorder="1" applyFont="1">
      <alignment vertical="center"/>
    </xf>
    <xf borderId="9" fillId="0" fontId="9" numFmtId="166" xfId="0" applyAlignment="1" applyBorder="1" applyFont="1" applyNumberFormat="1">
      <alignment shrinkToFit="1" vertical="center" wrapText="0"/>
    </xf>
    <xf borderId="0" fillId="0" fontId="9" numFmtId="0" xfId="0" applyAlignment="1" applyFont="1">
      <alignment shrinkToFit="1" vertical="center" wrapText="0"/>
    </xf>
    <xf borderId="12" fillId="0" fontId="9" numFmtId="0" xfId="0" applyAlignment="1" applyBorder="1" applyFont="1">
      <alignment horizontal="center" shrinkToFit="1" vertical="center" wrapText="0"/>
    </xf>
    <xf borderId="12" fillId="0" fontId="9" numFmtId="168" xfId="0" applyAlignment="1" applyBorder="1" applyFont="1" applyNumberFormat="1">
      <alignment horizontal="center" shrinkToFit="1" vertical="center" wrapText="0"/>
    </xf>
    <xf borderId="0" fillId="0" fontId="9" numFmtId="165" xfId="0" applyAlignment="1" applyFont="1" applyNumberFormat="1">
      <alignment shrinkToFit="1" vertical="center" wrapText="0"/>
    </xf>
    <xf borderId="0" fillId="0" fontId="9" numFmtId="164" xfId="0" applyAlignment="1" applyFont="1" applyNumberFormat="1">
      <alignment shrinkToFit="1" vertical="center" wrapText="0"/>
    </xf>
    <xf borderId="9" fillId="0" fontId="9" numFmtId="164" xfId="0" applyAlignment="1" applyBorder="1" applyFont="1" applyNumberFormat="1">
      <alignment shrinkToFit="1" vertical="center" wrapText="0"/>
    </xf>
    <xf borderId="8" fillId="0" fontId="2" numFmtId="0" xfId="0" applyAlignment="1" applyBorder="1" applyFont="1">
      <alignment horizontal="left" shrinkToFit="0" vertical="top" wrapText="1"/>
    </xf>
    <xf borderId="8" fillId="0" fontId="1" numFmtId="0" xfId="0" applyAlignment="1" applyBorder="1" applyFont="1">
      <alignment vertical="center"/>
    </xf>
    <xf borderId="10" fillId="0" fontId="1" numFmtId="0" xfId="0" applyAlignment="1" applyBorder="1" applyFont="1">
      <alignment vertical="center"/>
    </xf>
    <xf borderId="1" fillId="0" fontId="1" numFmtId="0" xfId="0" applyAlignment="1" applyBorder="1" applyFont="1">
      <alignment vertical="center"/>
    </xf>
    <xf borderId="11" fillId="0" fontId="1" numFmtId="0" xfId="0" applyAlignment="1" applyBorder="1" applyFont="1">
      <alignment vertical="center"/>
    </xf>
    <xf borderId="0" fillId="0" fontId="5" numFmtId="0" xfId="0" applyAlignment="1" applyFont="1">
      <alignment horizontal="center" vertical="center"/>
    </xf>
    <xf borderId="12" fillId="0" fontId="9" numFmtId="169" xfId="0" applyAlignment="1" applyBorder="1" applyFont="1" applyNumberFormat="1">
      <alignment horizontal="center" shrinkToFit="1" vertical="center" wrapText="0"/>
    </xf>
    <xf borderId="8" fillId="0" fontId="10" numFmtId="0" xfId="0" applyAlignment="1" applyBorder="1" applyFont="1">
      <alignment vertical="center"/>
    </xf>
    <xf borderId="9" fillId="0" fontId="10" numFmtId="0" xfId="0" applyAlignment="1" applyBorder="1" applyFont="1">
      <alignment vertical="center"/>
    </xf>
    <xf borderId="0" fillId="0" fontId="11" numFmtId="0" xfId="0" applyAlignment="1" applyFont="1">
      <alignment horizontal="center" vertical="center"/>
    </xf>
    <xf borderId="10" fillId="0" fontId="2" numFmtId="0" xfId="0" applyAlignment="1" applyBorder="1" applyFont="1">
      <alignment vertical="center"/>
    </xf>
    <xf borderId="1" fillId="0" fontId="2" numFmtId="0" xfId="0" applyAlignment="1" applyBorder="1" applyFont="1">
      <alignment vertical="center"/>
    </xf>
    <xf borderId="11" fillId="0" fontId="2" numFmtId="0" xfId="0" applyAlignment="1" applyBorder="1" applyFont="1">
      <alignment vertical="center"/>
    </xf>
    <xf borderId="5" fillId="0" fontId="1" numFmtId="0" xfId="0" applyAlignment="1" applyBorder="1" applyFont="1">
      <alignment horizontal="center" shrinkToFit="1" vertical="center" wrapText="0"/>
    </xf>
    <xf borderId="10" fillId="0" fontId="4" numFmtId="0" xfId="0" applyAlignment="1" applyBorder="1" applyFont="1">
      <alignment vertical="center"/>
    </xf>
    <xf borderId="5" fillId="0" fontId="5" numFmtId="164" xfId="0" applyAlignment="1" applyBorder="1" applyFont="1" applyNumberFormat="1">
      <alignment horizontal="center" shrinkToFit="1" vertical="center" wrapText="0"/>
    </xf>
    <xf borderId="0" fillId="0" fontId="5" numFmtId="38" xfId="0" applyAlignment="1" applyFont="1" applyNumberFormat="1">
      <alignment vertical="center"/>
    </xf>
    <xf borderId="15" fillId="0" fontId="2" numFmtId="0" xfId="0" applyAlignment="1" applyBorder="1" applyFont="1">
      <alignment vertical="center"/>
    </xf>
    <xf borderId="0" fillId="0" fontId="12" numFmtId="0" xfId="0" applyAlignment="1" applyFont="1">
      <alignment vertical="center"/>
    </xf>
    <xf borderId="0" fillId="0" fontId="12" numFmtId="165" xfId="0" applyAlignment="1" applyFont="1" applyNumberFormat="1">
      <alignment vertical="center"/>
    </xf>
    <xf borderId="0" fillId="0" fontId="12" numFmtId="164" xfId="0" applyAlignment="1" applyFont="1" applyNumberFormat="1">
      <alignment vertical="center"/>
    </xf>
    <xf borderId="0" fillId="0" fontId="13" numFmtId="0" xfId="0" applyAlignment="1" applyFont="1">
      <alignment vertical="center"/>
    </xf>
    <xf borderId="16" fillId="3" fontId="10" numFmtId="0" xfId="0" applyAlignment="1" applyBorder="1" applyFill="1" applyFont="1">
      <alignment vertical="center"/>
    </xf>
    <xf borderId="17" fillId="3" fontId="10" numFmtId="0" xfId="0" applyAlignment="1" applyBorder="1" applyFont="1">
      <alignment vertical="center"/>
    </xf>
    <xf borderId="5" fillId="3" fontId="10" numFmtId="0" xfId="0" applyAlignment="1" applyBorder="1" applyFont="1">
      <alignment horizontal="center" vertical="center"/>
    </xf>
    <xf borderId="18" fillId="0" fontId="4" numFmtId="0" xfId="0" applyAlignment="1" applyBorder="1" applyFont="1">
      <alignment vertical="center"/>
    </xf>
    <xf borderId="19" fillId="3" fontId="10" numFmtId="0" xfId="0" applyAlignment="1" applyBorder="1" applyFont="1">
      <alignment vertical="center"/>
    </xf>
    <xf borderId="20" fillId="3" fontId="10" numFmtId="0" xfId="0" applyAlignment="1" applyBorder="1" applyFont="1">
      <alignment shrinkToFit="0" vertical="center" wrapText="1"/>
    </xf>
    <xf borderId="20" fillId="3" fontId="10" numFmtId="0" xfId="0" applyAlignment="1" applyBorder="1" applyFont="1">
      <alignment vertical="center"/>
    </xf>
    <xf borderId="21" fillId="3" fontId="10" numFmtId="0" xfId="0" applyAlignment="1" applyBorder="1" applyFont="1">
      <alignment shrinkToFit="0" vertical="center" wrapText="1"/>
    </xf>
    <xf borderId="22" fillId="3" fontId="10" numFmtId="0" xfId="0" applyAlignment="1" applyBorder="1" applyFont="1">
      <alignment shrinkToFit="0" vertical="center" wrapText="1"/>
    </xf>
    <xf borderId="22" fillId="3" fontId="10" numFmtId="0" xfId="0" applyAlignment="1" applyBorder="1" applyFont="1">
      <alignment vertical="center"/>
    </xf>
    <xf borderId="23" fillId="3" fontId="10" numFmtId="0" xfId="0" applyAlignment="1" applyBorder="1" applyFont="1">
      <alignment vertical="center"/>
    </xf>
    <xf borderId="24" fillId="0" fontId="4" numFmtId="0" xfId="0" applyAlignment="1" applyBorder="1" applyFont="1">
      <alignment vertical="center"/>
    </xf>
    <xf borderId="2" fillId="3" fontId="10" numFmtId="0" xfId="0" applyAlignment="1" applyBorder="1" applyFont="1">
      <alignment horizontal="center" vertical="center"/>
    </xf>
    <xf borderId="2" fillId="3" fontId="10" numFmtId="0" xfId="0" applyAlignment="1" applyBorder="1" applyFont="1">
      <alignment horizontal="center" shrinkToFit="0" vertical="center" wrapText="1"/>
    </xf>
    <xf borderId="25" fillId="3" fontId="10" numFmtId="0" xfId="0" applyAlignment="1" applyBorder="1" applyFont="1">
      <alignment horizontal="center" shrinkToFit="0" vertical="center" wrapText="1"/>
    </xf>
    <xf borderId="26" fillId="3" fontId="10" numFmtId="0" xfId="0" applyAlignment="1" applyBorder="1" applyFont="1">
      <alignment vertical="center"/>
    </xf>
    <xf borderId="16" fillId="3" fontId="10" numFmtId="0" xfId="0" applyAlignment="1" applyBorder="1" applyFont="1">
      <alignment shrinkToFit="1" vertical="center" wrapText="0"/>
    </xf>
    <xf borderId="27" fillId="0" fontId="4" numFmtId="0" xfId="0" applyAlignment="1" applyBorder="1" applyFont="1">
      <alignment vertical="center"/>
    </xf>
    <xf borderId="16" fillId="4" fontId="10" numFmtId="0" xfId="0" applyAlignment="1" applyBorder="1" applyFill="1" applyFont="1">
      <alignment shrinkToFit="1" vertical="center" wrapText="0"/>
    </xf>
    <xf borderId="16" fillId="4" fontId="10" numFmtId="165" xfId="0" applyAlignment="1" applyBorder="1" applyFont="1" applyNumberFormat="1">
      <alignment shrinkToFit="1" vertical="center" wrapText="0"/>
    </xf>
    <xf borderId="16" fillId="4" fontId="10" numFmtId="164" xfId="0" applyAlignment="1" applyBorder="1" applyFont="1" applyNumberFormat="1">
      <alignment shrinkToFit="1" vertical="center" wrapText="0"/>
    </xf>
    <xf borderId="16" fillId="4" fontId="10" numFmtId="168" xfId="0" applyAlignment="1" applyBorder="1" applyFont="1" applyNumberFormat="1">
      <alignment shrinkToFit="1" vertical="center" wrapText="0"/>
    </xf>
    <xf borderId="16" fillId="4" fontId="10" numFmtId="169" xfId="0" applyAlignment="1" applyBorder="1" applyFont="1" applyNumberFormat="1">
      <alignment shrinkToFit="1" vertical="center" wrapText="0"/>
    </xf>
    <xf borderId="16" fillId="0" fontId="10" numFmtId="0" xfId="0" applyAlignment="1" applyBorder="1" applyFont="1">
      <alignment shrinkToFit="1" vertical="center" wrapText="0"/>
    </xf>
    <xf borderId="16" fillId="0" fontId="10" numFmtId="165" xfId="0" applyAlignment="1" applyBorder="1" applyFont="1" applyNumberFormat="1">
      <alignment shrinkToFit="1" vertical="center" wrapText="0"/>
    </xf>
    <xf borderId="16" fillId="0" fontId="10" numFmtId="164" xfId="0" applyAlignment="1" applyBorder="1" applyFont="1" applyNumberFormat="1">
      <alignment shrinkToFit="1" vertical="center" wrapText="0"/>
    </xf>
    <xf borderId="16" fillId="0" fontId="10" numFmtId="168" xfId="0" applyAlignment="1" applyBorder="1" applyFont="1" applyNumberFormat="1">
      <alignment shrinkToFit="1" vertical="center" wrapText="0"/>
    </xf>
    <xf borderId="16" fillId="0" fontId="10" numFmtId="169" xfId="0" applyAlignment="1" applyBorder="1" applyFont="1" applyNumberFormat="1">
      <alignment shrinkToFit="1" vertical="center" wrapText="0"/>
    </xf>
    <xf borderId="16" fillId="0" fontId="10" numFmtId="169" xfId="0" applyAlignment="1" applyBorder="1" applyFont="1" applyNumberFormat="1">
      <alignment vertical="center"/>
    </xf>
    <xf borderId="0" fillId="0" fontId="10" numFmtId="170" xfId="0" applyAlignment="1" applyFont="1" applyNumberFormat="1">
      <alignment vertical="center"/>
    </xf>
    <xf borderId="0" fillId="0" fontId="10" numFmtId="171" xfId="0" applyAlignment="1" applyFont="1" applyNumberFormat="1">
      <alignment shrinkToFit="1" vertical="center" wrapText="0"/>
    </xf>
    <xf borderId="16" fillId="5" fontId="10" numFmtId="0" xfId="0" applyAlignment="1" applyBorder="1" applyFill="1" applyFont="1">
      <alignment vertical="center"/>
    </xf>
    <xf borderId="16" fillId="0" fontId="10" numFmtId="167" xfId="0" applyAlignment="1" applyBorder="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mn-lt"/>
              </a:defRPr>
            </a:pPr>
            <a:r>
              <a:rPr b="1" i="0" sz="1100">
                <a:solidFill>
                  <a:srgbClr val="757575"/>
                </a:solidFill>
                <a:latin typeface="+mn-lt"/>
              </a:rPr>
              <a:t>①収益的収支比率(％)</a:t>
            </a:r>
          </a:p>
        </c:rich>
      </c:tx>
      <c:layout>
        <c:manualLayout>
          <c:xMode val="edge"/>
          <c:yMode val="edge"/>
          <c:x val="0.3657191180723143"/>
          <c:y val="0.0"/>
        </c:manualLayout>
      </c:layout>
      <c:overlay val="0"/>
    </c:title>
    <c:plotArea>
      <c:layout>
        <c:manualLayout>
          <c:xMode val="edge"/>
          <c:yMode val="edge"/>
          <c:x val="0.11411042579111041"/>
          <c:y val="0.15806945669028447"/>
          <c:w val="0.8561903206838589"/>
          <c:h val="0.5616603005975187"/>
        </c:manualLayout>
      </c:layout>
      <c:barChart>
        <c:barDir val="col"/>
        <c:ser>
          <c:idx val="0"/>
          <c:order val="0"/>
          <c:tx>
            <c:v>当該値</c:v>
          </c:tx>
          <c:spPr>
            <a:solidFill>
              <a:srgbClr val="3366FF"/>
            </a:solidFill>
            <a:ln cmpd="sng">
              <a:solidFill>
                <a:srgbClr val="000000"/>
              </a:solidFill>
            </a:ln>
          </c:spPr>
          <c:cat>
            <c:strRef>
              <c:f>'データ'!$B$11:$F$11</c:f>
            </c:strRef>
          </c:cat>
          <c:val>
            <c:numRef>
              <c:f>'データ'!$Y$6:$AC$6</c:f>
              <c:numCache/>
            </c:numRef>
          </c:val>
        </c:ser>
        <c:axId val="977148807"/>
        <c:axId val="650105886"/>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'データ'!$B$11:$F$11</c:f>
            </c:strRef>
          </c:cat>
          <c:val>
            <c:numRef>
              <c:f>'データ'!$AD$6:$AH$6</c:f>
              <c:numCache/>
            </c:numRef>
          </c:val>
          <c:smooth val="0"/>
        </c:ser>
        <c:axId val="977148807"/>
        <c:axId val="650105886"/>
      </c:lineChart>
      <c:catAx>
        <c:axId val="97714880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650105886"/>
      </c:catAx>
      <c:valAx>
        <c:axId val="65010588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977148807"/>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mn-lt"/>
              </a:defRPr>
            </a:pPr>
            <a:r>
              <a:rPr b="1" i="0" sz="1100">
                <a:solidFill>
                  <a:srgbClr val="757575"/>
                </a:solidFill>
                <a:latin typeface="+mn-lt"/>
              </a:rPr>
              <a:t>⑩企業債残高対料金収入比率(％)</a:t>
            </a:r>
          </a:p>
        </c:rich>
      </c:tx>
      <c:layout>
        <c:manualLayout>
          <c:xMode val="edge"/>
          <c:yMode val="edge"/>
          <c:x val="0.20506815968841285"/>
          <c:y val="0.0"/>
        </c:manualLayout>
      </c:layout>
      <c:overlay val="0"/>
    </c:title>
    <c:plotArea>
      <c:layout>
        <c:manualLayout>
          <c:xMode val="edge"/>
          <c:yMode val="edge"/>
          <c:x val="0.12620252775881657"/>
          <c:y val="0.15806945669028447"/>
          <c:w val="0.848503816245916"/>
          <c:h val="0.5616603005975187"/>
        </c:manualLayout>
      </c:layout>
      <c:barChart>
        <c:barDir val="col"/>
        <c:ser>
          <c:idx val="0"/>
          <c:order val="0"/>
          <c:tx>
            <c:v>当該値</c:v>
          </c:tx>
          <c:spPr>
            <a:solidFill>
              <a:srgbClr val="3366FF"/>
            </a:solidFill>
            <a:ln cmpd="sng">
              <a:solidFill>
                <a:srgbClr val="000000"/>
              </a:solidFill>
            </a:ln>
          </c:spPr>
          <c:cat>
            <c:strRef>
              <c:f>'データ'!$B$11:$F$11</c:f>
            </c:strRef>
          </c:cat>
          <c:val>
            <c:numRef>
              <c:f>'データ'!$CZ$6:$DD$6</c:f>
              <c:numCache/>
            </c:numRef>
          </c:val>
        </c:ser>
        <c:axId val="1610815710"/>
        <c:axId val="1144516675"/>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'データ'!$B$11:$F$11</c:f>
            </c:strRef>
          </c:cat>
          <c:val>
            <c:numRef>
              <c:f>'データ'!$DE$6:$DI$6</c:f>
              <c:numCache/>
            </c:numRef>
          </c:val>
          <c:smooth val="0"/>
        </c:ser>
        <c:axId val="1610815710"/>
        <c:axId val="1144516675"/>
      </c:lineChart>
      <c:catAx>
        <c:axId val="161081571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144516675"/>
      </c:catAx>
      <c:valAx>
        <c:axId val="114451667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10815710"/>
      </c:valAx>
    </c:plotArea>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mn-lt"/>
              </a:defRPr>
            </a:pPr>
            <a:r>
              <a:rPr b="1" i="0" sz="1100">
                <a:solidFill>
                  <a:srgbClr val="757575"/>
                </a:solidFill>
                <a:latin typeface="+mn-lt"/>
              </a:rPr>
              <a:t>②他会計補助金比率(％)</a:t>
            </a:r>
          </a:p>
        </c:rich>
      </c:tx>
      <c:layout>
        <c:manualLayout>
          <c:xMode val="edge"/>
          <c:yMode val="edge"/>
          <c:x val="0.33758965488059856"/>
          <c:y val="0.0"/>
        </c:manualLayout>
      </c:layout>
      <c:overlay val="0"/>
    </c:title>
    <c:plotArea>
      <c:layout>
        <c:manualLayout>
          <c:xMode val="edge"/>
          <c:yMode val="edge"/>
          <c:x val="0.11633684412038857"/>
          <c:y val="0.15806945669028447"/>
          <c:w val="0.8540037916507306"/>
          <c:h val="0.5616603005975187"/>
        </c:manualLayout>
      </c:layout>
      <c:barChart>
        <c:barDir val="col"/>
        <c:ser>
          <c:idx val="0"/>
          <c:order val="0"/>
          <c:tx>
            <c:v>当該値</c:v>
          </c:tx>
          <c:spPr>
            <a:solidFill>
              <a:srgbClr val="3366FF"/>
            </a:solidFill>
            <a:ln cmpd="sng">
              <a:solidFill>
                <a:srgbClr val="000000"/>
              </a:solidFill>
            </a:ln>
          </c:spPr>
          <c:cat>
            <c:strRef>
              <c:f>'データ'!$B$11:$F$11</c:f>
            </c:strRef>
          </c:cat>
          <c:val>
            <c:numRef>
              <c:f>'データ'!$AJ$6:$AN$6</c:f>
              <c:numCache/>
            </c:numRef>
          </c:val>
        </c:ser>
        <c:axId val="520699577"/>
        <c:axId val="139540292"/>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'データ'!$B$11:$F$11</c:f>
            </c:strRef>
          </c:cat>
          <c:val>
            <c:numRef>
              <c:f>'データ'!$AO$6:$AS$6</c:f>
              <c:numCache/>
            </c:numRef>
          </c:val>
          <c:smooth val="0"/>
        </c:ser>
        <c:axId val="520699577"/>
        <c:axId val="139540292"/>
      </c:lineChart>
      <c:catAx>
        <c:axId val="52069957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9540292"/>
      </c:catAx>
      <c:valAx>
        <c:axId val="13954029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520699577"/>
      </c:valAx>
    </c:plotArea>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mn-lt"/>
              </a:defRPr>
            </a:pPr>
            <a:r>
              <a:rPr b="1" i="0" sz="1100">
                <a:solidFill>
                  <a:srgbClr val="757575"/>
                </a:solidFill>
                <a:latin typeface="+mn-lt"/>
              </a:rPr>
              <a:t>③駐車台数一台当たりの他会計補助金額(円)</a:t>
            </a:r>
          </a:p>
        </c:rich>
      </c:tx>
      <c:layout>
        <c:manualLayout>
          <c:xMode val="edge"/>
          <c:yMode val="edge"/>
          <c:x val="0.2110065691764886"/>
          <c:y val="0.0"/>
        </c:manualLayout>
      </c:layout>
      <c:overlay val="0"/>
    </c:title>
    <c:plotArea>
      <c:layout>
        <c:manualLayout>
          <c:xMode val="edge"/>
          <c:yMode val="edge"/>
          <c:x val="0.11633682372555104"/>
          <c:y val="0.15806945669028447"/>
          <c:w val="0.8539638344641945"/>
          <c:h val="0.5616603005975187"/>
        </c:manualLayout>
      </c:layout>
      <c:barChart>
        <c:barDir val="col"/>
        <c:ser>
          <c:idx val="0"/>
          <c:order val="0"/>
          <c:tx>
            <c:v>当該値</c:v>
          </c:tx>
          <c:spPr>
            <a:solidFill>
              <a:srgbClr val="3366FF"/>
            </a:solidFill>
            <a:ln cmpd="sng">
              <a:solidFill>
                <a:srgbClr val="000000"/>
              </a:solidFill>
            </a:ln>
          </c:spPr>
          <c:cat>
            <c:strRef>
              <c:f>'データ'!$B$11:$F$11</c:f>
            </c:strRef>
          </c:cat>
          <c:val>
            <c:numRef>
              <c:f>'データ'!$AU$6:$AY$6</c:f>
              <c:numCache/>
            </c:numRef>
          </c:val>
        </c:ser>
        <c:axId val="437880231"/>
        <c:axId val="1615639579"/>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'データ'!$B$11:$F$11</c:f>
            </c:strRef>
          </c:cat>
          <c:val>
            <c:numRef>
              <c:f>'データ'!$AZ$6:$BD$6</c:f>
              <c:numCache/>
            </c:numRef>
          </c:val>
          <c:smooth val="0"/>
        </c:ser>
        <c:axId val="437880231"/>
        <c:axId val="1615639579"/>
      </c:lineChart>
      <c:catAx>
        <c:axId val="43788023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615639579"/>
      </c:catAx>
      <c:valAx>
        <c:axId val="161563957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437880231"/>
      </c:valAx>
    </c:plotArea>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mn-lt"/>
              </a:defRPr>
            </a:pPr>
            <a:r>
              <a:rPr b="1" i="0" sz="1100">
                <a:solidFill>
                  <a:srgbClr val="757575"/>
                </a:solidFill>
                <a:latin typeface="+mn-lt"/>
              </a:rPr>
              <a:t>⑪稼働率(％)</a:t>
            </a:r>
          </a:p>
        </c:rich>
      </c:tx>
      <c:layout>
        <c:manualLayout>
          <c:xMode val="edge"/>
          <c:yMode val="edge"/>
          <c:x val="0.40791341312816576"/>
          <c:y val="0.0"/>
        </c:manualLayout>
      </c:layout>
      <c:overlay val="0"/>
    </c:title>
    <c:plotArea>
      <c:layout>
        <c:manualLayout>
          <c:xMode val="edge"/>
          <c:yMode val="edge"/>
          <c:x val="0.11633684412038857"/>
          <c:y val="0.15806945669028447"/>
          <c:w val="0.8540037916507306"/>
          <c:h val="0.5616603005975187"/>
        </c:manualLayout>
      </c:layout>
      <c:barChart>
        <c:barDir val="col"/>
        <c:ser>
          <c:idx val="0"/>
          <c:order val="0"/>
          <c:tx>
            <c:v>当該値</c:v>
          </c:tx>
          <c:spPr>
            <a:solidFill>
              <a:srgbClr val="3366FF"/>
            </a:solidFill>
            <a:ln cmpd="sng">
              <a:solidFill>
                <a:srgbClr val="000000"/>
              </a:solidFill>
            </a:ln>
          </c:spPr>
          <c:cat>
            <c:strRef>
              <c:f>'データ'!$B$11:$F$11</c:f>
            </c:strRef>
          </c:cat>
          <c:val>
            <c:numRef>
              <c:f>'データ'!$DK$6:$DO$6</c:f>
              <c:numCache/>
            </c:numRef>
          </c:val>
        </c:ser>
        <c:axId val="1039456269"/>
        <c:axId val="206965682"/>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'データ'!$B$11:$F$11</c:f>
            </c:strRef>
          </c:cat>
          <c:val>
            <c:numRef>
              <c:f>'データ'!$DP$6:$DT$6</c:f>
              <c:numCache/>
            </c:numRef>
          </c:val>
          <c:smooth val="0"/>
        </c:ser>
        <c:axId val="1039456269"/>
        <c:axId val="206965682"/>
      </c:lineChart>
      <c:catAx>
        <c:axId val="103945626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06965682"/>
      </c:catAx>
      <c:valAx>
        <c:axId val="20696568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039456269"/>
      </c:valAx>
    </c:plotArea>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mn-lt"/>
              </a:defRPr>
            </a:pPr>
            <a:r>
              <a:rPr b="1" i="0" sz="1100">
                <a:solidFill>
                  <a:srgbClr val="757575"/>
                </a:solidFill>
                <a:latin typeface="+mn-lt"/>
              </a:rPr>
              <a:t>④売上高ＧＯＰ比率(％)</a:t>
            </a:r>
          </a:p>
        </c:rich>
      </c:tx>
      <c:layout>
        <c:manualLayout>
          <c:xMode val="edge"/>
          <c:yMode val="edge"/>
          <c:x val="0.3401364691368225"/>
          <c:y val="0.0"/>
        </c:manualLayout>
      </c:layout>
      <c:overlay val="0"/>
    </c:title>
    <c:plotArea>
      <c:layout>
        <c:manualLayout>
          <c:xMode val="edge"/>
          <c:yMode val="edge"/>
          <c:x val="0.11633684412038857"/>
          <c:y val="0.15806945669028447"/>
          <c:w val="0.8540037916507306"/>
          <c:h val="0.5616603005975187"/>
        </c:manualLayout>
      </c:layout>
      <c:barChart>
        <c:barDir val="col"/>
        <c:ser>
          <c:idx val="0"/>
          <c:order val="0"/>
          <c:tx>
            <c:v>当該値</c:v>
          </c:tx>
          <c:spPr>
            <a:solidFill>
              <a:srgbClr val="3366FF"/>
            </a:solidFill>
            <a:ln cmpd="sng">
              <a:solidFill>
                <a:srgbClr val="000000"/>
              </a:solidFill>
            </a:ln>
          </c:spPr>
          <c:cat>
            <c:strRef>
              <c:f>'データ'!$B$11:$F$11</c:f>
            </c:strRef>
          </c:cat>
          <c:val>
            <c:numRef>
              <c:f>'データ'!$BF$6:$BJ$6</c:f>
              <c:numCache/>
            </c:numRef>
          </c:val>
        </c:ser>
        <c:axId val="1277892318"/>
        <c:axId val="1589584055"/>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'データ'!$B$11:$F$11</c:f>
            </c:strRef>
          </c:cat>
          <c:val>
            <c:numRef>
              <c:f>'データ'!$BK$6:$BO$6</c:f>
              <c:numCache/>
            </c:numRef>
          </c:val>
          <c:smooth val="0"/>
        </c:ser>
        <c:axId val="1277892318"/>
        <c:axId val="1589584055"/>
      </c:lineChart>
      <c:catAx>
        <c:axId val="127789231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589584055"/>
      </c:catAx>
      <c:valAx>
        <c:axId val="158958405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277892318"/>
      </c:valAx>
    </c:plotArea>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mn-lt"/>
              </a:defRPr>
            </a:pPr>
            <a:r>
              <a:rPr b="1" i="0" sz="1100">
                <a:solidFill>
                  <a:srgbClr val="757575"/>
                </a:solidFill>
                <a:latin typeface="+mn-lt"/>
              </a:rPr>
              <a:t>⑤ＥＢＩＴＤＡ(千円)</a:t>
            </a:r>
          </a:p>
        </c:rich>
      </c:tx>
      <c:layout>
        <c:manualLayout>
          <c:xMode val="edge"/>
          <c:yMode val="edge"/>
          <c:x val="0.3516542862081786"/>
          <c:y val="0.0"/>
        </c:manualLayout>
      </c:layout>
      <c:overlay val="0"/>
    </c:title>
    <c:plotArea>
      <c:layout>
        <c:manualLayout>
          <c:xMode val="edge"/>
          <c:yMode val="edge"/>
          <c:x val="0.11856324166451913"/>
          <c:y val="0.15806945669028447"/>
          <c:w val="0.8517775065952807"/>
          <c:h val="0.5616603005975187"/>
        </c:manualLayout>
      </c:layout>
      <c:barChart>
        <c:barDir val="col"/>
        <c:ser>
          <c:idx val="0"/>
          <c:order val="0"/>
          <c:tx>
            <c:v>当該値</c:v>
          </c:tx>
          <c:spPr>
            <a:solidFill>
              <a:srgbClr val="3366FF"/>
            </a:solidFill>
            <a:ln cmpd="sng">
              <a:solidFill>
                <a:srgbClr val="000000"/>
              </a:solidFill>
            </a:ln>
          </c:spPr>
          <c:cat>
            <c:strRef>
              <c:f>'データ'!$B$11:$F$11</c:f>
            </c:strRef>
          </c:cat>
          <c:val>
            <c:numRef>
              <c:f>'データ'!$BQ$6:$BU$6</c:f>
              <c:numCache/>
            </c:numRef>
          </c:val>
        </c:ser>
        <c:axId val="671247367"/>
        <c:axId val="186358608"/>
      </c:barChart>
      <c:lineChart>
        <c:varyColors val="0"/>
        <c:ser>
          <c:idx val="1"/>
          <c:order val="1"/>
          <c:tx>
            <c:v>平均値</c:v>
          </c:tx>
          <c:spPr>
            <a:ln cmpd="sng" w="28575">
              <a:solidFill>
                <a:srgbClr val="FF5050">
                  <a:alpha val="100000"/>
                </a:srgbClr>
              </a:solidFill>
            </a:ln>
          </c:spPr>
          <c:marker>
            <c:symbol val="circle"/>
            <c:size val="5"/>
            <c:spPr>
              <a:solidFill>
                <a:srgbClr val="FF5050">
                  <a:alpha val="100000"/>
                </a:srgbClr>
              </a:solidFill>
              <a:ln cmpd="sng">
                <a:solidFill>
                  <a:srgbClr val="FF5050">
                    <a:alpha val="100000"/>
                  </a:srgbClr>
                </a:solidFill>
              </a:ln>
            </c:spPr>
          </c:marker>
          <c:cat>
            <c:strRef>
              <c:f>'データ'!$B$11:$F$11</c:f>
            </c:strRef>
          </c:cat>
          <c:val>
            <c:numRef>
              <c:f>'データ'!$BV$6:$BZ$6</c:f>
              <c:numCache/>
            </c:numRef>
          </c:val>
          <c:smooth val="0"/>
        </c:ser>
        <c:axId val="671247367"/>
        <c:axId val="186358608"/>
      </c:lineChart>
      <c:catAx>
        <c:axId val="67124736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86358608"/>
      </c:catAx>
      <c:valAx>
        <c:axId val="18635860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71247367"/>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9525</xdr:colOff>
      <xdr:row>16</xdr:row>
      <xdr:rowOff>9525</xdr:rowOff>
    </xdr:from>
    <xdr:ext cx="4238625" cy="2886075"/>
    <xdr:graphicFrame>
      <xdr:nvGraphicFramePr>
        <xdr:cNvPr id="2052368583"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275</xdr:col>
      <xdr:colOff>0</xdr:colOff>
      <xdr:row>62</xdr:row>
      <xdr:rowOff>9525</xdr:rowOff>
    </xdr:from>
    <xdr:ext cx="3352800" cy="2886075"/>
    <xdr:graphicFrame>
      <xdr:nvGraphicFramePr>
        <xdr:cNvPr id="858889116"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128</xdr:col>
      <xdr:colOff>0</xdr:colOff>
      <xdr:row>16</xdr:row>
      <xdr:rowOff>0</xdr:rowOff>
    </xdr:from>
    <xdr:ext cx="4238625" cy="2886075"/>
    <xdr:graphicFrame>
      <xdr:nvGraphicFramePr>
        <xdr:cNvPr id="3803298"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7</xdr:col>
      <xdr:colOff>9525</xdr:colOff>
      <xdr:row>37</xdr:row>
      <xdr:rowOff>0</xdr:rowOff>
    </xdr:from>
    <xdr:ext cx="4238625" cy="2886075"/>
    <xdr:graphicFrame>
      <xdr:nvGraphicFramePr>
        <xdr:cNvPr id="1144154144" name="Chart 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249</xdr:col>
      <xdr:colOff>0</xdr:colOff>
      <xdr:row>16</xdr:row>
      <xdr:rowOff>0</xdr:rowOff>
    </xdr:from>
    <xdr:ext cx="4238625" cy="2886075"/>
    <xdr:graphicFrame>
      <xdr:nvGraphicFramePr>
        <xdr:cNvPr id="1112617389" name="Chart 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128</xdr:col>
      <xdr:colOff>0</xdr:colOff>
      <xdr:row>37</xdr:row>
      <xdr:rowOff>0</xdr:rowOff>
    </xdr:from>
    <xdr:ext cx="4238625" cy="2886075"/>
    <xdr:graphicFrame>
      <xdr:nvGraphicFramePr>
        <xdr:cNvPr id="1636386978" name="Chart 6"/>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249</xdr:col>
      <xdr:colOff>0</xdr:colOff>
      <xdr:row>37</xdr:row>
      <xdr:rowOff>0</xdr:rowOff>
    </xdr:from>
    <xdr:ext cx="4238625" cy="2886075"/>
    <xdr:graphicFrame>
      <xdr:nvGraphicFramePr>
        <xdr:cNvPr id="1555046049" name="Chart 7"/>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7</xdr:col>
      <xdr:colOff>0</xdr:colOff>
      <xdr:row>63</xdr:row>
      <xdr:rowOff>47625</xdr:rowOff>
    </xdr:from>
    <xdr:ext cx="3352800" cy="2676525"/>
    <xdr:sp>
      <xdr:nvSpPr>
        <xdr:cNvPr id="3" name="Shape 3"/>
        <xdr:cNvSpPr txBox="1"/>
      </xdr:nvSpPr>
      <xdr:spPr>
        <a:xfrm>
          <a:off x="3669600" y="2446500"/>
          <a:ext cx="3352800" cy="2667000"/>
        </a:xfrm>
        <a:prstGeom prst="rect">
          <a:avLst/>
        </a:prstGeom>
        <a:solidFill>
          <a:schemeClr val="lt1">
            <a:alpha val="70196"/>
          </a:schemeClr>
        </a:solidFill>
        <a:ln cap="flat" cmpd="sng" w="9525">
          <a:solidFill>
            <a:srgbClr val="A5A5A5"/>
          </a:solidFill>
          <a:prstDash val="solid"/>
          <a:round/>
          <a:headEnd len="sm" w="sm" type="none"/>
          <a:tailEnd len="sm" w="sm" type="none"/>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rgbClr val="000000"/>
            </a:buClr>
            <a:buSzPts val="1600"/>
            <a:buFont typeface="MS Gothic"/>
            <a:buNone/>
          </a:pPr>
          <a:r>
            <a:rPr b="1" i="0" lang="en-US" sz="1600" u="none" cap="none" strike="noStrike">
              <a:solidFill>
                <a:srgbClr val="000000"/>
              </a:solidFill>
              <a:latin typeface="MS Gothic"/>
              <a:ea typeface="MS Gothic"/>
              <a:cs typeface="MS Gothic"/>
              <a:sym typeface="MS Gothic"/>
            </a:rPr>
            <a:t>該当数値なし</a:t>
          </a:r>
          <a:endParaRPr sz="1400"/>
        </a:p>
      </xdr:txBody>
    </xdr:sp>
    <xdr:clientData fLocksWithSheet="0"/>
  </xdr:oneCellAnchor>
  <xdr:oneCellAnchor>
    <xdr:from>
      <xdr:col>182</xdr:col>
      <xdr:colOff>38100</xdr:colOff>
      <xdr:row>63</xdr:row>
      <xdr:rowOff>47625</xdr:rowOff>
    </xdr:from>
    <xdr:ext cx="3371850" cy="2676525"/>
    <xdr:sp>
      <xdr:nvSpPr>
        <xdr:cNvPr id="4" name="Shape 4"/>
        <xdr:cNvSpPr txBox="1"/>
      </xdr:nvSpPr>
      <xdr:spPr>
        <a:xfrm>
          <a:off x="3660075" y="2446500"/>
          <a:ext cx="3371850" cy="2667000"/>
        </a:xfrm>
        <a:prstGeom prst="rect">
          <a:avLst/>
        </a:prstGeom>
        <a:solidFill>
          <a:schemeClr val="lt1">
            <a:alpha val="70196"/>
          </a:schemeClr>
        </a:solidFill>
        <a:ln cap="flat" cmpd="sng" w="9525">
          <a:solidFill>
            <a:srgbClr val="A5A5A5"/>
          </a:solidFill>
          <a:prstDash val="solid"/>
          <a:round/>
          <a:headEnd len="sm" w="sm" type="none"/>
          <a:tailEnd len="sm" w="sm" type="none"/>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rgbClr val="000000"/>
            </a:buClr>
            <a:buSzPts val="1600"/>
            <a:buFont typeface="MS Gothic"/>
            <a:buNone/>
          </a:pPr>
          <a:r>
            <a:rPr b="1" i="0" lang="en-US" sz="1600" u="none" cap="none" strike="noStrike">
              <a:solidFill>
                <a:srgbClr val="000000"/>
              </a:solidFill>
              <a:latin typeface="MS Gothic"/>
              <a:ea typeface="MS Gothic"/>
              <a:cs typeface="MS Gothic"/>
              <a:sym typeface="MS Gothic"/>
            </a:rPr>
            <a:t>該当数値なし</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57"/>
    <col customWidth="1" min="2" max="2" width="0.86"/>
    <col customWidth="1" min="3" max="244" width="0.57"/>
    <col customWidth="1" min="245" max="245" width="0.86"/>
    <col customWidth="1" min="246" max="366" width="0.57"/>
    <col customWidth="1" min="367" max="367" width="2.57"/>
    <col customWidth="1" min="368" max="382" width="3.14"/>
  </cols>
  <sheetData>
    <row r="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ht="9.75" customHeight="1">
      <c r="A2" s="2"/>
      <c r="B2" s="3" t="s">
        <v>0</v>
      </c>
    </row>
    <row r="3" ht="9.75" customHeight="1">
      <c r="A3" s="2"/>
    </row>
    <row r="4" ht="9.75" customHeight="1">
      <c r="A4" s="2"/>
    </row>
    <row r="5"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ht="18.75" customHeight="1">
      <c r="A6" s="2"/>
      <c r="B6" s="4" t="str">
        <f>'データ'!H6&amp;"　"&amp;'データ'!I6</f>
        <v>京都府舞鶴市　七条海岸駐車場</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ht="18.75" customHeight="1">
      <c r="A7" s="2"/>
      <c r="B7" s="6" t="s">
        <v>1</v>
      </c>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8"/>
      <c r="AQ7" s="6" t="s">
        <v>2</v>
      </c>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8"/>
      <c r="CF7" s="6" t="s">
        <v>3</v>
      </c>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8"/>
      <c r="DU7" s="6" t="s">
        <v>4</v>
      </c>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8"/>
      <c r="FJ7" s="6" t="s">
        <v>5</v>
      </c>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8"/>
      <c r="GY7" s="2"/>
      <c r="GZ7" s="2"/>
      <c r="HA7" s="2"/>
      <c r="HB7" s="2"/>
      <c r="HC7" s="2"/>
      <c r="HD7" s="2"/>
      <c r="HE7" s="2"/>
      <c r="HF7" s="2"/>
      <c r="HG7" s="2"/>
      <c r="HH7" s="2"/>
      <c r="HI7" s="2"/>
      <c r="HJ7" s="2"/>
      <c r="HK7" s="2"/>
      <c r="HL7" s="2"/>
      <c r="HM7" s="2"/>
      <c r="HN7" s="2"/>
      <c r="HO7" s="2"/>
      <c r="HP7" s="2"/>
      <c r="HQ7" s="2"/>
      <c r="HR7" s="2"/>
      <c r="HS7" s="2"/>
      <c r="HT7" s="2"/>
      <c r="HU7" s="2"/>
      <c r="HV7" s="2"/>
      <c r="HW7" s="2"/>
      <c r="HX7" s="6" t="s">
        <v>6</v>
      </c>
      <c r="HY7" s="7"/>
      <c r="HZ7" s="7"/>
      <c r="IA7" s="7"/>
      <c r="IB7" s="7"/>
      <c r="IC7" s="7"/>
      <c r="ID7" s="7"/>
      <c r="IE7" s="7"/>
      <c r="IF7" s="7"/>
      <c r="IG7" s="7"/>
      <c r="IH7" s="7"/>
      <c r="II7" s="7"/>
      <c r="IJ7" s="7"/>
      <c r="IK7" s="7"/>
      <c r="IL7" s="7"/>
      <c r="IM7" s="7"/>
      <c r="IN7" s="7"/>
      <c r="IO7" s="7"/>
      <c r="IP7" s="7"/>
      <c r="IQ7" s="7"/>
      <c r="IR7" s="7"/>
      <c r="IS7" s="7"/>
      <c r="IT7" s="7"/>
      <c r="IU7" s="7"/>
      <c r="IV7" s="7"/>
      <c r="IW7" s="7"/>
      <c r="IX7" s="7"/>
      <c r="IY7" s="7"/>
      <c r="IZ7" s="7"/>
      <c r="JA7" s="7"/>
      <c r="JB7" s="7"/>
      <c r="JC7" s="7"/>
      <c r="JD7" s="7"/>
      <c r="JE7" s="7"/>
      <c r="JF7" s="7"/>
      <c r="JG7" s="7"/>
      <c r="JH7" s="7"/>
      <c r="JI7" s="7"/>
      <c r="JJ7" s="7"/>
      <c r="JK7" s="7"/>
      <c r="JL7" s="7"/>
      <c r="JM7" s="7"/>
      <c r="JN7" s="7"/>
      <c r="JO7" s="7"/>
      <c r="JP7" s="8"/>
      <c r="JQ7" s="6" t="s">
        <v>7</v>
      </c>
      <c r="JR7" s="7"/>
      <c r="JS7" s="7"/>
      <c r="JT7" s="7"/>
      <c r="JU7" s="7"/>
      <c r="JV7" s="7"/>
      <c r="JW7" s="7"/>
      <c r="JX7" s="7"/>
      <c r="JY7" s="7"/>
      <c r="JZ7" s="7"/>
      <c r="KA7" s="7"/>
      <c r="KB7" s="7"/>
      <c r="KC7" s="7"/>
      <c r="KD7" s="7"/>
      <c r="KE7" s="7"/>
      <c r="KF7" s="7"/>
      <c r="KG7" s="7"/>
      <c r="KH7" s="7"/>
      <c r="KI7" s="7"/>
      <c r="KJ7" s="7"/>
      <c r="KK7" s="7"/>
      <c r="KL7" s="7"/>
      <c r="KM7" s="7"/>
      <c r="KN7" s="7"/>
      <c r="KO7" s="7"/>
      <c r="KP7" s="7"/>
      <c r="KQ7" s="7"/>
      <c r="KR7" s="7"/>
      <c r="KS7" s="7"/>
      <c r="KT7" s="7"/>
      <c r="KU7" s="7"/>
      <c r="KV7" s="7"/>
      <c r="KW7" s="7"/>
      <c r="KX7" s="7"/>
      <c r="KY7" s="7"/>
      <c r="KZ7" s="7"/>
      <c r="LA7" s="7"/>
      <c r="LB7" s="7"/>
      <c r="LC7" s="7"/>
      <c r="LD7" s="7"/>
      <c r="LE7" s="7"/>
      <c r="LF7" s="7"/>
      <c r="LG7" s="7"/>
      <c r="LH7" s="7"/>
      <c r="LI7" s="8"/>
      <c r="LJ7" s="6" t="s">
        <v>8</v>
      </c>
      <c r="LK7" s="7"/>
      <c r="LL7" s="7"/>
      <c r="LM7" s="7"/>
      <c r="LN7" s="7"/>
      <c r="LO7" s="7"/>
      <c r="LP7" s="7"/>
      <c r="LQ7" s="7"/>
      <c r="LR7" s="7"/>
      <c r="LS7" s="7"/>
      <c r="LT7" s="7"/>
      <c r="LU7" s="7"/>
      <c r="LV7" s="7"/>
      <c r="LW7" s="7"/>
      <c r="LX7" s="7"/>
      <c r="LY7" s="7"/>
      <c r="LZ7" s="7"/>
      <c r="MA7" s="7"/>
      <c r="MB7" s="7"/>
      <c r="MC7" s="7"/>
      <c r="MD7" s="7"/>
      <c r="ME7" s="7"/>
      <c r="MF7" s="7"/>
      <c r="MG7" s="7"/>
      <c r="MH7" s="7"/>
      <c r="MI7" s="7"/>
      <c r="MJ7" s="7"/>
      <c r="MK7" s="7"/>
      <c r="ML7" s="7"/>
      <c r="MM7" s="7"/>
      <c r="MN7" s="7"/>
      <c r="MO7" s="7"/>
      <c r="MP7" s="7"/>
      <c r="MQ7" s="7"/>
      <c r="MR7" s="7"/>
      <c r="MS7" s="7"/>
      <c r="MT7" s="7"/>
      <c r="MU7" s="7"/>
      <c r="MV7" s="7"/>
      <c r="MW7" s="7"/>
      <c r="MX7" s="7"/>
      <c r="MY7" s="7"/>
      <c r="MZ7" s="7"/>
      <c r="NA7" s="7"/>
      <c r="NB7" s="8"/>
      <c r="NC7" s="3"/>
      <c r="ND7" s="9" t="s">
        <v>9</v>
      </c>
      <c r="NE7" s="10"/>
      <c r="NF7" s="10"/>
      <c r="NG7" s="10"/>
      <c r="NH7" s="10"/>
      <c r="NI7" s="10"/>
      <c r="NJ7" s="10"/>
      <c r="NK7" s="10"/>
      <c r="NL7" s="10"/>
      <c r="NM7" s="10"/>
      <c r="NN7" s="10"/>
      <c r="NO7" s="10"/>
      <c r="NP7" s="10"/>
      <c r="NQ7" s="11"/>
    </row>
    <row r="8" ht="18.75" customHeight="1">
      <c r="A8" s="2"/>
      <c r="B8" s="12" t="str">
        <f>'データ'!J7</f>
        <v>法非適用</v>
      </c>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8"/>
      <c r="AQ8" s="12" t="str">
        <f>'データ'!K7</f>
        <v>駐車場整備事業</v>
      </c>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8"/>
      <c r="CF8" s="12" t="str">
        <f>'データ'!L7</f>
        <v>-</v>
      </c>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8"/>
      <c r="DU8" s="12" t="str">
        <f>'データ'!M7</f>
        <v>Ａ３Ｂ２</v>
      </c>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8"/>
      <c r="FJ8" s="12" t="str">
        <f>'データ'!N7</f>
        <v>非設置</v>
      </c>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8"/>
      <c r="GY8" s="2"/>
      <c r="GZ8" s="2"/>
      <c r="HA8" s="2"/>
      <c r="HB8" s="2"/>
      <c r="HC8" s="2"/>
      <c r="HD8" s="2"/>
      <c r="HE8" s="2"/>
      <c r="HF8" s="2"/>
      <c r="HG8" s="2"/>
      <c r="HH8" s="2"/>
      <c r="HI8" s="2"/>
      <c r="HJ8" s="2"/>
      <c r="HK8" s="2"/>
      <c r="HL8" s="2"/>
      <c r="HM8" s="2"/>
      <c r="HN8" s="2"/>
      <c r="HO8" s="2"/>
      <c r="HP8" s="2"/>
      <c r="HQ8" s="2"/>
      <c r="HR8" s="2"/>
      <c r="HS8" s="2"/>
      <c r="HT8" s="2"/>
      <c r="HU8" s="2"/>
      <c r="HV8" s="2"/>
      <c r="HW8" s="2"/>
      <c r="HX8" s="12" t="str">
        <f>'データ'!S7</f>
        <v>公共施設</v>
      </c>
      <c r="HY8" s="7"/>
      <c r="HZ8" s="7"/>
      <c r="IA8" s="7"/>
      <c r="IB8" s="7"/>
      <c r="IC8" s="7"/>
      <c r="ID8" s="7"/>
      <c r="IE8" s="7"/>
      <c r="IF8" s="7"/>
      <c r="IG8" s="7"/>
      <c r="IH8" s="7"/>
      <c r="II8" s="7"/>
      <c r="IJ8" s="7"/>
      <c r="IK8" s="7"/>
      <c r="IL8" s="7"/>
      <c r="IM8" s="7"/>
      <c r="IN8" s="7"/>
      <c r="IO8" s="7"/>
      <c r="IP8" s="7"/>
      <c r="IQ8" s="7"/>
      <c r="IR8" s="7"/>
      <c r="IS8" s="7"/>
      <c r="IT8" s="7"/>
      <c r="IU8" s="7"/>
      <c r="IV8" s="7"/>
      <c r="IW8" s="7"/>
      <c r="IX8" s="7"/>
      <c r="IY8" s="7"/>
      <c r="IZ8" s="7"/>
      <c r="JA8" s="7"/>
      <c r="JB8" s="7"/>
      <c r="JC8" s="7"/>
      <c r="JD8" s="7"/>
      <c r="JE8" s="7"/>
      <c r="JF8" s="7"/>
      <c r="JG8" s="7"/>
      <c r="JH8" s="7"/>
      <c r="JI8" s="7"/>
      <c r="JJ8" s="7"/>
      <c r="JK8" s="7"/>
      <c r="JL8" s="7"/>
      <c r="JM8" s="7"/>
      <c r="JN8" s="7"/>
      <c r="JO8" s="7"/>
      <c r="JP8" s="8"/>
      <c r="JQ8" s="12" t="str">
        <f>'データ'!T7</f>
        <v>無</v>
      </c>
      <c r="JR8" s="7"/>
      <c r="JS8" s="7"/>
      <c r="JT8" s="7"/>
      <c r="JU8" s="7"/>
      <c r="JV8" s="7"/>
      <c r="JW8" s="7"/>
      <c r="JX8" s="7"/>
      <c r="JY8" s="7"/>
      <c r="JZ8" s="7"/>
      <c r="KA8" s="7"/>
      <c r="KB8" s="7"/>
      <c r="KC8" s="7"/>
      <c r="KD8" s="7"/>
      <c r="KE8" s="7"/>
      <c r="KF8" s="7"/>
      <c r="KG8" s="7"/>
      <c r="KH8" s="7"/>
      <c r="KI8" s="7"/>
      <c r="KJ8" s="7"/>
      <c r="KK8" s="7"/>
      <c r="KL8" s="7"/>
      <c r="KM8" s="7"/>
      <c r="KN8" s="7"/>
      <c r="KO8" s="7"/>
      <c r="KP8" s="7"/>
      <c r="KQ8" s="7"/>
      <c r="KR8" s="7"/>
      <c r="KS8" s="7"/>
      <c r="KT8" s="7"/>
      <c r="KU8" s="7"/>
      <c r="KV8" s="7"/>
      <c r="KW8" s="7"/>
      <c r="KX8" s="7"/>
      <c r="KY8" s="7"/>
      <c r="KZ8" s="7"/>
      <c r="LA8" s="7"/>
      <c r="LB8" s="7"/>
      <c r="LC8" s="7"/>
      <c r="LD8" s="7"/>
      <c r="LE8" s="7"/>
      <c r="LF8" s="7"/>
      <c r="LG8" s="7"/>
      <c r="LH8" s="7"/>
      <c r="LI8" s="8"/>
      <c r="LJ8" s="13">
        <f>'データ'!U7</f>
        <v>2348</v>
      </c>
      <c r="LK8" s="7"/>
      <c r="LL8" s="7"/>
      <c r="LM8" s="7"/>
      <c r="LN8" s="7"/>
      <c r="LO8" s="7"/>
      <c r="LP8" s="7"/>
      <c r="LQ8" s="7"/>
      <c r="LR8" s="7"/>
      <c r="LS8" s="7"/>
      <c r="LT8" s="7"/>
      <c r="LU8" s="7"/>
      <c r="LV8" s="7"/>
      <c r="LW8" s="7"/>
      <c r="LX8" s="7"/>
      <c r="LY8" s="7"/>
      <c r="LZ8" s="7"/>
      <c r="MA8" s="7"/>
      <c r="MB8" s="7"/>
      <c r="MC8" s="7"/>
      <c r="MD8" s="7"/>
      <c r="ME8" s="7"/>
      <c r="MF8" s="7"/>
      <c r="MG8" s="7"/>
      <c r="MH8" s="7"/>
      <c r="MI8" s="7"/>
      <c r="MJ8" s="7"/>
      <c r="MK8" s="7"/>
      <c r="ML8" s="7"/>
      <c r="MM8" s="7"/>
      <c r="MN8" s="7"/>
      <c r="MO8" s="7"/>
      <c r="MP8" s="7"/>
      <c r="MQ8" s="7"/>
      <c r="MR8" s="7"/>
      <c r="MS8" s="7"/>
      <c r="MT8" s="7"/>
      <c r="MU8" s="7"/>
      <c r="MV8" s="7"/>
      <c r="MW8" s="7"/>
      <c r="MX8" s="7"/>
      <c r="MY8" s="7"/>
      <c r="MZ8" s="7"/>
      <c r="NA8" s="7"/>
      <c r="NB8" s="8"/>
      <c r="NC8" s="3"/>
      <c r="ND8" s="14" t="s">
        <v>10</v>
      </c>
      <c r="NF8" s="15" t="s">
        <v>11</v>
      </c>
      <c r="NQ8" s="16"/>
    </row>
    <row r="9" ht="18.75" customHeight="1">
      <c r="A9" s="2"/>
      <c r="B9" s="6" t="s">
        <v>12</v>
      </c>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8"/>
      <c r="AQ9" s="6" t="s">
        <v>13</v>
      </c>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8"/>
      <c r="CF9" s="6" t="s">
        <v>14</v>
      </c>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8"/>
      <c r="DU9" s="6" t="s">
        <v>15</v>
      </c>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8"/>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6" t="s">
        <v>16</v>
      </c>
      <c r="HY9" s="7"/>
      <c r="HZ9" s="7"/>
      <c r="IA9" s="7"/>
      <c r="IB9" s="7"/>
      <c r="IC9" s="7"/>
      <c r="ID9" s="7"/>
      <c r="IE9" s="7"/>
      <c r="IF9" s="7"/>
      <c r="IG9" s="7"/>
      <c r="IH9" s="7"/>
      <c r="II9" s="7"/>
      <c r="IJ9" s="7"/>
      <c r="IK9" s="7"/>
      <c r="IL9" s="7"/>
      <c r="IM9" s="7"/>
      <c r="IN9" s="7"/>
      <c r="IO9" s="7"/>
      <c r="IP9" s="7"/>
      <c r="IQ9" s="7"/>
      <c r="IR9" s="7"/>
      <c r="IS9" s="7"/>
      <c r="IT9" s="7"/>
      <c r="IU9" s="7"/>
      <c r="IV9" s="7"/>
      <c r="IW9" s="7"/>
      <c r="IX9" s="7"/>
      <c r="IY9" s="7"/>
      <c r="IZ9" s="7"/>
      <c r="JA9" s="7"/>
      <c r="JB9" s="7"/>
      <c r="JC9" s="7"/>
      <c r="JD9" s="7"/>
      <c r="JE9" s="7"/>
      <c r="JF9" s="7"/>
      <c r="JG9" s="7"/>
      <c r="JH9" s="7"/>
      <c r="JI9" s="7"/>
      <c r="JJ9" s="7"/>
      <c r="JK9" s="7"/>
      <c r="JL9" s="7"/>
      <c r="JM9" s="7"/>
      <c r="JN9" s="7"/>
      <c r="JO9" s="7"/>
      <c r="JP9" s="8"/>
      <c r="JQ9" s="6" t="s">
        <v>17</v>
      </c>
      <c r="JR9" s="7"/>
      <c r="JS9" s="7"/>
      <c r="JT9" s="7"/>
      <c r="JU9" s="7"/>
      <c r="JV9" s="7"/>
      <c r="JW9" s="7"/>
      <c r="JX9" s="7"/>
      <c r="JY9" s="7"/>
      <c r="JZ9" s="7"/>
      <c r="KA9" s="7"/>
      <c r="KB9" s="7"/>
      <c r="KC9" s="7"/>
      <c r="KD9" s="7"/>
      <c r="KE9" s="7"/>
      <c r="KF9" s="7"/>
      <c r="KG9" s="7"/>
      <c r="KH9" s="7"/>
      <c r="KI9" s="7"/>
      <c r="KJ9" s="7"/>
      <c r="KK9" s="7"/>
      <c r="KL9" s="7"/>
      <c r="KM9" s="7"/>
      <c r="KN9" s="7"/>
      <c r="KO9" s="7"/>
      <c r="KP9" s="7"/>
      <c r="KQ9" s="7"/>
      <c r="KR9" s="7"/>
      <c r="KS9" s="7"/>
      <c r="KT9" s="7"/>
      <c r="KU9" s="7"/>
      <c r="KV9" s="7"/>
      <c r="KW9" s="7"/>
      <c r="KX9" s="7"/>
      <c r="KY9" s="7"/>
      <c r="KZ9" s="7"/>
      <c r="LA9" s="7"/>
      <c r="LB9" s="7"/>
      <c r="LC9" s="7"/>
      <c r="LD9" s="7"/>
      <c r="LE9" s="7"/>
      <c r="LF9" s="7"/>
      <c r="LG9" s="7"/>
      <c r="LH9" s="7"/>
      <c r="LI9" s="8"/>
      <c r="LJ9" s="6" t="s">
        <v>18</v>
      </c>
      <c r="LK9" s="7"/>
      <c r="LL9" s="7"/>
      <c r="LM9" s="7"/>
      <c r="LN9" s="7"/>
      <c r="LO9" s="7"/>
      <c r="LP9" s="7"/>
      <c r="LQ9" s="7"/>
      <c r="LR9" s="7"/>
      <c r="LS9" s="7"/>
      <c r="LT9" s="7"/>
      <c r="LU9" s="7"/>
      <c r="LV9" s="7"/>
      <c r="LW9" s="7"/>
      <c r="LX9" s="7"/>
      <c r="LY9" s="7"/>
      <c r="LZ9" s="7"/>
      <c r="MA9" s="7"/>
      <c r="MB9" s="7"/>
      <c r="MC9" s="7"/>
      <c r="MD9" s="7"/>
      <c r="ME9" s="7"/>
      <c r="MF9" s="7"/>
      <c r="MG9" s="7"/>
      <c r="MH9" s="7"/>
      <c r="MI9" s="7"/>
      <c r="MJ9" s="7"/>
      <c r="MK9" s="7"/>
      <c r="ML9" s="7"/>
      <c r="MM9" s="7"/>
      <c r="MN9" s="7"/>
      <c r="MO9" s="7"/>
      <c r="MP9" s="7"/>
      <c r="MQ9" s="7"/>
      <c r="MR9" s="7"/>
      <c r="MS9" s="7"/>
      <c r="MT9" s="7"/>
      <c r="MU9" s="7"/>
      <c r="MV9" s="7"/>
      <c r="MW9" s="7"/>
      <c r="MX9" s="7"/>
      <c r="MY9" s="7"/>
      <c r="MZ9" s="7"/>
      <c r="NA9" s="7"/>
      <c r="NB9" s="8"/>
      <c r="NC9" s="3"/>
      <c r="ND9" s="17" t="s">
        <v>19</v>
      </c>
      <c r="NF9" s="18" t="s">
        <v>20</v>
      </c>
      <c r="NQ9" s="16"/>
    </row>
    <row r="10" ht="18.75" customHeight="1">
      <c r="A10" s="2"/>
      <c r="B10" s="19" t="str">
        <f>'データ'!O7</f>
        <v>該当数値なし</v>
      </c>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8"/>
      <c r="AQ10" s="12" t="s">
        <v>21</v>
      </c>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8"/>
      <c r="CF10" s="12" t="str">
        <f>'データ'!Q7</f>
        <v>広場式</v>
      </c>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8"/>
      <c r="DU10" s="13">
        <f>'データ'!R7</f>
        <v>47</v>
      </c>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8"/>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3">
        <f>'データ'!V7</f>
        <v>91</v>
      </c>
      <c r="HY10" s="7"/>
      <c r="HZ10" s="7"/>
      <c r="IA10" s="7"/>
      <c r="IB10" s="7"/>
      <c r="IC10" s="7"/>
      <c r="ID10" s="7"/>
      <c r="IE10" s="7"/>
      <c r="IF10" s="7"/>
      <c r="IG10" s="7"/>
      <c r="IH10" s="7"/>
      <c r="II10" s="7"/>
      <c r="IJ10" s="7"/>
      <c r="IK10" s="7"/>
      <c r="IL10" s="7"/>
      <c r="IM10" s="7"/>
      <c r="IN10" s="7"/>
      <c r="IO10" s="7"/>
      <c r="IP10" s="7"/>
      <c r="IQ10" s="7"/>
      <c r="IR10" s="7"/>
      <c r="IS10" s="7"/>
      <c r="IT10" s="7"/>
      <c r="IU10" s="7"/>
      <c r="IV10" s="7"/>
      <c r="IW10" s="7"/>
      <c r="IX10" s="7"/>
      <c r="IY10" s="7"/>
      <c r="IZ10" s="7"/>
      <c r="JA10" s="7"/>
      <c r="JB10" s="7"/>
      <c r="JC10" s="7"/>
      <c r="JD10" s="7"/>
      <c r="JE10" s="7"/>
      <c r="JF10" s="7"/>
      <c r="JG10" s="7"/>
      <c r="JH10" s="7"/>
      <c r="JI10" s="7"/>
      <c r="JJ10" s="7"/>
      <c r="JK10" s="7"/>
      <c r="JL10" s="7"/>
      <c r="JM10" s="7"/>
      <c r="JN10" s="7"/>
      <c r="JO10" s="7"/>
      <c r="JP10" s="8"/>
      <c r="JQ10" s="13">
        <f>'データ'!W7</f>
        <v>100</v>
      </c>
      <c r="JR10" s="7"/>
      <c r="JS10" s="7"/>
      <c r="JT10" s="7"/>
      <c r="JU10" s="7"/>
      <c r="JV10" s="7"/>
      <c r="JW10" s="7"/>
      <c r="JX10" s="7"/>
      <c r="JY10" s="7"/>
      <c r="JZ10" s="7"/>
      <c r="KA10" s="7"/>
      <c r="KB10" s="7"/>
      <c r="KC10" s="7"/>
      <c r="KD10" s="7"/>
      <c r="KE10" s="7"/>
      <c r="KF10" s="7"/>
      <c r="KG10" s="7"/>
      <c r="KH10" s="7"/>
      <c r="KI10" s="7"/>
      <c r="KJ10" s="7"/>
      <c r="KK10" s="7"/>
      <c r="KL10" s="7"/>
      <c r="KM10" s="7"/>
      <c r="KN10" s="7"/>
      <c r="KO10" s="7"/>
      <c r="KP10" s="7"/>
      <c r="KQ10" s="7"/>
      <c r="KR10" s="7"/>
      <c r="KS10" s="7"/>
      <c r="KT10" s="7"/>
      <c r="KU10" s="7"/>
      <c r="KV10" s="7"/>
      <c r="KW10" s="7"/>
      <c r="KX10" s="7"/>
      <c r="KY10" s="7"/>
      <c r="KZ10" s="7"/>
      <c r="LA10" s="7"/>
      <c r="LB10" s="7"/>
      <c r="LC10" s="7"/>
      <c r="LD10" s="7"/>
      <c r="LE10" s="7"/>
      <c r="LF10" s="7"/>
      <c r="LG10" s="7"/>
      <c r="LH10" s="7"/>
      <c r="LI10" s="8"/>
      <c r="LJ10" s="12" t="str">
        <f>'データ'!X7</f>
        <v>無</v>
      </c>
      <c r="LK10" s="7"/>
      <c r="LL10" s="7"/>
      <c r="LM10" s="7"/>
      <c r="LN10" s="7"/>
      <c r="LO10" s="7"/>
      <c r="LP10" s="7"/>
      <c r="LQ10" s="7"/>
      <c r="LR10" s="7"/>
      <c r="LS10" s="7"/>
      <c r="LT10" s="7"/>
      <c r="LU10" s="7"/>
      <c r="LV10" s="7"/>
      <c r="LW10" s="7"/>
      <c r="LX10" s="7"/>
      <c r="LY10" s="7"/>
      <c r="LZ10" s="7"/>
      <c r="MA10" s="7"/>
      <c r="MB10" s="7"/>
      <c r="MC10" s="7"/>
      <c r="MD10" s="7"/>
      <c r="ME10" s="7"/>
      <c r="MF10" s="7"/>
      <c r="MG10" s="7"/>
      <c r="MH10" s="7"/>
      <c r="MI10" s="7"/>
      <c r="MJ10" s="7"/>
      <c r="MK10" s="7"/>
      <c r="ML10" s="7"/>
      <c r="MM10" s="7"/>
      <c r="MN10" s="7"/>
      <c r="MO10" s="7"/>
      <c r="MP10" s="7"/>
      <c r="MQ10" s="7"/>
      <c r="MR10" s="7"/>
      <c r="MS10" s="7"/>
      <c r="MT10" s="7"/>
      <c r="MU10" s="7"/>
      <c r="MV10" s="7"/>
      <c r="MW10" s="7"/>
      <c r="MX10" s="7"/>
      <c r="MY10" s="7"/>
      <c r="MZ10" s="7"/>
      <c r="NA10" s="7"/>
      <c r="NB10" s="8"/>
      <c r="NC10" s="2"/>
      <c r="ND10" s="20" t="s">
        <v>22</v>
      </c>
      <c r="NE10" s="5"/>
      <c r="NF10" s="21" t="s">
        <v>23</v>
      </c>
      <c r="NG10" s="5"/>
      <c r="NH10" s="5"/>
      <c r="NI10" s="5"/>
      <c r="NJ10" s="5"/>
      <c r="NK10" s="5"/>
      <c r="NL10" s="5"/>
      <c r="NM10" s="5"/>
      <c r="NN10" s="5"/>
      <c r="NO10" s="5"/>
      <c r="NP10" s="5"/>
      <c r="NQ10" s="22"/>
    </row>
    <row r="11"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3" t="s">
        <v>24</v>
      </c>
    </row>
    <row r="12"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row>
    <row r="13"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5"/>
      <c r="NE13" s="5"/>
      <c r="NF13" s="5"/>
      <c r="NG13" s="5"/>
      <c r="NH13" s="5"/>
      <c r="NI13" s="5"/>
      <c r="NJ13" s="5"/>
      <c r="NK13" s="5"/>
      <c r="NL13" s="5"/>
      <c r="NM13" s="5"/>
      <c r="NN13" s="5"/>
      <c r="NO13" s="5"/>
      <c r="NP13" s="5"/>
      <c r="NQ13" s="5"/>
      <c r="NR13" s="5"/>
    </row>
    <row r="14" ht="13.5" customHeight="1">
      <c r="A14" s="24"/>
      <c r="B14" s="25"/>
      <c r="C14" s="26"/>
      <c r="D14" s="26"/>
      <c r="E14" s="26"/>
      <c r="F14" s="26"/>
      <c r="G14" s="26"/>
      <c r="H14" s="27" t="s">
        <v>25</v>
      </c>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26"/>
      <c r="IG14" s="26"/>
      <c r="IH14" s="26"/>
      <c r="II14" s="26"/>
      <c r="IJ14" s="28"/>
      <c r="IK14" s="26"/>
      <c r="IL14" s="26"/>
      <c r="IM14" s="26"/>
      <c r="IN14" s="26"/>
      <c r="IO14" s="26"/>
      <c r="IP14" s="27" t="s">
        <v>26</v>
      </c>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c r="KS14" s="10"/>
      <c r="KT14" s="10"/>
      <c r="KU14" s="10"/>
      <c r="KV14" s="10"/>
      <c r="KW14" s="10"/>
      <c r="KX14" s="10"/>
      <c r="KY14" s="10"/>
      <c r="KZ14" s="10"/>
      <c r="LA14" s="10"/>
      <c r="LB14" s="10"/>
      <c r="LC14" s="10"/>
      <c r="LD14" s="10"/>
      <c r="LE14" s="10"/>
      <c r="LF14" s="10"/>
      <c r="LG14" s="10"/>
      <c r="LH14" s="10"/>
      <c r="LI14" s="10"/>
      <c r="LJ14" s="10"/>
      <c r="LK14" s="10"/>
      <c r="LL14" s="10"/>
      <c r="LM14" s="10"/>
      <c r="LN14" s="10"/>
      <c r="LO14" s="10"/>
      <c r="LP14" s="10"/>
      <c r="LQ14" s="10"/>
      <c r="LR14" s="10"/>
      <c r="LS14" s="10"/>
      <c r="LT14" s="10"/>
      <c r="LU14" s="10"/>
      <c r="LV14" s="10"/>
      <c r="LW14" s="10"/>
      <c r="LX14" s="10"/>
      <c r="LY14" s="10"/>
      <c r="LZ14" s="10"/>
      <c r="MA14" s="10"/>
      <c r="MB14" s="10"/>
      <c r="MC14" s="10"/>
      <c r="MD14" s="10"/>
      <c r="ME14" s="10"/>
      <c r="MF14" s="10"/>
      <c r="MG14" s="10"/>
      <c r="MH14" s="10"/>
      <c r="MI14" s="10"/>
      <c r="MJ14" s="10"/>
      <c r="MK14" s="10"/>
      <c r="ML14" s="10"/>
      <c r="MM14" s="10"/>
      <c r="MN14" s="10"/>
      <c r="MO14" s="10"/>
      <c r="MP14" s="10"/>
      <c r="MQ14" s="10"/>
      <c r="MR14" s="10"/>
      <c r="MS14" s="10"/>
      <c r="MT14" s="10"/>
      <c r="MU14" s="10"/>
      <c r="MV14" s="10"/>
      <c r="MW14" s="26"/>
      <c r="MX14" s="26"/>
      <c r="MY14" s="26"/>
      <c r="MZ14" s="26"/>
      <c r="NA14" s="26"/>
      <c r="NB14" s="28"/>
      <c r="NC14" s="2"/>
      <c r="ND14" s="29" t="s">
        <v>27</v>
      </c>
      <c r="NE14" s="10"/>
      <c r="NF14" s="10"/>
      <c r="NG14" s="10"/>
      <c r="NH14" s="10"/>
      <c r="NI14" s="10"/>
      <c r="NJ14" s="10"/>
      <c r="NK14" s="10"/>
      <c r="NL14" s="10"/>
      <c r="NM14" s="10"/>
      <c r="NN14" s="10"/>
      <c r="NO14" s="10"/>
      <c r="NP14" s="10"/>
      <c r="NQ14" s="10"/>
      <c r="NR14" s="11"/>
    </row>
    <row r="15" ht="13.5" customHeight="1">
      <c r="A15" s="2"/>
      <c r="B15" s="30"/>
      <c r="C15" s="31"/>
      <c r="D15" s="31"/>
      <c r="E15" s="31"/>
      <c r="F15" s="31"/>
      <c r="G15" s="31"/>
      <c r="IF15" s="31"/>
      <c r="IG15" s="31"/>
      <c r="IH15" s="31"/>
      <c r="II15" s="31"/>
      <c r="IJ15" s="32"/>
      <c r="IK15" s="31"/>
      <c r="IL15" s="31"/>
      <c r="IM15" s="31"/>
      <c r="IN15" s="31"/>
      <c r="IO15" s="31"/>
      <c r="MW15" s="31"/>
      <c r="MX15" s="31"/>
      <c r="MY15" s="31"/>
      <c r="MZ15" s="31"/>
      <c r="NA15" s="31"/>
      <c r="NB15" s="32"/>
      <c r="NC15" s="2"/>
      <c r="ND15" s="33" t="s">
        <v>28</v>
      </c>
      <c r="NR15" s="16"/>
    </row>
    <row r="16" ht="13.5" customHeight="1">
      <c r="A16" s="2"/>
      <c r="B16" s="3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35"/>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35"/>
      <c r="NC16" s="2"/>
      <c r="ND16" s="36"/>
      <c r="NR16" s="16"/>
    </row>
    <row r="17" ht="13.5" customHeight="1">
      <c r="A17" s="2"/>
      <c r="B17" s="3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37"/>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35"/>
      <c r="NC17" s="2"/>
      <c r="ND17" s="36"/>
      <c r="NR17" s="16"/>
    </row>
    <row r="18" ht="13.5" customHeight="1">
      <c r="A18" s="2"/>
      <c r="B18" s="3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37"/>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35"/>
      <c r="NC18" s="2"/>
      <c r="ND18" s="36"/>
      <c r="NR18" s="16"/>
    </row>
    <row r="19" ht="13.5" customHeight="1">
      <c r="A19" s="2"/>
      <c r="B19" s="3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35"/>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35"/>
      <c r="NC19" s="2"/>
      <c r="ND19" s="36"/>
      <c r="NR19" s="16"/>
    </row>
    <row r="20" ht="13.5" customHeight="1">
      <c r="A20" s="2"/>
      <c r="B20" s="3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35"/>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35"/>
      <c r="NC20" s="2"/>
      <c r="ND20" s="36"/>
      <c r="NR20" s="16"/>
    </row>
    <row r="21" ht="13.5" customHeight="1">
      <c r="A21" s="2"/>
      <c r="B21" s="3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35"/>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35"/>
      <c r="NC21" s="2"/>
      <c r="ND21" s="36"/>
      <c r="NR21" s="16"/>
    </row>
    <row r="22" ht="13.5" customHeight="1">
      <c r="A22" s="2"/>
      <c r="B22" s="3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35"/>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35"/>
      <c r="NC22" s="2"/>
      <c r="ND22" s="36"/>
      <c r="NR22" s="16"/>
    </row>
    <row r="23" ht="13.5" customHeight="1">
      <c r="A23" s="2"/>
      <c r="B23" s="3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35"/>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35"/>
      <c r="NC23" s="2"/>
      <c r="ND23" s="36"/>
      <c r="NR23" s="16"/>
    </row>
    <row r="24" ht="13.5" customHeight="1">
      <c r="A24" s="2"/>
      <c r="B24" s="3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35"/>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35"/>
      <c r="NC24" s="2"/>
      <c r="ND24" s="36"/>
      <c r="NR24" s="16"/>
    </row>
    <row r="25" ht="13.5" customHeight="1">
      <c r="A25" s="2"/>
      <c r="B25" s="3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35"/>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35"/>
      <c r="NC25" s="2"/>
      <c r="ND25" s="36"/>
      <c r="NR25" s="16"/>
    </row>
    <row r="26" ht="13.5" customHeight="1">
      <c r="A26" s="2"/>
      <c r="B26" s="3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35"/>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35"/>
      <c r="NC26" s="2"/>
      <c r="ND26" s="36"/>
      <c r="NR26" s="16"/>
    </row>
    <row r="27" ht="13.5" customHeight="1">
      <c r="A27" s="2"/>
      <c r="B27" s="3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35"/>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35"/>
      <c r="NC27" s="2"/>
      <c r="ND27" s="36"/>
      <c r="NR27" s="16"/>
    </row>
    <row r="28" ht="13.5" customHeight="1">
      <c r="A28" s="2"/>
      <c r="B28" s="3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35"/>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35"/>
      <c r="NC28" s="2"/>
      <c r="ND28" s="36"/>
      <c r="NR28" s="16"/>
    </row>
    <row r="29" ht="13.5" customHeight="1">
      <c r="A29" s="2"/>
      <c r="B29" s="34"/>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35"/>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35"/>
      <c r="NC29" s="2"/>
      <c r="ND29" s="36"/>
      <c r="NR29" s="16"/>
    </row>
    <row r="30" ht="13.5" customHeight="1">
      <c r="A30" s="2"/>
      <c r="B30" s="34"/>
      <c r="C30" s="2"/>
      <c r="D30" s="2"/>
      <c r="E30" s="2"/>
      <c r="F30" s="2"/>
      <c r="I30" s="2"/>
      <c r="J30" s="2"/>
      <c r="K30" s="2"/>
      <c r="L30" s="2"/>
      <c r="M30" s="2"/>
      <c r="N30" s="2"/>
      <c r="O30" s="2"/>
      <c r="P30" s="2"/>
      <c r="Q30" s="2"/>
      <c r="R30" s="38"/>
      <c r="S30" s="38"/>
      <c r="T30" s="38"/>
      <c r="U30" s="39" t="str">
        <f>'データ'!$B$11</f>
        <v>R02</v>
      </c>
      <c r="V30" s="40"/>
      <c r="W30" s="40"/>
      <c r="X30" s="40"/>
      <c r="Y30" s="40"/>
      <c r="Z30" s="40"/>
      <c r="AA30" s="40"/>
      <c r="AB30" s="40"/>
      <c r="AC30" s="40"/>
      <c r="AD30" s="40"/>
      <c r="AE30" s="40"/>
      <c r="AF30" s="40"/>
      <c r="AG30" s="40"/>
      <c r="AH30" s="40"/>
      <c r="AI30" s="40"/>
      <c r="AJ30" s="40"/>
      <c r="AK30" s="40"/>
      <c r="AL30" s="40"/>
      <c r="AM30" s="41"/>
      <c r="AN30" s="39" t="str">
        <f>'データ'!$C$11</f>
        <v>R03</v>
      </c>
      <c r="AO30" s="40"/>
      <c r="AP30" s="40"/>
      <c r="AQ30" s="40"/>
      <c r="AR30" s="40"/>
      <c r="AS30" s="40"/>
      <c r="AT30" s="40"/>
      <c r="AU30" s="40"/>
      <c r="AV30" s="40"/>
      <c r="AW30" s="40"/>
      <c r="AX30" s="40"/>
      <c r="AY30" s="40"/>
      <c r="AZ30" s="40"/>
      <c r="BA30" s="40"/>
      <c r="BB30" s="40"/>
      <c r="BC30" s="40"/>
      <c r="BD30" s="40"/>
      <c r="BE30" s="40"/>
      <c r="BF30" s="41"/>
      <c r="BG30" s="39" t="str">
        <f>'データ'!$D$11</f>
        <v>R04</v>
      </c>
      <c r="BH30" s="40"/>
      <c r="BI30" s="40"/>
      <c r="BJ30" s="40"/>
      <c r="BK30" s="40"/>
      <c r="BL30" s="40"/>
      <c r="BM30" s="40"/>
      <c r="BN30" s="40"/>
      <c r="BO30" s="40"/>
      <c r="BP30" s="40"/>
      <c r="BQ30" s="40"/>
      <c r="BR30" s="40"/>
      <c r="BS30" s="40"/>
      <c r="BT30" s="40"/>
      <c r="BU30" s="40"/>
      <c r="BV30" s="40"/>
      <c r="BW30" s="40"/>
      <c r="BX30" s="40"/>
      <c r="BY30" s="41"/>
      <c r="BZ30" s="39" t="str">
        <f>'データ'!$E$11</f>
        <v>R05</v>
      </c>
      <c r="CA30" s="40"/>
      <c r="CB30" s="40"/>
      <c r="CC30" s="40"/>
      <c r="CD30" s="40"/>
      <c r="CE30" s="40"/>
      <c r="CF30" s="40"/>
      <c r="CG30" s="40"/>
      <c r="CH30" s="40"/>
      <c r="CI30" s="40"/>
      <c r="CJ30" s="40"/>
      <c r="CK30" s="40"/>
      <c r="CL30" s="40"/>
      <c r="CM30" s="40"/>
      <c r="CN30" s="40"/>
      <c r="CO30" s="40"/>
      <c r="CP30" s="40"/>
      <c r="CQ30" s="40"/>
      <c r="CR30" s="41"/>
      <c r="CS30" s="39" t="str">
        <f>'データ'!$F$11</f>
        <v>R06</v>
      </c>
      <c r="CT30" s="40"/>
      <c r="CU30" s="40"/>
      <c r="CV30" s="40"/>
      <c r="CW30" s="40"/>
      <c r="CX30" s="40"/>
      <c r="CY30" s="40"/>
      <c r="CZ30" s="40"/>
      <c r="DA30" s="40"/>
      <c r="DB30" s="40"/>
      <c r="DC30" s="40"/>
      <c r="DD30" s="40"/>
      <c r="DE30" s="40"/>
      <c r="DF30" s="40"/>
      <c r="DG30" s="40"/>
      <c r="DH30" s="40"/>
      <c r="DI30" s="40"/>
      <c r="DJ30" s="40"/>
      <c r="DK30" s="41"/>
      <c r="DL30" s="38"/>
      <c r="DM30" s="38"/>
      <c r="DN30" s="38"/>
      <c r="DO30" s="38"/>
      <c r="DP30" s="38"/>
      <c r="DQ30" s="38"/>
      <c r="DR30" s="38"/>
      <c r="DS30" s="38"/>
      <c r="DT30" s="38"/>
      <c r="DU30" s="38"/>
      <c r="DV30" s="38"/>
      <c r="DW30" s="38"/>
      <c r="DX30" s="38"/>
      <c r="DY30" s="38"/>
      <c r="DZ30" s="38"/>
      <c r="EA30" s="2"/>
      <c r="EB30" s="2"/>
      <c r="EC30" s="2"/>
      <c r="ED30" s="2"/>
      <c r="EE30" s="2"/>
      <c r="EF30" s="2"/>
      <c r="EG30" s="2"/>
      <c r="EH30" s="2"/>
      <c r="EI30" s="38"/>
      <c r="EJ30" s="38"/>
      <c r="EK30" s="38"/>
      <c r="EL30" s="39" t="str">
        <f>'データ'!$B$11</f>
        <v>R02</v>
      </c>
      <c r="EM30" s="40"/>
      <c r="EN30" s="40"/>
      <c r="EO30" s="40"/>
      <c r="EP30" s="40"/>
      <c r="EQ30" s="40"/>
      <c r="ER30" s="40"/>
      <c r="ES30" s="40"/>
      <c r="ET30" s="40"/>
      <c r="EU30" s="40"/>
      <c r="EV30" s="40"/>
      <c r="EW30" s="40"/>
      <c r="EX30" s="40"/>
      <c r="EY30" s="40"/>
      <c r="EZ30" s="40"/>
      <c r="FA30" s="40"/>
      <c r="FB30" s="40"/>
      <c r="FC30" s="40"/>
      <c r="FD30" s="41"/>
      <c r="FE30" s="39" t="str">
        <f>'データ'!$C$11</f>
        <v>R03</v>
      </c>
      <c r="FF30" s="40"/>
      <c r="FG30" s="40"/>
      <c r="FH30" s="40"/>
      <c r="FI30" s="40"/>
      <c r="FJ30" s="40"/>
      <c r="FK30" s="40"/>
      <c r="FL30" s="40"/>
      <c r="FM30" s="40"/>
      <c r="FN30" s="40"/>
      <c r="FO30" s="40"/>
      <c r="FP30" s="40"/>
      <c r="FQ30" s="40"/>
      <c r="FR30" s="40"/>
      <c r="FS30" s="40"/>
      <c r="FT30" s="40"/>
      <c r="FU30" s="40"/>
      <c r="FV30" s="40"/>
      <c r="FW30" s="41"/>
      <c r="FX30" s="39" t="str">
        <f>'データ'!$D$11</f>
        <v>R04</v>
      </c>
      <c r="FY30" s="40"/>
      <c r="FZ30" s="40"/>
      <c r="GA30" s="40"/>
      <c r="GB30" s="40"/>
      <c r="GC30" s="40"/>
      <c r="GD30" s="40"/>
      <c r="GE30" s="40"/>
      <c r="GF30" s="40"/>
      <c r="GG30" s="40"/>
      <c r="GH30" s="40"/>
      <c r="GI30" s="40"/>
      <c r="GJ30" s="40"/>
      <c r="GK30" s="40"/>
      <c r="GL30" s="40"/>
      <c r="GM30" s="40"/>
      <c r="GN30" s="40"/>
      <c r="GO30" s="40"/>
      <c r="GP30" s="41"/>
      <c r="GQ30" s="39" t="str">
        <f>'データ'!$E$11</f>
        <v>R05</v>
      </c>
      <c r="GR30" s="40"/>
      <c r="GS30" s="40"/>
      <c r="GT30" s="40"/>
      <c r="GU30" s="40"/>
      <c r="GV30" s="40"/>
      <c r="GW30" s="40"/>
      <c r="GX30" s="40"/>
      <c r="GY30" s="40"/>
      <c r="GZ30" s="40"/>
      <c r="HA30" s="40"/>
      <c r="HB30" s="40"/>
      <c r="HC30" s="40"/>
      <c r="HD30" s="40"/>
      <c r="HE30" s="40"/>
      <c r="HF30" s="40"/>
      <c r="HG30" s="40"/>
      <c r="HH30" s="40"/>
      <c r="HI30" s="41"/>
      <c r="HJ30" s="39" t="str">
        <f>'データ'!$F$11</f>
        <v>R06</v>
      </c>
      <c r="HK30" s="40"/>
      <c r="HL30" s="40"/>
      <c r="HM30" s="40"/>
      <c r="HN30" s="40"/>
      <c r="HO30" s="40"/>
      <c r="HP30" s="40"/>
      <c r="HQ30" s="40"/>
      <c r="HR30" s="40"/>
      <c r="HS30" s="40"/>
      <c r="HT30" s="40"/>
      <c r="HU30" s="40"/>
      <c r="HV30" s="40"/>
      <c r="HW30" s="40"/>
      <c r="HX30" s="40"/>
      <c r="HY30" s="40"/>
      <c r="HZ30" s="40"/>
      <c r="IA30" s="40"/>
      <c r="IB30" s="41"/>
      <c r="IC30" s="38"/>
      <c r="ID30" s="38"/>
      <c r="IE30" s="38"/>
      <c r="IF30" s="38"/>
      <c r="IG30" s="38"/>
      <c r="IH30" s="38"/>
      <c r="II30" s="38"/>
      <c r="IJ30" s="42"/>
      <c r="IK30" s="38"/>
      <c r="IL30" s="38"/>
      <c r="IM30" s="38"/>
      <c r="IN30" s="38"/>
      <c r="IO30" s="38"/>
      <c r="IP30" s="38"/>
      <c r="IQ30" s="38"/>
      <c r="IR30" s="2"/>
      <c r="IS30" s="2"/>
      <c r="IT30" s="2"/>
      <c r="IU30" s="2"/>
      <c r="IV30" s="2"/>
      <c r="IW30" s="2"/>
      <c r="IX30" s="2"/>
      <c r="IY30" s="2"/>
      <c r="IZ30" s="38"/>
      <c r="JA30" s="38"/>
      <c r="JB30" s="38"/>
      <c r="JC30" s="39" t="str">
        <f>'データ'!$B$11</f>
        <v>R02</v>
      </c>
      <c r="JD30" s="40"/>
      <c r="JE30" s="40"/>
      <c r="JF30" s="40"/>
      <c r="JG30" s="40"/>
      <c r="JH30" s="40"/>
      <c r="JI30" s="40"/>
      <c r="JJ30" s="40"/>
      <c r="JK30" s="40"/>
      <c r="JL30" s="40"/>
      <c r="JM30" s="40"/>
      <c r="JN30" s="40"/>
      <c r="JO30" s="40"/>
      <c r="JP30" s="40"/>
      <c r="JQ30" s="40"/>
      <c r="JR30" s="40"/>
      <c r="JS30" s="40"/>
      <c r="JT30" s="40"/>
      <c r="JU30" s="41"/>
      <c r="JV30" s="39" t="str">
        <f>'データ'!$C$11</f>
        <v>R03</v>
      </c>
      <c r="JW30" s="40"/>
      <c r="JX30" s="40"/>
      <c r="JY30" s="40"/>
      <c r="JZ30" s="40"/>
      <c r="KA30" s="40"/>
      <c r="KB30" s="40"/>
      <c r="KC30" s="40"/>
      <c r="KD30" s="40"/>
      <c r="KE30" s="40"/>
      <c r="KF30" s="40"/>
      <c r="KG30" s="40"/>
      <c r="KH30" s="40"/>
      <c r="KI30" s="40"/>
      <c r="KJ30" s="40"/>
      <c r="KK30" s="40"/>
      <c r="KL30" s="40"/>
      <c r="KM30" s="40"/>
      <c r="KN30" s="41"/>
      <c r="KO30" s="39" t="str">
        <f>'データ'!$D$11</f>
        <v>R04</v>
      </c>
      <c r="KP30" s="40"/>
      <c r="KQ30" s="40"/>
      <c r="KR30" s="40"/>
      <c r="KS30" s="40"/>
      <c r="KT30" s="40"/>
      <c r="KU30" s="40"/>
      <c r="KV30" s="40"/>
      <c r="KW30" s="40"/>
      <c r="KX30" s="40"/>
      <c r="KY30" s="40"/>
      <c r="KZ30" s="40"/>
      <c r="LA30" s="40"/>
      <c r="LB30" s="40"/>
      <c r="LC30" s="40"/>
      <c r="LD30" s="40"/>
      <c r="LE30" s="40"/>
      <c r="LF30" s="40"/>
      <c r="LG30" s="41"/>
      <c r="LH30" s="39" t="str">
        <f>'データ'!$E$11</f>
        <v>R05</v>
      </c>
      <c r="LI30" s="40"/>
      <c r="LJ30" s="40"/>
      <c r="LK30" s="40"/>
      <c r="LL30" s="40"/>
      <c r="LM30" s="40"/>
      <c r="LN30" s="40"/>
      <c r="LO30" s="40"/>
      <c r="LP30" s="40"/>
      <c r="LQ30" s="40"/>
      <c r="LR30" s="40"/>
      <c r="LS30" s="40"/>
      <c r="LT30" s="40"/>
      <c r="LU30" s="40"/>
      <c r="LV30" s="40"/>
      <c r="LW30" s="40"/>
      <c r="LX30" s="40"/>
      <c r="LY30" s="40"/>
      <c r="LZ30" s="41"/>
      <c r="MA30" s="39" t="str">
        <f>'データ'!$F$11</f>
        <v>R06</v>
      </c>
      <c r="MB30" s="40"/>
      <c r="MC30" s="40"/>
      <c r="MD30" s="40"/>
      <c r="ME30" s="40"/>
      <c r="MF30" s="40"/>
      <c r="MG30" s="40"/>
      <c r="MH30" s="40"/>
      <c r="MI30" s="40"/>
      <c r="MJ30" s="40"/>
      <c r="MK30" s="40"/>
      <c r="ML30" s="40"/>
      <c r="MM30" s="40"/>
      <c r="MN30" s="40"/>
      <c r="MO30" s="40"/>
      <c r="MP30" s="40"/>
      <c r="MQ30" s="40"/>
      <c r="MR30" s="40"/>
      <c r="MS30" s="41"/>
      <c r="MT30" s="2"/>
      <c r="MU30" s="2"/>
      <c r="MV30" s="2"/>
      <c r="MW30" s="2"/>
      <c r="MX30" s="2"/>
      <c r="MY30" s="2"/>
      <c r="MZ30" s="2"/>
      <c r="NA30" s="2"/>
      <c r="NB30" s="35"/>
      <c r="NC30" s="2"/>
      <c r="ND30" s="36"/>
      <c r="NR30" s="16"/>
    </row>
    <row r="31" ht="13.5" customHeight="1">
      <c r="A31" s="2"/>
      <c r="B31" s="34"/>
      <c r="C31" s="2"/>
      <c r="D31" s="2"/>
      <c r="E31" s="2"/>
      <c r="F31" s="2"/>
      <c r="I31" s="43"/>
      <c r="J31" s="44" t="s">
        <v>29</v>
      </c>
      <c r="K31" s="40"/>
      <c r="L31" s="40"/>
      <c r="M31" s="40"/>
      <c r="N31" s="40"/>
      <c r="O31" s="40"/>
      <c r="P31" s="40"/>
      <c r="Q31" s="40"/>
      <c r="R31" s="40"/>
      <c r="S31" s="40"/>
      <c r="T31" s="41"/>
      <c r="U31" s="45">
        <f>'データ'!Y7</f>
        <v>48</v>
      </c>
      <c r="V31" s="40"/>
      <c r="W31" s="40"/>
      <c r="X31" s="40"/>
      <c r="Y31" s="40"/>
      <c r="Z31" s="40"/>
      <c r="AA31" s="40"/>
      <c r="AB31" s="40"/>
      <c r="AC31" s="40"/>
      <c r="AD31" s="40"/>
      <c r="AE31" s="40"/>
      <c r="AF31" s="40"/>
      <c r="AG31" s="40"/>
      <c r="AH31" s="40"/>
      <c r="AI31" s="40"/>
      <c r="AJ31" s="40"/>
      <c r="AK31" s="40"/>
      <c r="AL31" s="40"/>
      <c r="AM31" s="41"/>
      <c r="AN31" s="45">
        <f>'データ'!Z7</f>
        <v>67.5</v>
      </c>
      <c r="AO31" s="40"/>
      <c r="AP31" s="40"/>
      <c r="AQ31" s="40"/>
      <c r="AR31" s="40"/>
      <c r="AS31" s="40"/>
      <c r="AT31" s="40"/>
      <c r="AU31" s="40"/>
      <c r="AV31" s="40"/>
      <c r="AW31" s="40"/>
      <c r="AX31" s="40"/>
      <c r="AY31" s="40"/>
      <c r="AZ31" s="40"/>
      <c r="BA31" s="40"/>
      <c r="BB31" s="40"/>
      <c r="BC31" s="40"/>
      <c r="BD31" s="40"/>
      <c r="BE31" s="40"/>
      <c r="BF31" s="41"/>
      <c r="BG31" s="45">
        <f>'データ'!AA7</f>
        <v>106.1</v>
      </c>
      <c r="BH31" s="40"/>
      <c r="BI31" s="40"/>
      <c r="BJ31" s="40"/>
      <c r="BK31" s="40"/>
      <c r="BL31" s="40"/>
      <c r="BM31" s="40"/>
      <c r="BN31" s="40"/>
      <c r="BO31" s="40"/>
      <c r="BP31" s="40"/>
      <c r="BQ31" s="40"/>
      <c r="BR31" s="40"/>
      <c r="BS31" s="40"/>
      <c r="BT31" s="40"/>
      <c r="BU31" s="40"/>
      <c r="BV31" s="40"/>
      <c r="BW31" s="40"/>
      <c r="BX31" s="40"/>
      <c r="BY31" s="41"/>
      <c r="BZ31" s="45">
        <f>'データ'!AB7</f>
        <v>306.7</v>
      </c>
      <c r="CA31" s="40"/>
      <c r="CB31" s="40"/>
      <c r="CC31" s="40"/>
      <c r="CD31" s="40"/>
      <c r="CE31" s="40"/>
      <c r="CF31" s="40"/>
      <c r="CG31" s="40"/>
      <c r="CH31" s="40"/>
      <c r="CI31" s="40"/>
      <c r="CJ31" s="40"/>
      <c r="CK31" s="40"/>
      <c r="CL31" s="40"/>
      <c r="CM31" s="40"/>
      <c r="CN31" s="40"/>
      <c r="CO31" s="40"/>
      <c r="CP31" s="40"/>
      <c r="CQ31" s="40"/>
      <c r="CR31" s="41"/>
      <c r="CS31" s="45">
        <f>'データ'!AC7</f>
        <v>220.7</v>
      </c>
      <c r="CT31" s="40"/>
      <c r="CU31" s="40"/>
      <c r="CV31" s="40"/>
      <c r="CW31" s="40"/>
      <c r="CX31" s="40"/>
      <c r="CY31" s="40"/>
      <c r="CZ31" s="40"/>
      <c r="DA31" s="40"/>
      <c r="DB31" s="40"/>
      <c r="DC31" s="40"/>
      <c r="DD31" s="40"/>
      <c r="DE31" s="40"/>
      <c r="DF31" s="40"/>
      <c r="DG31" s="40"/>
      <c r="DH31" s="40"/>
      <c r="DI31" s="40"/>
      <c r="DJ31" s="40"/>
      <c r="DK31" s="41"/>
      <c r="DL31" s="46"/>
      <c r="DM31" s="46"/>
      <c r="DN31" s="46"/>
      <c r="DO31" s="46"/>
      <c r="DP31" s="46"/>
      <c r="DQ31" s="46"/>
      <c r="DR31" s="46"/>
      <c r="DS31" s="46"/>
      <c r="DT31" s="46"/>
      <c r="DU31" s="46"/>
      <c r="DV31" s="46"/>
      <c r="DW31" s="46"/>
      <c r="DX31" s="46"/>
      <c r="DY31" s="46"/>
      <c r="DZ31" s="46"/>
      <c r="EA31" s="44" t="s">
        <v>29</v>
      </c>
      <c r="EB31" s="40"/>
      <c r="EC31" s="40"/>
      <c r="ED31" s="40"/>
      <c r="EE31" s="40"/>
      <c r="EF31" s="40"/>
      <c r="EG31" s="40"/>
      <c r="EH31" s="40"/>
      <c r="EI31" s="40"/>
      <c r="EJ31" s="40"/>
      <c r="EK31" s="41"/>
      <c r="EL31" s="45">
        <f>'データ'!AJ7</f>
        <v>0</v>
      </c>
      <c r="EM31" s="40"/>
      <c r="EN31" s="40"/>
      <c r="EO31" s="40"/>
      <c r="EP31" s="40"/>
      <c r="EQ31" s="40"/>
      <c r="ER31" s="40"/>
      <c r="ES31" s="40"/>
      <c r="ET31" s="40"/>
      <c r="EU31" s="40"/>
      <c r="EV31" s="40"/>
      <c r="EW31" s="40"/>
      <c r="EX31" s="40"/>
      <c r="EY31" s="40"/>
      <c r="EZ31" s="40"/>
      <c r="FA31" s="40"/>
      <c r="FB31" s="40"/>
      <c r="FC31" s="40"/>
      <c r="FD31" s="41"/>
      <c r="FE31" s="45">
        <f>'データ'!AK7</f>
        <v>0</v>
      </c>
      <c r="FF31" s="40"/>
      <c r="FG31" s="40"/>
      <c r="FH31" s="40"/>
      <c r="FI31" s="40"/>
      <c r="FJ31" s="40"/>
      <c r="FK31" s="40"/>
      <c r="FL31" s="40"/>
      <c r="FM31" s="40"/>
      <c r="FN31" s="40"/>
      <c r="FO31" s="40"/>
      <c r="FP31" s="40"/>
      <c r="FQ31" s="40"/>
      <c r="FR31" s="40"/>
      <c r="FS31" s="40"/>
      <c r="FT31" s="40"/>
      <c r="FU31" s="40"/>
      <c r="FV31" s="40"/>
      <c r="FW31" s="41"/>
      <c r="FX31" s="45">
        <f>'データ'!AL7</f>
        <v>0</v>
      </c>
      <c r="FY31" s="40"/>
      <c r="FZ31" s="40"/>
      <c r="GA31" s="40"/>
      <c r="GB31" s="40"/>
      <c r="GC31" s="40"/>
      <c r="GD31" s="40"/>
      <c r="GE31" s="40"/>
      <c r="GF31" s="40"/>
      <c r="GG31" s="40"/>
      <c r="GH31" s="40"/>
      <c r="GI31" s="40"/>
      <c r="GJ31" s="40"/>
      <c r="GK31" s="40"/>
      <c r="GL31" s="40"/>
      <c r="GM31" s="40"/>
      <c r="GN31" s="40"/>
      <c r="GO31" s="40"/>
      <c r="GP31" s="41"/>
      <c r="GQ31" s="45">
        <f>'データ'!AM7</f>
        <v>0</v>
      </c>
      <c r="GR31" s="40"/>
      <c r="GS31" s="40"/>
      <c r="GT31" s="40"/>
      <c r="GU31" s="40"/>
      <c r="GV31" s="40"/>
      <c r="GW31" s="40"/>
      <c r="GX31" s="40"/>
      <c r="GY31" s="40"/>
      <c r="GZ31" s="40"/>
      <c r="HA31" s="40"/>
      <c r="HB31" s="40"/>
      <c r="HC31" s="40"/>
      <c r="HD31" s="40"/>
      <c r="HE31" s="40"/>
      <c r="HF31" s="40"/>
      <c r="HG31" s="40"/>
      <c r="HH31" s="40"/>
      <c r="HI31" s="41"/>
      <c r="HJ31" s="45">
        <f>'データ'!AN7</f>
        <v>0</v>
      </c>
      <c r="HK31" s="40"/>
      <c r="HL31" s="40"/>
      <c r="HM31" s="40"/>
      <c r="HN31" s="40"/>
      <c r="HO31" s="40"/>
      <c r="HP31" s="40"/>
      <c r="HQ31" s="40"/>
      <c r="HR31" s="40"/>
      <c r="HS31" s="40"/>
      <c r="HT31" s="40"/>
      <c r="HU31" s="40"/>
      <c r="HV31" s="40"/>
      <c r="HW31" s="40"/>
      <c r="HX31" s="40"/>
      <c r="HY31" s="40"/>
      <c r="HZ31" s="40"/>
      <c r="IA31" s="40"/>
      <c r="IB31" s="41"/>
      <c r="IC31" s="47"/>
      <c r="ID31" s="47"/>
      <c r="IE31" s="47"/>
      <c r="IF31" s="47"/>
      <c r="IG31" s="47"/>
      <c r="IH31" s="47"/>
      <c r="II31" s="47"/>
      <c r="IJ31" s="48"/>
      <c r="IK31" s="47"/>
      <c r="IL31" s="47"/>
      <c r="IM31" s="47"/>
      <c r="IN31" s="47"/>
      <c r="IO31" s="47"/>
      <c r="IP31" s="47"/>
      <c r="IQ31" s="47"/>
      <c r="IR31" s="44" t="s">
        <v>29</v>
      </c>
      <c r="IS31" s="40"/>
      <c r="IT31" s="40"/>
      <c r="IU31" s="40"/>
      <c r="IV31" s="40"/>
      <c r="IW31" s="40"/>
      <c r="IX31" s="40"/>
      <c r="IY31" s="40"/>
      <c r="IZ31" s="40"/>
      <c r="JA31" s="40"/>
      <c r="JB31" s="41"/>
      <c r="JC31" s="45">
        <f>'データ'!DK7</f>
        <v>35.7</v>
      </c>
      <c r="JD31" s="40"/>
      <c r="JE31" s="40"/>
      <c r="JF31" s="40"/>
      <c r="JG31" s="40"/>
      <c r="JH31" s="40"/>
      <c r="JI31" s="40"/>
      <c r="JJ31" s="40"/>
      <c r="JK31" s="40"/>
      <c r="JL31" s="40"/>
      <c r="JM31" s="40"/>
      <c r="JN31" s="40"/>
      <c r="JO31" s="40"/>
      <c r="JP31" s="40"/>
      <c r="JQ31" s="40"/>
      <c r="JR31" s="40"/>
      <c r="JS31" s="40"/>
      <c r="JT31" s="40"/>
      <c r="JU31" s="41"/>
      <c r="JV31" s="45">
        <f>'データ'!DL7</f>
        <v>36.9</v>
      </c>
      <c r="JW31" s="40"/>
      <c r="JX31" s="40"/>
      <c r="JY31" s="40"/>
      <c r="JZ31" s="40"/>
      <c r="KA31" s="40"/>
      <c r="KB31" s="40"/>
      <c r="KC31" s="40"/>
      <c r="KD31" s="40"/>
      <c r="KE31" s="40"/>
      <c r="KF31" s="40"/>
      <c r="KG31" s="40"/>
      <c r="KH31" s="40"/>
      <c r="KI31" s="40"/>
      <c r="KJ31" s="40"/>
      <c r="KK31" s="40"/>
      <c r="KL31" s="40"/>
      <c r="KM31" s="40"/>
      <c r="KN31" s="41"/>
      <c r="KO31" s="45">
        <f>'データ'!DM7</f>
        <v>60.4</v>
      </c>
      <c r="KP31" s="40"/>
      <c r="KQ31" s="40"/>
      <c r="KR31" s="40"/>
      <c r="KS31" s="40"/>
      <c r="KT31" s="40"/>
      <c r="KU31" s="40"/>
      <c r="KV31" s="40"/>
      <c r="KW31" s="40"/>
      <c r="KX31" s="40"/>
      <c r="KY31" s="40"/>
      <c r="KZ31" s="40"/>
      <c r="LA31" s="40"/>
      <c r="LB31" s="40"/>
      <c r="LC31" s="40"/>
      <c r="LD31" s="40"/>
      <c r="LE31" s="40"/>
      <c r="LF31" s="40"/>
      <c r="LG31" s="41"/>
      <c r="LH31" s="45">
        <f>'データ'!DN7</f>
        <v>84.6</v>
      </c>
      <c r="LI31" s="40"/>
      <c r="LJ31" s="40"/>
      <c r="LK31" s="40"/>
      <c r="LL31" s="40"/>
      <c r="LM31" s="40"/>
      <c r="LN31" s="40"/>
      <c r="LO31" s="40"/>
      <c r="LP31" s="40"/>
      <c r="LQ31" s="40"/>
      <c r="LR31" s="40"/>
      <c r="LS31" s="40"/>
      <c r="LT31" s="40"/>
      <c r="LU31" s="40"/>
      <c r="LV31" s="40"/>
      <c r="LW31" s="40"/>
      <c r="LX31" s="40"/>
      <c r="LY31" s="40"/>
      <c r="LZ31" s="41"/>
      <c r="MA31" s="45">
        <f>'データ'!DO7</f>
        <v>83.5</v>
      </c>
      <c r="MB31" s="40"/>
      <c r="MC31" s="40"/>
      <c r="MD31" s="40"/>
      <c r="ME31" s="40"/>
      <c r="MF31" s="40"/>
      <c r="MG31" s="40"/>
      <c r="MH31" s="40"/>
      <c r="MI31" s="40"/>
      <c r="MJ31" s="40"/>
      <c r="MK31" s="40"/>
      <c r="ML31" s="40"/>
      <c r="MM31" s="40"/>
      <c r="MN31" s="40"/>
      <c r="MO31" s="40"/>
      <c r="MP31" s="40"/>
      <c r="MQ31" s="40"/>
      <c r="MR31" s="40"/>
      <c r="MS31" s="41"/>
      <c r="MT31" s="2"/>
      <c r="MU31" s="2"/>
      <c r="MV31" s="2"/>
      <c r="MW31" s="2"/>
      <c r="MX31" s="2"/>
      <c r="MY31" s="2"/>
      <c r="MZ31" s="2"/>
      <c r="NA31" s="2"/>
      <c r="NB31" s="35"/>
      <c r="NC31" s="2"/>
      <c r="ND31" s="29" t="s">
        <v>30</v>
      </c>
      <c r="NE31" s="10"/>
      <c r="NF31" s="10"/>
      <c r="NG31" s="10"/>
      <c r="NH31" s="10"/>
      <c r="NI31" s="10"/>
      <c r="NJ31" s="10"/>
      <c r="NK31" s="10"/>
      <c r="NL31" s="10"/>
      <c r="NM31" s="10"/>
      <c r="NN31" s="10"/>
      <c r="NO31" s="10"/>
      <c r="NP31" s="10"/>
      <c r="NQ31" s="10"/>
      <c r="NR31" s="11"/>
    </row>
    <row r="32" ht="13.5" customHeight="1">
      <c r="A32" s="2"/>
      <c r="B32" s="34"/>
      <c r="C32" s="2"/>
      <c r="D32" s="2"/>
      <c r="E32" s="2"/>
      <c r="F32" s="2"/>
      <c r="G32" s="2"/>
      <c r="H32" s="2"/>
      <c r="I32" s="43"/>
      <c r="J32" s="44" t="s">
        <v>31</v>
      </c>
      <c r="K32" s="40"/>
      <c r="L32" s="40"/>
      <c r="M32" s="40"/>
      <c r="N32" s="40"/>
      <c r="O32" s="40"/>
      <c r="P32" s="40"/>
      <c r="Q32" s="40"/>
      <c r="R32" s="40"/>
      <c r="S32" s="40"/>
      <c r="T32" s="41"/>
      <c r="U32" s="45">
        <f>'データ'!AD7</f>
        <v>3200.8</v>
      </c>
      <c r="V32" s="40"/>
      <c r="W32" s="40"/>
      <c r="X32" s="40"/>
      <c r="Y32" s="40"/>
      <c r="Z32" s="40"/>
      <c r="AA32" s="40"/>
      <c r="AB32" s="40"/>
      <c r="AC32" s="40"/>
      <c r="AD32" s="40"/>
      <c r="AE32" s="40"/>
      <c r="AF32" s="40"/>
      <c r="AG32" s="40"/>
      <c r="AH32" s="40"/>
      <c r="AI32" s="40"/>
      <c r="AJ32" s="40"/>
      <c r="AK32" s="40"/>
      <c r="AL32" s="40"/>
      <c r="AM32" s="41"/>
      <c r="AN32" s="45">
        <f>'データ'!AE7</f>
        <v>274.4</v>
      </c>
      <c r="AO32" s="40"/>
      <c r="AP32" s="40"/>
      <c r="AQ32" s="40"/>
      <c r="AR32" s="40"/>
      <c r="AS32" s="40"/>
      <c r="AT32" s="40"/>
      <c r="AU32" s="40"/>
      <c r="AV32" s="40"/>
      <c r="AW32" s="40"/>
      <c r="AX32" s="40"/>
      <c r="AY32" s="40"/>
      <c r="AZ32" s="40"/>
      <c r="BA32" s="40"/>
      <c r="BB32" s="40"/>
      <c r="BC32" s="40"/>
      <c r="BD32" s="40"/>
      <c r="BE32" s="40"/>
      <c r="BF32" s="41"/>
      <c r="BG32" s="45">
        <f>'データ'!AF7</f>
        <v>972.8</v>
      </c>
      <c r="BH32" s="40"/>
      <c r="BI32" s="40"/>
      <c r="BJ32" s="40"/>
      <c r="BK32" s="40"/>
      <c r="BL32" s="40"/>
      <c r="BM32" s="40"/>
      <c r="BN32" s="40"/>
      <c r="BO32" s="40"/>
      <c r="BP32" s="40"/>
      <c r="BQ32" s="40"/>
      <c r="BR32" s="40"/>
      <c r="BS32" s="40"/>
      <c r="BT32" s="40"/>
      <c r="BU32" s="40"/>
      <c r="BV32" s="40"/>
      <c r="BW32" s="40"/>
      <c r="BX32" s="40"/>
      <c r="BY32" s="41"/>
      <c r="BZ32" s="45">
        <f>'データ'!AG7</f>
        <v>2703.2</v>
      </c>
      <c r="CA32" s="40"/>
      <c r="CB32" s="40"/>
      <c r="CC32" s="40"/>
      <c r="CD32" s="40"/>
      <c r="CE32" s="40"/>
      <c r="CF32" s="40"/>
      <c r="CG32" s="40"/>
      <c r="CH32" s="40"/>
      <c r="CI32" s="40"/>
      <c r="CJ32" s="40"/>
      <c r="CK32" s="40"/>
      <c r="CL32" s="40"/>
      <c r="CM32" s="40"/>
      <c r="CN32" s="40"/>
      <c r="CO32" s="40"/>
      <c r="CP32" s="40"/>
      <c r="CQ32" s="40"/>
      <c r="CR32" s="41"/>
      <c r="CS32" s="45">
        <f>'データ'!AH7</f>
        <v>1430.9</v>
      </c>
      <c r="CT32" s="40"/>
      <c r="CU32" s="40"/>
      <c r="CV32" s="40"/>
      <c r="CW32" s="40"/>
      <c r="CX32" s="40"/>
      <c r="CY32" s="40"/>
      <c r="CZ32" s="40"/>
      <c r="DA32" s="40"/>
      <c r="DB32" s="40"/>
      <c r="DC32" s="40"/>
      <c r="DD32" s="40"/>
      <c r="DE32" s="40"/>
      <c r="DF32" s="40"/>
      <c r="DG32" s="40"/>
      <c r="DH32" s="40"/>
      <c r="DI32" s="40"/>
      <c r="DJ32" s="40"/>
      <c r="DK32" s="41"/>
      <c r="DL32" s="46"/>
      <c r="DM32" s="46"/>
      <c r="DN32" s="46"/>
      <c r="DO32" s="46"/>
      <c r="DP32" s="46"/>
      <c r="DQ32" s="46"/>
      <c r="DR32" s="46"/>
      <c r="DS32" s="46"/>
      <c r="DT32" s="46"/>
      <c r="DU32" s="46"/>
      <c r="DV32" s="46"/>
      <c r="DW32" s="46"/>
      <c r="DX32" s="46"/>
      <c r="DY32" s="46"/>
      <c r="DZ32" s="46"/>
      <c r="EA32" s="44" t="s">
        <v>31</v>
      </c>
      <c r="EB32" s="40"/>
      <c r="EC32" s="40"/>
      <c r="ED32" s="40"/>
      <c r="EE32" s="40"/>
      <c r="EF32" s="40"/>
      <c r="EG32" s="40"/>
      <c r="EH32" s="40"/>
      <c r="EI32" s="40"/>
      <c r="EJ32" s="40"/>
      <c r="EK32" s="41"/>
      <c r="EL32" s="45">
        <f>'データ'!AO7</f>
        <v>4.8</v>
      </c>
      <c r="EM32" s="40"/>
      <c r="EN32" s="40"/>
      <c r="EO32" s="40"/>
      <c r="EP32" s="40"/>
      <c r="EQ32" s="40"/>
      <c r="ER32" s="40"/>
      <c r="ES32" s="40"/>
      <c r="ET32" s="40"/>
      <c r="EU32" s="40"/>
      <c r="EV32" s="40"/>
      <c r="EW32" s="40"/>
      <c r="EX32" s="40"/>
      <c r="EY32" s="40"/>
      <c r="EZ32" s="40"/>
      <c r="FA32" s="40"/>
      <c r="FB32" s="40"/>
      <c r="FC32" s="40"/>
      <c r="FD32" s="41"/>
      <c r="FE32" s="45">
        <f>'データ'!AP7</f>
        <v>3.3</v>
      </c>
      <c r="FF32" s="40"/>
      <c r="FG32" s="40"/>
      <c r="FH32" s="40"/>
      <c r="FI32" s="40"/>
      <c r="FJ32" s="40"/>
      <c r="FK32" s="40"/>
      <c r="FL32" s="40"/>
      <c r="FM32" s="40"/>
      <c r="FN32" s="40"/>
      <c r="FO32" s="40"/>
      <c r="FP32" s="40"/>
      <c r="FQ32" s="40"/>
      <c r="FR32" s="40"/>
      <c r="FS32" s="40"/>
      <c r="FT32" s="40"/>
      <c r="FU32" s="40"/>
      <c r="FV32" s="40"/>
      <c r="FW32" s="41"/>
      <c r="FX32" s="45">
        <f>'データ'!AQ7</f>
        <v>1.6</v>
      </c>
      <c r="FY32" s="40"/>
      <c r="FZ32" s="40"/>
      <c r="GA32" s="40"/>
      <c r="GB32" s="40"/>
      <c r="GC32" s="40"/>
      <c r="GD32" s="40"/>
      <c r="GE32" s="40"/>
      <c r="GF32" s="40"/>
      <c r="GG32" s="40"/>
      <c r="GH32" s="40"/>
      <c r="GI32" s="40"/>
      <c r="GJ32" s="40"/>
      <c r="GK32" s="40"/>
      <c r="GL32" s="40"/>
      <c r="GM32" s="40"/>
      <c r="GN32" s="40"/>
      <c r="GO32" s="40"/>
      <c r="GP32" s="41"/>
      <c r="GQ32" s="45">
        <f>'データ'!AR7</f>
        <v>1.5</v>
      </c>
      <c r="GR32" s="40"/>
      <c r="GS32" s="40"/>
      <c r="GT32" s="40"/>
      <c r="GU32" s="40"/>
      <c r="GV32" s="40"/>
      <c r="GW32" s="40"/>
      <c r="GX32" s="40"/>
      <c r="GY32" s="40"/>
      <c r="GZ32" s="40"/>
      <c r="HA32" s="40"/>
      <c r="HB32" s="40"/>
      <c r="HC32" s="40"/>
      <c r="HD32" s="40"/>
      <c r="HE32" s="40"/>
      <c r="HF32" s="40"/>
      <c r="HG32" s="40"/>
      <c r="HH32" s="40"/>
      <c r="HI32" s="41"/>
      <c r="HJ32" s="45">
        <f>'データ'!AS7</f>
        <v>2.2</v>
      </c>
      <c r="HK32" s="40"/>
      <c r="HL32" s="40"/>
      <c r="HM32" s="40"/>
      <c r="HN32" s="40"/>
      <c r="HO32" s="40"/>
      <c r="HP32" s="40"/>
      <c r="HQ32" s="40"/>
      <c r="HR32" s="40"/>
      <c r="HS32" s="40"/>
      <c r="HT32" s="40"/>
      <c r="HU32" s="40"/>
      <c r="HV32" s="40"/>
      <c r="HW32" s="40"/>
      <c r="HX32" s="40"/>
      <c r="HY32" s="40"/>
      <c r="HZ32" s="40"/>
      <c r="IA32" s="40"/>
      <c r="IB32" s="41"/>
      <c r="IC32" s="47"/>
      <c r="ID32" s="47"/>
      <c r="IE32" s="47"/>
      <c r="IF32" s="47"/>
      <c r="IG32" s="47"/>
      <c r="IH32" s="47"/>
      <c r="II32" s="47"/>
      <c r="IJ32" s="48"/>
      <c r="IK32" s="47"/>
      <c r="IL32" s="47"/>
      <c r="IM32" s="47"/>
      <c r="IN32" s="47"/>
      <c r="IO32" s="47"/>
      <c r="IP32" s="47"/>
      <c r="IQ32" s="47"/>
      <c r="IR32" s="44" t="s">
        <v>31</v>
      </c>
      <c r="IS32" s="40"/>
      <c r="IT32" s="40"/>
      <c r="IU32" s="40"/>
      <c r="IV32" s="40"/>
      <c r="IW32" s="40"/>
      <c r="IX32" s="40"/>
      <c r="IY32" s="40"/>
      <c r="IZ32" s="40"/>
      <c r="JA32" s="40"/>
      <c r="JB32" s="41"/>
      <c r="JC32" s="45">
        <f>'データ'!DP7</f>
        <v>128.5</v>
      </c>
      <c r="JD32" s="40"/>
      <c r="JE32" s="40"/>
      <c r="JF32" s="40"/>
      <c r="JG32" s="40"/>
      <c r="JH32" s="40"/>
      <c r="JI32" s="40"/>
      <c r="JJ32" s="40"/>
      <c r="JK32" s="40"/>
      <c r="JL32" s="40"/>
      <c r="JM32" s="40"/>
      <c r="JN32" s="40"/>
      <c r="JO32" s="40"/>
      <c r="JP32" s="40"/>
      <c r="JQ32" s="40"/>
      <c r="JR32" s="40"/>
      <c r="JS32" s="40"/>
      <c r="JT32" s="40"/>
      <c r="JU32" s="41"/>
      <c r="JV32" s="45">
        <f>'データ'!DQ7</f>
        <v>138.1</v>
      </c>
      <c r="JW32" s="40"/>
      <c r="JX32" s="40"/>
      <c r="JY32" s="40"/>
      <c r="JZ32" s="40"/>
      <c r="KA32" s="40"/>
      <c r="KB32" s="40"/>
      <c r="KC32" s="40"/>
      <c r="KD32" s="40"/>
      <c r="KE32" s="40"/>
      <c r="KF32" s="40"/>
      <c r="KG32" s="40"/>
      <c r="KH32" s="40"/>
      <c r="KI32" s="40"/>
      <c r="KJ32" s="40"/>
      <c r="KK32" s="40"/>
      <c r="KL32" s="40"/>
      <c r="KM32" s="40"/>
      <c r="KN32" s="41"/>
      <c r="KO32" s="45">
        <f>'データ'!DR7</f>
        <v>152.4</v>
      </c>
      <c r="KP32" s="40"/>
      <c r="KQ32" s="40"/>
      <c r="KR32" s="40"/>
      <c r="KS32" s="40"/>
      <c r="KT32" s="40"/>
      <c r="KU32" s="40"/>
      <c r="KV32" s="40"/>
      <c r="KW32" s="40"/>
      <c r="KX32" s="40"/>
      <c r="KY32" s="40"/>
      <c r="KZ32" s="40"/>
      <c r="LA32" s="40"/>
      <c r="LB32" s="40"/>
      <c r="LC32" s="40"/>
      <c r="LD32" s="40"/>
      <c r="LE32" s="40"/>
      <c r="LF32" s="40"/>
      <c r="LG32" s="41"/>
      <c r="LH32" s="45">
        <f>'データ'!DS7</f>
        <v>149.8</v>
      </c>
      <c r="LI32" s="40"/>
      <c r="LJ32" s="40"/>
      <c r="LK32" s="40"/>
      <c r="LL32" s="40"/>
      <c r="LM32" s="40"/>
      <c r="LN32" s="40"/>
      <c r="LO32" s="40"/>
      <c r="LP32" s="40"/>
      <c r="LQ32" s="40"/>
      <c r="LR32" s="40"/>
      <c r="LS32" s="40"/>
      <c r="LT32" s="40"/>
      <c r="LU32" s="40"/>
      <c r="LV32" s="40"/>
      <c r="LW32" s="40"/>
      <c r="LX32" s="40"/>
      <c r="LY32" s="40"/>
      <c r="LZ32" s="41"/>
      <c r="MA32" s="45">
        <f>'データ'!DT7</f>
        <v>156.3</v>
      </c>
      <c r="MB32" s="40"/>
      <c r="MC32" s="40"/>
      <c r="MD32" s="40"/>
      <c r="ME32" s="40"/>
      <c r="MF32" s="40"/>
      <c r="MG32" s="40"/>
      <c r="MH32" s="40"/>
      <c r="MI32" s="40"/>
      <c r="MJ32" s="40"/>
      <c r="MK32" s="40"/>
      <c r="ML32" s="40"/>
      <c r="MM32" s="40"/>
      <c r="MN32" s="40"/>
      <c r="MO32" s="40"/>
      <c r="MP32" s="40"/>
      <c r="MQ32" s="40"/>
      <c r="MR32" s="40"/>
      <c r="MS32" s="41"/>
      <c r="MT32" s="2"/>
      <c r="MU32" s="2"/>
      <c r="MV32" s="2"/>
      <c r="MW32" s="2"/>
      <c r="MX32" s="2"/>
      <c r="MY32" s="2"/>
      <c r="MZ32" s="2"/>
      <c r="NA32" s="2"/>
      <c r="NB32" s="35"/>
      <c r="NC32" s="2"/>
      <c r="ND32" s="49" t="s">
        <v>32</v>
      </c>
      <c r="NR32" s="16"/>
    </row>
    <row r="33" ht="13.5" customHeight="1">
      <c r="A33" s="2"/>
      <c r="B33" s="3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35"/>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35"/>
      <c r="NC33" s="2"/>
      <c r="ND33" s="36"/>
      <c r="NR33" s="16"/>
    </row>
    <row r="34" ht="13.5" customHeight="1">
      <c r="A34" s="2"/>
      <c r="B34" s="34"/>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37"/>
      <c r="IK34" s="5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37"/>
      <c r="NC34" s="2"/>
      <c r="ND34" s="36"/>
      <c r="NR34" s="16"/>
    </row>
    <row r="35" ht="13.5" customHeight="1">
      <c r="A35" s="2"/>
      <c r="B35" s="34"/>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37"/>
      <c r="IK35" s="51"/>
      <c r="IL35" s="52"/>
      <c r="IM35" s="52"/>
      <c r="IN35" s="52"/>
      <c r="IO35" s="52"/>
      <c r="IP35" s="52"/>
      <c r="IQ35" s="52"/>
      <c r="IR35" s="52"/>
      <c r="IS35" s="52"/>
      <c r="IT35" s="52"/>
      <c r="IU35" s="52"/>
      <c r="IV35" s="52"/>
      <c r="IW35" s="52"/>
      <c r="IX35" s="52"/>
      <c r="IY35" s="52"/>
      <c r="IZ35" s="52"/>
      <c r="JA35" s="52"/>
      <c r="JB35" s="52"/>
      <c r="JC35" s="52"/>
      <c r="JD35" s="52"/>
      <c r="JE35" s="52"/>
      <c r="JF35" s="52"/>
      <c r="JG35" s="52"/>
      <c r="JH35" s="52"/>
      <c r="JI35" s="52"/>
      <c r="JJ35" s="52"/>
      <c r="JK35" s="52"/>
      <c r="JL35" s="52"/>
      <c r="JM35" s="52"/>
      <c r="JN35" s="52"/>
      <c r="JO35" s="52"/>
      <c r="JP35" s="52"/>
      <c r="JQ35" s="52"/>
      <c r="JR35" s="52"/>
      <c r="JS35" s="52"/>
      <c r="JT35" s="52"/>
      <c r="JU35" s="52"/>
      <c r="JV35" s="52"/>
      <c r="JW35" s="52"/>
      <c r="JX35" s="52"/>
      <c r="JY35" s="52"/>
      <c r="JZ35" s="52"/>
      <c r="KA35" s="52"/>
      <c r="KB35" s="52"/>
      <c r="KC35" s="52"/>
      <c r="KD35" s="52"/>
      <c r="KE35" s="52"/>
      <c r="KF35" s="52"/>
      <c r="KG35" s="52"/>
      <c r="KH35" s="52"/>
      <c r="KI35" s="52"/>
      <c r="KJ35" s="52"/>
      <c r="KK35" s="52"/>
      <c r="KL35" s="52"/>
      <c r="KM35" s="52"/>
      <c r="KN35" s="52"/>
      <c r="KO35" s="52"/>
      <c r="KP35" s="52"/>
      <c r="KQ35" s="52"/>
      <c r="KR35" s="52"/>
      <c r="KS35" s="52"/>
      <c r="KT35" s="52"/>
      <c r="KU35" s="52"/>
      <c r="KV35" s="52"/>
      <c r="KW35" s="52"/>
      <c r="KX35" s="52"/>
      <c r="KY35" s="52"/>
      <c r="KZ35" s="52"/>
      <c r="LA35" s="52"/>
      <c r="LB35" s="52"/>
      <c r="LC35" s="52"/>
      <c r="LD35" s="52"/>
      <c r="LE35" s="52"/>
      <c r="LF35" s="52"/>
      <c r="LG35" s="52"/>
      <c r="LH35" s="52"/>
      <c r="LI35" s="52"/>
      <c r="LJ35" s="52"/>
      <c r="LK35" s="52"/>
      <c r="LL35" s="52"/>
      <c r="LM35" s="52"/>
      <c r="LN35" s="52"/>
      <c r="LO35" s="52"/>
      <c r="LP35" s="52"/>
      <c r="LQ35" s="52"/>
      <c r="LR35" s="52"/>
      <c r="LS35" s="52"/>
      <c r="LT35" s="52"/>
      <c r="LU35" s="52"/>
      <c r="LV35" s="52"/>
      <c r="LW35" s="52"/>
      <c r="LX35" s="52"/>
      <c r="LY35" s="52"/>
      <c r="LZ35" s="52"/>
      <c r="MA35" s="52"/>
      <c r="MB35" s="52"/>
      <c r="MC35" s="52"/>
      <c r="MD35" s="52"/>
      <c r="ME35" s="52"/>
      <c r="MF35" s="52"/>
      <c r="MG35" s="52"/>
      <c r="MH35" s="52"/>
      <c r="MI35" s="52"/>
      <c r="MJ35" s="52"/>
      <c r="MK35" s="52"/>
      <c r="ML35" s="52"/>
      <c r="MM35" s="52"/>
      <c r="MN35" s="52"/>
      <c r="MO35" s="52"/>
      <c r="MP35" s="52"/>
      <c r="MQ35" s="52"/>
      <c r="MR35" s="52"/>
      <c r="MS35" s="52"/>
      <c r="MT35" s="52"/>
      <c r="MU35" s="52"/>
      <c r="MV35" s="52"/>
      <c r="MW35" s="52"/>
      <c r="MX35" s="52"/>
      <c r="MY35" s="52"/>
      <c r="MZ35" s="52"/>
      <c r="NA35" s="52"/>
      <c r="NB35" s="53"/>
      <c r="NC35" s="2"/>
      <c r="ND35" s="36"/>
      <c r="NR35" s="16"/>
    </row>
    <row r="36" ht="13.5" customHeight="1">
      <c r="A36" s="2"/>
      <c r="B36" s="34"/>
      <c r="C36" s="31"/>
      <c r="D36" s="2"/>
      <c r="E36" s="2"/>
      <c r="F36" s="2"/>
      <c r="G36" s="2"/>
      <c r="H36" s="2"/>
      <c r="CH36" s="2"/>
      <c r="CI36" s="2"/>
      <c r="CJ36" s="2"/>
      <c r="CK36" s="2"/>
      <c r="CL36" s="2"/>
      <c r="CM36" s="2"/>
      <c r="CN36" s="2"/>
      <c r="CO36" s="2"/>
      <c r="CP36" s="2"/>
      <c r="CQ36" s="2"/>
      <c r="CR36" s="2"/>
      <c r="CS36" s="2"/>
      <c r="CT36" s="2"/>
      <c r="CU36" s="2"/>
      <c r="CV36" s="2"/>
      <c r="CW36" s="2"/>
      <c r="CX36" s="2"/>
      <c r="CY36" s="2"/>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c r="FS36" s="31"/>
      <c r="FT36" s="31"/>
      <c r="FU36" s="31"/>
      <c r="FV36" s="31"/>
      <c r="FW36" s="31"/>
      <c r="FX36" s="31"/>
      <c r="FY36" s="31"/>
      <c r="FZ36" s="31"/>
      <c r="GA36" s="31"/>
      <c r="GB36" s="31"/>
      <c r="GC36" s="31"/>
      <c r="GD36" s="31"/>
      <c r="GE36" s="31"/>
      <c r="GF36" s="31"/>
      <c r="GG36" s="31"/>
      <c r="GH36" s="31"/>
      <c r="GI36" s="31"/>
      <c r="GJ36" s="31"/>
      <c r="GK36" s="31"/>
      <c r="GL36" s="2"/>
      <c r="GM36" s="2"/>
      <c r="GN36" s="31"/>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31"/>
      <c r="LL36" s="31"/>
      <c r="LM36" s="31"/>
      <c r="LN36" s="31"/>
      <c r="LO36" s="31"/>
      <c r="LP36" s="31"/>
      <c r="LQ36" s="31"/>
      <c r="LR36" s="31"/>
      <c r="LS36" s="31"/>
      <c r="LT36" s="31"/>
      <c r="LU36" s="31"/>
      <c r="LV36" s="31"/>
      <c r="LW36" s="31"/>
      <c r="LX36" s="31"/>
      <c r="LY36" s="54"/>
      <c r="LZ36" s="2"/>
      <c r="MA36" s="31"/>
      <c r="MB36" s="31"/>
      <c r="MC36" s="31"/>
      <c r="MD36" s="31"/>
      <c r="ME36" s="31"/>
      <c r="MF36" s="31"/>
      <c r="MG36" s="31"/>
      <c r="MH36" s="31"/>
      <c r="MI36" s="31"/>
      <c r="MJ36" s="31"/>
      <c r="MK36" s="31"/>
      <c r="ML36" s="31"/>
      <c r="MM36" s="31"/>
      <c r="MN36" s="31"/>
      <c r="MO36" s="31"/>
      <c r="MP36" s="31"/>
      <c r="MQ36" s="31"/>
      <c r="MR36" s="31"/>
      <c r="MS36" s="31"/>
      <c r="MT36" s="31"/>
      <c r="MU36" s="31"/>
      <c r="MV36" s="31"/>
      <c r="MW36" s="31"/>
      <c r="MX36" s="31"/>
      <c r="MY36" s="31"/>
      <c r="MZ36" s="31"/>
      <c r="NA36" s="31"/>
      <c r="NB36" s="35"/>
      <c r="NC36" s="2"/>
      <c r="ND36" s="36"/>
      <c r="NR36" s="16"/>
    </row>
    <row r="37" ht="13.5" customHeight="1">
      <c r="A37" s="2"/>
      <c r="B37" s="3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35"/>
      <c r="NC37" s="2"/>
      <c r="ND37" s="36"/>
      <c r="NR37" s="16"/>
    </row>
    <row r="38" ht="13.5" customHeight="1">
      <c r="A38" s="2"/>
      <c r="B38" s="3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35"/>
      <c r="NC38" s="2"/>
      <c r="ND38" s="36"/>
      <c r="NR38" s="16"/>
    </row>
    <row r="39" ht="13.5" customHeight="1">
      <c r="A39" s="2"/>
      <c r="B39" s="3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35"/>
      <c r="NC39" s="2"/>
      <c r="ND39" s="36"/>
      <c r="NR39" s="16"/>
    </row>
    <row r="40" ht="13.5" customHeight="1">
      <c r="A40" s="2"/>
      <c r="B40" s="3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35"/>
      <c r="NC40" s="2"/>
      <c r="ND40" s="36"/>
      <c r="NR40" s="16"/>
    </row>
    <row r="41" ht="13.5" customHeight="1">
      <c r="A41" s="2"/>
      <c r="B41" s="3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35"/>
      <c r="NC41" s="2"/>
      <c r="ND41" s="36"/>
      <c r="NR41" s="16"/>
    </row>
    <row r="42" ht="13.5" customHeight="1">
      <c r="A42" s="2"/>
      <c r="B42" s="3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35"/>
      <c r="NC42" s="2"/>
      <c r="ND42" s="36"/>
      <c r="NR42" s="16"/>
    </row>
    <row r="43" ht="13.5" customHeight="1">
      <c r="A43" s="2"/>
      <c r="B43" s="3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35"/>
      <c r="NC43" s="2"/>
      <c r="ND43" s="36"/>
      <c r="NR43" s="16"/>
    </row>
    <row r="44" ht="13.5" customHeight="1">
      <c r="A44" s="2"/>
      <c r="B44" s="3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35"/>
      <c r="NC44" s="2"/>
      <c r="ND44" s="36"/>
      <c r="NR44" s="16"/>
    </row>
    <row r="45" ht="13.5" customHeight="1">
      <c r="A45" s="2"/>
      <c r="B45" s="3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35"/>
      <c r="NC45" s="2"/>
      <c r="ND45" s="36"/>
      <c r="NR45" s="16"/>
    </row>
    <row r="46" ht="13.5" customHeight="1">
      <c r="A46" s="2"/>
      <c r="B46" s="3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35"/>
      <c r="NC46" s="2"/>
      <c r="ND46" s="36"/>
      <c r="NR46" s="16"/>
    </row>
    <row r="47" ht="13.5" customHeight="1">
      <c r="A47" s="2"/>
      <c r="B47" s="3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35"/>
      <c r="NC47" s="2"/>
      <c r="ND47" s="36"/>
      <c r="NR47" s="16"/>
    </row>
    <row r="48" ht="13.5" customHeight="1">
      <c r="A48" s="2"/>
      <c r="B48" s="3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35"/>
      <c r="NC48" s="2"/>
      <c r="ND48" s="29" t="s">
        <v>33</v>
      </c>
      <c r="NE48" s="10"/>
      <c r="NF48" s="10"/>
      <c r="NG48" s="10"/>
      <c r="NH48" s="10"/>
      <c r="NI48" s="10"/>
      <c r="NJ48" s="10"/>
      <c r="NK48" s="10"/>
      <c r="NL48" s="10"/>
      <c r="NM48" s="10"/>
      <c r="NN48" s="10"/>
      <c r="NO48" s="10"/>
      <c r="NP48" s="10"/>
      <c r="NQ48" s="10"/>
      <c r="NR48" s="11"/>
    </row>
    <row r="49" ht="13.5" customHeight="1">
      <c r="A49" s="2"/>
      <c r="B49" s="3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35"/>
      <c r="NC49" s="2"/>
      <c r="ND49" s="33" t="s">
        <v>34</v>
      </c>
      <c r="NR49" s="16"/>
    </row>
    <row r="50" ht="13.5" customHeight="1">
      <c r="A50" s="2"/>
      <c r="B50" s="34"/>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35"/>
      <c r="NC50" s="2"/>
      <c r="ND50" s="36"/>
      <c r="NR50" s="16"/>
    </row>
    <row r="51" ht="13.5" customHeight="1">
      <c r="A51" s="2"/>
      <c r="B51" s="34"/>
      <c r="C51" s="2"/>
      <c r="D51" s="2"/>
      <c r="E51" s="2"/>
      <c r="F51" s="2"/>
      <c r="I51" s="2"/>
      <c r="J51" s="2"/>
      <c r="K51" s="2"/>
      <c r="L51" s="2"/>
      <c r="M51" s="2"/>
      <c r="N51" s="2"/>
      <c r="O51" s="2"/>
      <c r="P51" s="2"/>
      <c r="Q51" s="2"/>
      <c r="R51" s="38"/>
      <c r="S51" s="38"/>
      <c r="T51" s="38"/>
      <c r="U51" s="39" t="str">
        <f>'データ'!$B$11</f>
        <v>R02</v>
      </c>
      <c r="V51" s="40"/>
      <c r="W51" s="40"/>
      <c r="X51" s="40"/>
      <c r="Y51" s="40"/>
      <c r="Z51" s="40"/>
      <c r="AA51" s="40"/>
      <c r="AB51" s="40"/>
      <c r="AC51" s="40"/>
      <c r="AD51" s="40"/>
      <c r="AE51" s="40"/>
      <c r="AF51" s="40"/>
      <c r="AG51" s="40"/>
      <c r="AH51" s="40"/>
      <c r="AI51" s="40"/>
      <c r="AJ51" s="40"/>
      <c r="AK51" s="40"/>
      <c r="AL51" s="40"/>
      <c r="AM51" s="41"/>
      <c r="AN51" s="39" t="str">
        <f>'データ'!$C$11</f>
        <v>R03</v>
      </c>
      <c r="AO51" s="40"/>
      <c r="AP51" s="40"/>
      <c r="AQ51" s="40"/>
      <c r="AR51" s="40"/>
      <c r="AS51" s="40"/>
      <c r="AT51" s="40"/>
      <c r="AU51" s="40"/>
      <c r="AV51" s="40"/>
      <c r="AW51" s="40"/>
      <c r="AX51" s="40"/>
      <c r="AY51" s="40"/>
      <c r="AZ51" s="40"/>
      <c r="BA51" s="40"/>
      <c r="BB51" s="40"/>
      <c r="BC51" s="40"/>
      <c r="BD51" s="40"/>
      <c r="BE51" s="40"/>
      <c r="BF51" s="41"/>
      <c r="BG51" s="39" t="str">
        <f>'データ'!$D$11</f>
        <v>R04</v>
      </c>
      <c r="BH51" s="40"/>
      <c r="BI51" s="40"/>
      <c r="BJ51" s="40"/>
      <c r="BK51" s="40"/>
      <c r="BL51" s="40"/>
      <c r="BM51" s="40"/>
      <c r="BN51" s="40"/>
      <c r="BO51" s="40"/>
      <c r="BP51" s="40"/>
      <c r="BQ51" s="40"/>
      <c r="BR51" s="40"/>
      <c r="BS51" s="40"/>
      <c r="BT51" s="40"/>
      <c r="BU51" s="40"/>
      <c r="BV51" s="40"/>
      <c r="BW51" s="40"/>
      <c r="BX51" s="40"/>
      <c r="BY51" s="41"/>
      <c r="BZ51" s="39" t="str">
        <f>'データ'!$E$11</f>
        <v>R05</v>
      </c>
      <c r="CA51" s="40"/>
      <c r="CB51" s="40"/>
      <c r="CC51" s="40"/>
      <c r="CD51" s="40"/>
      <c r="CE51" s="40"/>
      <c r="CF51" s="40"/>
      <c r="CG51" s="40"/>
      <c r="CH51" s="40"/>
      <c r="CI51" s="40"/>
      <c r="CJ51" s="40"/>
      <c r="CK51" s="40"/>
      <c r="CL51" s="40"/>
      <c r="CM51" s="40"/>
      <c r="CN51" s="40"/>
      <c r="CO51" s="40"/>
      <c r="CP51" s="40"/>
      <c r="CQ51" s="40"/>
      <c r="CR51" s="41"/>
      <c r="CS51" s="39" t="str">
        <f>'データ'!$F$11</f>
        <v>R06</v>
      </c>
      <c r="CT51" s="40"/>
      <c r="CU51" s="40"/>
      <c r="CV51" s="40"/>
      <c r="CW51" s="40"/>
      <c r="CX51" s="40"/>
      <c r="CY51" s="40"/>
      <c r="CZ51" s="40"/>
      <c r="DA51" s="40"/>
      <c r="DB51" s="40"/>
      <c r="DC51" s="40"/>
      <c r="DD51" s="40"/>
      <c r="DE51" s="40"/>
      <c r="DF51" s="40"/>
      <c r="DG51" s="40"/>
      <c r="DH51" s="40"/>
      <c r="DI51" s="40"/>
      <c r="DJ51" s="40"/>
      <c r="DK51" s="41"/>
      <c r="DL51" s="38"/>
      <c r="DM51" s="38"/>
      <c r="DN51" s="38"/>
      <c r="DO51" s="38"/>
      <c r="DP51" s="38"/>
      <c r="DQ51" s="38"/>
      <c r="DR51" s="38"/>
      <c r="DS51" s="38"/>
      <c r="DT51" s="38"/>
      <c r="DU51" s="38"/>
      <c r="DV51" s="38"/>
      <c r="DW51" s="38"/>
      <c r="DX51" s="38"/>
      <c r="DY51" s="38"/>
      <c r="DZ51" s="38"/>
      <c r="EA51" s="2"/>
      <c r="EB51" s="2"/>
      <c r="EC51" s="2"/>
      <c r="ED51" s="2"/>
      <c r="EE51" s="2"/>
      <c r="EF51" s="2"/>
      <c r="EG51" s="2"/>
      <c r="EH51" s="2"/>
      <c r="EI51" s="38"/>
      <c r="EJ51" s="38"/>
      <c r="EK51" s="38"/>
      <c r="EL51" s="39" t="str">
        <f>'データ'!$B$11</f>
        <v>R02</v>
      </c>
      <c r="EM51" s="40"/>
      <c r="EN51" s="40"/>
      <c r="EO51" s="40"/>
      <c r="EP51" s="40"/>
      <c r="EQ51" s="40"/>
      <c r="ER51" s="40"/>
      <c r="ES51" s="40"/>
      <c r="ET51" s="40"/>
      <c r="EU51" s="40"/>
      <c r="EV51" s="40"/>
      <c r="EW51" s="40"/>
      <c r="EX51" s="40"/>
      <c r="EY51" s="40"/>
      <c r="EZ51" s="40"/>
      <c r="FA51" s="40"/>
      <c r="FB51" s="40"/>
      <c r="FC51" s="40"/>
      <c r="FD51" s="41"/>
      <c r="FE51" s="39" t="str">
        <f>'データ'!$C$11</f>
        <v>R03</v>
      </c>
      <c r="FF51" s="40"/>
      <c r="FG51" s="40"/>
      <c r="FH51" s="40"/>
      <c r="FI51" s="40"/>
      <c r="FJ51" s="40"/>
      <c r="FK51" s="40"/>
      <c r="FL51" s="40"/>
      <c r="FM51" s="40"/>
      <c r="FN51" s="40"/>
      <c r="FO51" s="40"/>
      <c r="FP51" s="40"/>
      <c r="FQ51" s="40"/>
      <c r="FR51" s="40"/>
      <c r="FS51" s="40"/>
      <c r="FT51" s="40"/>
      <c r="FU51" s="40"/>
      <c r="FV51" s="40"/>
      <c r="FW51" s="41"/>
      <c r="FX51" s="39" t="str">
        <f>'データ'!$D$11</f>
        <v>R04</v>
      </c>
      <c r="FY51" s="40"/>
      <c r="FZ51" s="40"/>
      <c r="GA51" s="40"/>
      <c r="GB51" s="40"/>
      <c r="GC51" s="40"/>
      <c r="GD51" s="40"/>
      <c r="GE51" s="40"/>
      <c r="GF51" s="40"/>
      <c r="GG51" s="40"/>
      <c r="GH51" s="40"/>
      <c r="GI51" s="40"/>
      <c r="GJ51" s="40"/>
      <c r="GK51" s="40"/>
      <c r="GL51" s="40"/>
      <c r="GM51" s="40"/>
      <c r="GN51" s="40"/>
      <c r="GO51" s="40"/>
      <c r="GP51" s="41"/>
      <c r="GQ51" s="39" t="str">
        <f>'データ'!$E$11</f>
        <v>R05</v>
      </c>
      <c r="GR51" s="40"/>
      <c r="GS51" s="40"/>
      <c r="GT51" s="40"/>
      <c r="GU51" s="40"/>
      <c r="GV51" s="40"/>
      <c r="GW51" s="40"/>
      <c r="GX51" s="40"/>
      <c r="GY51" s="40"/>
      <c r="GZ51" s="40"/>
      <c r="HA51" s="40"/>
      <c r="HB51" s="40"/>
      <c r="HC51" s="40"/>
      <c r="HD51" s="40"/>
      <c r="HE51" s="40"/>
      <c r="HF51" s="40"/>
      <c r="HG51" s="40"/>
      <c r="HH51" s="40"/>
      <c r="HI51" s="41"/>
      <c r="HJ51" s="39" t="str">
        <f>'データ'!$F$11</f>
        <v>R06</v>
      </c>
      <c r="HK51" s="40"/>
      <c r="HL51" s="40"/>
      <c r="HM51" s="40"/>
      <c r="HN51" s="40"/>
      <c r="HO51" s="40"/>
      <c r="HP51" s="40"/>
      <c r="HQ51" s="40"/>
      <c r="HR51" s="40"/>
      <c r="HS51" s="40"/>
      <c r="HT51" s="40"/>
      <c r="HU51" s="40"/>
      <c r="HV51" s="40"/>
      <c r="HW51" s="40"/>
      <c r="HX51" s="40"/>
      <c r="HY51" s="40"/>
      <c r="HZ51" s="40"/>
      <c r="IA51" s="40"/>
      <c r="IB51" s="41"/>
      <c r="IC51" s="38"/>
      <c r="ID51" s="38"/>
      <c r="IE51" s="38"/>
      <c r="IF51" s="38"/>
      <c r="IG51" s="38"/>
      <c r="IH51" s="38"/>
      <c r="II51" s="38"/>
      <c r="IJ51" s="38"/>
      <c r="IK51" s="38"/>
      <c r="IL51" s="38"/>
      <c r="IM51" s="38"/>
      <c r="IN51" s="38"/>
      <c r="IO51" s="38"/>
      <c r="IP51" s="38"/>
      <c r="IQ51" s="38"/>
      <c r="IR51" s="2"/>
      <c r="IS51" s="2"/>
      <c r="IT51" s="2"/>
      <c r="IU51" s="2"/>
      <c r="IV51" s="2"/>
      <c r="IW51" s="2"/>
      <c r="IX51" s="2"/>
      <c r="IY51" s="2"/>
      <c r="IZ51" s="38"/>
      <c r="JA51" s="38"/>
      <c r="JB51" s="38"/>
      <c r="JC51" s="39" t="str">
        <f>'データ'!$B$11</f>
        <v>R02</v>
      </c>
      <c r="JD51" s="40"/>
      <c r="JE51" s="40"/>
      <c r="JF51" s="40"/>
      <c r="JG51" s="40"/>
      <c r="JH51" s="40"/>
      <c r="JI51" s="40"/>
      <c r="JJ51" s="40"/>
      <c r="JK51" s="40"/>
      <c r="JL51" s="40"/>
      <c r="JM51" s="40"/>
      <c r="JN51" s="40"/>
      <c r="JO51" s="40"/>
      <c r="JP51" s="40"/>
      <c r="JQ51" s="40"/>
      <c r="JR51" s="40"/>
      <c r="JS51" s="40"/>
      <c r="JT51" s="40"/>
      <c r="JU51" s="41"/>
      <c r="JV51" s="39" t="str">
        <f>'データ'!$C$11</f>
        <v>R03</v>
      </c>
      <c r="JW51" s="40"/>
      <c r="JX51" s="40"/>
      <c r="JY51" s="40"/>
      <c r="JZ51" s="40"/>
      <c r="KA51" s="40"/>
      <c r="KB51" s="40"/>
      <c r="KC51" s="40"/>
      <c r="KD51" s="40"/>
      <c r="KE51" s="40"/>
      <c r="KF51" s="40"/>
      <c r="KG51" s="40"/>
      <c r="KH51" s="40"/>
      <c r="KI51" s="40"/>
      <c r="KJ51" s="40"/>
      <c r="KK51" s="40"/>
      <c r="KL51" s="40"/>
      <c r="KM51" s="40"/>
      <c r="KN51" s="41"/>
      <c r="KO51" s="39" t="str">
        <f>'データ'!$D$11</f>
        <v>R04</v>
      </c>
      <c r="KP51" s="40"/>
      <c r="KQ51" s="40"/>
      <c r="KR51" s="40"/>
      <c r="KS51" s="40"/>
      <c r="KT51" s="40"/>
      <c r="KU51" s="40"/>
      <c r="KV51" s="40"/>
      <c r="KW51" s="40"/>
      <c r="KX51" s="40"/>
      <c r="KY51" s="40"/>
      <c r="KZ51" s="40"/>
      <c r="LA51" s="40"/>
      <c r="LB51" s="40"/>
      <c r="LC51" s="40"/>
      <c r="LD51" s="40"/>
      <c r="LE51" s="40"/>
      <c r="LF51" s="40"/>
      <c r="LG51" s="41"/>
      <c r="LH51" s="39" t="str">
        <f>'データ'!$E$11</f>
        <v>R05</v>
      </c>
      <c r="LI51" s="40"/>
      <c r="LJ51" s="40"/>
      <c r="LK51" s="40"/>
      <c r="LL51" s="40"/>
      <c r="LM51" s="40"/>
      <c r="LN51" s="40"/>
      <c r="LO51" s="40"/>
      <c r="LP51" s="40"/>
      <c r="LQ51" s="40"/>
      <c r="LR51" s="40"/>
      <c r="LS51" s="40"/>
      <c r="LT51" s="40"/>
      <c r="LU51" s="40"/>
      <c r="LV51" s="40"/>
      <c r="LW51" s="40"/>
      <c r="LX51" s="40"/>
      <c r="LY51" s="40"/>
      <c r="LZ51" s="41"/>
      <c r="MA51" s="39" t="str">
        <f>'データ'!$F$11</f>
        <v>R06</v>
      </c>
      <c r="MB51" s="40"/>
      <c r="MC51" s="40"/>
      <c r="MD51" s="40"/>
      <c r="ME51" s="40"/>
      <c r="MF51" s="40"/>
      <c r="MG51" s="40"/>
      <c r="MH51" s="40"/>
      <c r="MI51" s="40"/>
      <c r="MJ51" s="40"/>
      <c r="MK51" s="40"/>
      <c r="ML51" s="40"/>
      <c r="MM51" s="40"/>
      <c r="MN51" s="40"/>
      <c r="MO51" s="40"/>
      <c r="MP51" s="40"/>
      <c r="MQ51" s="40"/>
      <c r="MR51" s="40"/>
      <c r="MS51" s="41"/>
      <c r="MT51" s="2"/>
      <c r="MU51" s="2"/>
      <c r="MV51" s="2"/>
      <c r="MW51" s="2"/>
      <c r="MX51" s="2"/>
      <c r="MY51" s="2"/>
      <c r="MZ51" s="2"/>
      <c r="NA51" s="2"/>
      <c r="NB51" s="35"/>
      <c r="NC51" s="2"/>
      <c r="ND51" s="36"/>
      <c r="NR51" s="16"/>
    </row>
    <row r="52" ht="13.5" customHeight="1">
      <c r="A52" s="2"/>
      <c r="B52" s="34"/>
      <c r="C52" s="2"/>
      <c r="D52" s="2"/>
      <c r="E52" s="2"/>
      <c r="F52" s="2"/>
      <c r="I52" s="43"/>
      <c r="J52" s="44" t="s">
        <v>29</v>
      </c>
      <c r="K52" s="40"/>
      <c r="L52" s="40"/>
      <c r="M52" s="40"/>
      <c r="N52" s="40"/>
      <c r="O52" s="40"/>
      <c r="P52" s="40"/>
      <c r="Q52" s="40"/>
      <c r="R52" s="40"/>
      <c r="S52" s="40"/>
      <c r="T52" s="41"/>
      <c r="U52" s="55">
        <f>'データ'!AU7</f>
        <v>0</v>
      </c>
      <c r="V52" s="40"/>
      <c r="W52" s="40"/>
      <c r="X52" s="40"/>
      <c r="Y52" s="40"/>
      <c r="Z52" s="40"/>
      <c r="AA52" s="40"/>
      <c r="AB52" s="40"/>
      <c r="AC52" s="40"/>
      <c r="AD52" s="40"/>
      <c r="AE52" s="40"/>
      <c r="AF52" s="40"/>
      <c r="AG52" s="40"/>
      <c r="AH52" s="40"/>
      <c r="AI52" s="40"/>
      <c r="AJ52" s="40"/>
      <c r="AK52" s="40"/>
      <c r="AL52" s="40"/>
      <c r="AM52" s="41"/>
      <c r="AN52" s="55">
        <f>'データ'!AV7</f>
        <v>0</v>
      </c>
      <c r="AO52" s="40"/>
      <c r="AP52" s="40"/>
      <c r="AQ52" s="40"/>
      <c r="AR52" s="40"/>
      <c r="AS52" s="40"/>
      <c r="AT52" s="40"/>
      <c r="AU52" s="40"/>
      <c r="AV52" s="40"/>
      <c r="AW52" s="40"/>
      <c r="AX52" s="40"/>
      <c r="AY52" s="40"/>
      <c r="AZ52" s="40"/>
      <c r="BA52" s="40"/>
      <c r="BB52" s="40"/>
      <c r="BC52" s="40"/>
      <c r="BD52" s="40"/>
      <c r="BE52" s="40"/>
      <c r="BF52" s="41"/>
      <c r="BG52" s="55">
        <f>'データ'!AW7</f>
        <v>0</v>
      </c>
      <c r="BH52" s="40"/>
      <c r="BI52" s="40"/>
      <c r="BJ52" s="40"/>
      <c r="BK52" s="40"/>
      <c r="BL52" s="40"/>
      <c r="BM52" s="40"/>
      <c r="BN52" s="40"/>
      <c r="BO52" s="40"/>
      <c r="BP52" s="40"/>
      <c r="BQ52" s="40"/>
      <c r="BR52" s="40"/>
      <c r="BS52" s="40"/>
      <c r="BT52" s="40"/>
      <c r="BU52" s="40"/>
      <c r="BV52" s="40"/>
      <c r="BW52" s="40"/>
      <c r="BX52" s="40"/>
      <c r="BY52" s="41"/>
      <c r="BZ52" s="55">
        <f>'データ'!AX7</f>
        <v>0</v>
      </c>
      <c r="CA52" s="40"/>
      <c r="CB52" s="40"/>
      <c r="CC52" s="40"/>
      <c r="CD52" s="40"/>
      <c r="CE52" s="40"/>
      <c r="CF52" s="40"/>
      <c r="CG52" s="40"/>
      <c r="CH52" s="40"/>
      <c r="CI52" s="40"/>
      <c r="CJ52" s="40"/>
      <c r="CK52" s="40"/>
      <c r="CL52" s="40"/>
      <c r="CM52" s="40"/>
      <c r="CN52" s="40"/>
      <c r="CO52" s="40"/>
      <c r="CP52" s="40"/>
      <c r="CQ52" s="40"/>
      <c r="CR52" s="41"/>
      <c r="CS52" s="55">
        <f>'データ'!AY7</f>
        <v>0</v>
      </c>
      <c r="CT52" s="40"/>
      <c r="CU52" s="40"/>
      <c r="CV52" s="40"/>
      <c r="CW52" s="40"/>
      <c r="CX52" s="40"/>
      <c r="CY52" s="40"/>
      <c r="CZ52" s="40"/>
      <c r="DA52" s="40"/>
      <c r="DB52" s="40"/>
      <c r="DC52" s="40"/>
      <c r="DD52" s="40"/>
      <c r="DE52" s="40"/>
      <c r="DF52" s="40"/>
      <c r="DG52" s="40"/>
      <c r="DH52" s="40"/>
      <c r="DI52" s="40"/>
      <c r="DJ52" s="40"/>
      <c r="DK52" s="41"/>
      <c r="DL52" s="46"/>
      <c r="DM52" s="46"/>
      <c r="DN52" s="46"/>
      <c r="DO52" s="46"/>
      <c r="DP52" s="46"/>
      <c r="DQ52" s="46"/>
      <c r="DR52" s="46"/>
      <c r="DS52" s="46"/>
      <c r="DT52" s="46"/>
      <c r="DU52" s="46"/>
      <c r="DV52" s="46"/>
      <c r="DW52" s="46"/>
      <c r="DX52" s="46"/>
      <c r="DY52" s="46"/>
      <c r="DZ52" s="46"/>
      <c r="EA52" s="44" t="s">
        <v>29</v>
      </c>
      <c r="EB52" s="40"/>
      <c r="EC52" s="40"/>
      <c r="ED52" s="40"/>
      <c r="EE52" s="40"/>
      <c r="EF52" s="40"/>
      <c r="EG52" s="40"/>
      <c r="EH52" s="40"/>
      <c r="EI52" s="40"/>
      <c r="EJ52" s="40"/>
      <c r="EK52" s="41"/>
      <c r="EL52" s="45">
        <f>'データ'!BF7</f>
        <v>-110.4</v>
      </c>
      <c r="EM52" s="40"/>
      <c r="EN52" s="40"/>
      <c r="EO52" s="40"/>
      <c r="EP52" s="40"/>
      <c r="EQ52" s="40"/>
      <c r="ER52" s="40"/>
      <c r="ES52" s="40"/>
      <c r="ET52" s="40"/>
      <c r="EU52" s="40"/>
      <c r="EV52" s="40"/>
      <c r="EW52" s="40"/>
      <c r="EX52" s="40"/>
      <c r="EY52" s="40"/>
      <c r="EZ52" s="40"/>
      <c r="FA52" s="40"/>
      <c r="FB52" s="40"/>
      <c r="FC52" s="40"/>
      <c r="FD52" s="41"/>
      <c r="FE52" s="45">
        <f>'データ'!BG7</f>
        <v>-99.9</v>
      </c>
      <c r="FF52" s="40"/>
      <c r="FG52" s="40"/>
      <c r="FH52" s="40"/>
      <c r="FI52" s="40"/>
      <c r="FJ52" s="40"/>
      <c r="FK52" s="40"/>
      <c r="FL52" s="40"/>
      <c r="FM52" s="40"/>
      <c r="FN52" s="40"/>
      <c r="FO52" s="40"/>
      <c r="FP52" s="40"/>
      <c r="FQ52" s="40"/>
      <c r="FR52" s="40"/>
      <c r="FS52" s="40"/>
      <c r="FT52" s="40"/>
      <c r="FU52" s="40"/>
      <c r="FV52" s="40"/>
      <c r="FW52" s="41"/>
      <c r="FX52" s="45">
        <f>'データ'!BH7</f>
        <v>5.8</v>
      </c>
      <c r="FY52" s="40"/>
      <c r="FZ52" s="40"/>
      <c r="GA52" s="40"/>
      <c r="GB52" s="40"/>
      <c r="GC52" s="40"/>
      <c r="GD52" s="40"/>
      <c r="GE52" s="40"/>
      <c r="GF52" s="40"/>
      <c r="GG52" s="40"/>
      <c r="GH52" s="40"/>
      <c r="GI52" s="40"/>
      <c r="GJ52" s="40"/>
      <c r="GK52" s="40"/>
      <c r="GL52" s="40"/>
      <c r="GM52" s="40"/>
      <c r="GN52" s="40"/>
      <c r="GO52" s="40"/>
      <c r="GP52" s="41"/>
      <c r="GQ52" s="45">
        <f>'データ'!BI7</f>
        <v>67.4</v>
      </c>
      <c r="GR52" s="40"/>
      <c r="GS52" s="40"/>
      <c r="GT52" s="40"/>
      <c r="GU52" s="40"/>
      <c r="GV52" s="40"/>
      <c r="GW52" s="40"/>
      <c r="GX52" s="40"/>
      <c r="GY52" s="40"/>
      <c r="GZ52" s="40"/>
      <c r="HA52" s="40"/>
      <c r="HB52" s="40"/>
      <c r="HC52" s="40"/>
      <c r="HD52" s="40"/>
      <c r="HE52" s="40"/>
      <c r="HF52" s="40"/>
      <c r="HG52" s="40"/>
      <c r="HH52" s="40"/>
      <c r="HI52" s="41"/>
      <c r="HJ52" s="45">
        <f>'データ'!BJ7</f>
        <v>54.7</v>
      </c>
      <c r="HK52" s="40"/>
      <c r="HL52" s="40"/>
      <c r="HM52" s="40"/>
      <c r="HN52" s="40"/>
      <c r="HO52" s="40"/>
      <c r="HP52" s="40"/>
      <c r="HQ52" s="40"/>
      <c r="HR52" s="40"/>
      <c r="HS52" s="40"/>
      <c r="HT52" s="40"/>
      <c r="HU52" s="40"/>
      <c r="HV52" s="40"/>
      <c r="HW52" s="40"/>
      <c r="HX52" s="40"/>
      <c r="HY52" s="40"/>
      <c r="HZ52" s="40"/>
      <c r="IA52" s="40"/>
      <c r="IB52" s="41"/>
      <c r="IC52" s="47"/>
      <c r="ID52" s="47"/>
      <c r="IE52" s="47"/>
      <c r="IF52" s="47"/>
      <c r="IG52" s="47"/>
      <c r="IH52" s="47"/>
      <c r="II52" s="47"/>
      <c r="IJ52" s="47"/>
      <c r="IK52" s="47"/>
      <c r="IL52" s="47"/>
      <c r="IM52" s="47"/>
      <c r="IN52" s="47"/>
      <c r="IO52" s="47"/>
      <c r="IP52" s="47"/>
      <c r="IQ52" s="47"/>
      <c r="IR52" s="44" t="s">
        <v>29</v>
      </c>
      <c r="IS52" s="40"/>
      <c r="IT52" s="40"/>
      <c r="IU52" s="40"/>
      <c r="IV52" s="40"/>
      <c r="IW52" s="40"/>
      <c r="IX52" s="40"/>
      <c r="IY52" s="40"/>
      <c r="IZ52" s="40"/>
      <c r="JA52" s="40"/>
      <c r="JB52" s="41"/>
      <c r="JC52" s="55">
        <f>'データ'!BQ7</f>
        <v>-3377</v>
      </c>
      <c r="JD52" s="40"/>
      <c r="JE52" s="40"/>
      <c r="JF52" s="40"/>
      <c r="JG52" s="40"/>
      <c r="JH52" s="40"/>
      <c r="JI52" s="40"/>
      <c r="JJ52" s="40"/>
      <c r="JK52" s="40"/>
      <c r="JL52" s="40"/>
      <c r="JM52" s="40"/>
      <c r="JN52" s="40"/>
      <c r="JO52" s="40"/>
      <c r="JP52" s="40"/>
      <c r="JQ52" s="40"/>
      <c r="JR52" s="40"/>
      <c r="JS52" s="40"/>
      <c r="JT52" s="40"/>
      <c r="JU52" s="41"/>
      <c r="JV52" s="55">
        <f>'データ'!BR7</f>
        <v>-1835</v>
      </c>
      <c r="JW52" s="40"/>
      <c r="JX52" s="40"/>
      <c r="JY52" s="40"/>
      <c r="JZ52" s="40"/>
      <c r="KA52" s="40"/>
      <c r="KB52" s="40"/>
      <c r="KC52" s="40"/>
      <c r="KD52" s="40"/>
      <c r="KE52" s="40"/>
      <c r="KF52" s="40"/>
      <c r="KG52" s="40"/>
      <c r="KH52" s="40"/>
      <c r="KI52" s="40"/>
      <c r="KJ52" s="40"/>
      <c r="KK52" s="40"/>
      <c r="KL52" s="40"/>
      <c r="KM52" s="40"/>
      <c r="KN52" s="41"/>
      <c r="KO52" s="55">
        <f>'データ'!BS7</f>
        <v>240</v>
      </c>
      <c r="KP52" s="40"/>
      <c r="KQ52" s="40"/>
      <c r="KR52" s="40"/>
      <c r="KS52" s="40"/>
      <c r="KT52" s="40"/>
      <c r="KU52" s="40"/>
      <c r="KV52" s="40"/>
      <c r="KW52" s="40"/>
      <c r="KX52" s="40"/>
      <c r="KY52" s="40"/>
      <c r="KZ52" s="40"/>
      <c r="LA52" s="40"/>
      <c r="LB52" s="40"/>
      <c r="LC52" s="40"/>
      <c r="LD52" s="40"/>
      <c r="LE52" s="40"/>
      <c r="LF52" s="40"/>
      <c r="LG52" s="41"/>
      <c r="LH52" s="55">
        <f>'データ'!BT7</f>
        <v>3675</v>
      </c>
      <c r="LI52" s="40"/>
      <c r="LJ52" s="40"/>
      <c r="LK52" s="40"/>
      <c r="LL52" s="40"/>
      <c r="LM52" s="40"/>
      <c r="LN52" s="40"/>
      <c r="LO52" s="40"/>
      <c r="LP52" s="40"/>
      <c r="LQ52" s="40"/>
      <c r="LR52" s="40"/>
      <c r="LS52" s="40"/>
      <c r="LT52" s="40"/>
      <c r="LU52" s="40"/>
      <c r="LV52" s="40"/>
      <c r="LW52" s="40"/>
      <c r="LX52" s="40"/>
      <c r="LY52" s="40"/>
      <c r="LZ52" s="41"/>
      <c r="MA52" s="55">
        <f>'データ'!BU7</f>
        <v>3537</v>
      </c>
      <c r="MB52" s="40"/>
      <c r="MC52" s="40"/>
      <c r="MD52" s="40"/>
      <c r="ME52" s="40"/>
      <c r="MF52" s="40"/>
      <c r="MG52" s="40"/>
      <c r="MH52" s="40"/>
      <c r="MI52" s="40"/>
      <c r="MJ52" s="40"/>
      <c r="MK52" s="40"/>
      <c r="ML52" s="40"/>
      <c r="MM52" s="40"/>
      <c r="MN52" s="40"/>
      <c r="MO52" s="40"/>
      <c r="MP52" s="40"/>
      <c r="MQ52" s="40"/>
      <c r="MR52" s="40"/>
      <c r="MS52" s="41"/>
      <c r="MT52" s="2"/>
      <c r="MU52" s="2"/>
      <c r="MV52" s="2"/>
      <c r="MW52" s="2"/>
      <c r="MX52" s="2"/>
      <c r="MY52" s="2"/>
      <c r="MZ52" s="2"/>
      <c r="NA52" s="2"/>
      <c r="NB52" s="35"/>
      <c r="NC52" s="2"/>
      <c r="ND52" s="36"/>
      <c r="NR52" s="16"/>
    </row>
    <row r="53" ht="13.5" customHeight="1">
      <c r="A53" s="2"/>
      <c r="B53" s="34"/>
      <c r="C53" s="2"/>
      <c r="D53" s="2"/>
      <c r="E53" s="2"/>
      <c r="F53" s="2"/>
      <c r="G53" s="2"/>
      <c r="H53" s="2"/>
      <c r="I53" s="43"/>
      <c r="J53" s="44" t="s">
        <v>31</v>
      </c>
      <c r="K53" s="40"/>
      <c r="L53" s="40"/>
      <c r="M53" s="40"/>
      <c r="N53" s="40"/>
      <c r="O53" s="40"/>
      <c r="P53" s="40"/>
      <c r="Q53" s="40"/>
      <c r="R53" s="40"/>
      <c r="S53" s="40"/>
      <c r="T53" s="41"/>
      <c r="U53" s="55">
        <f>'データ'!AZ7</f>
        <v>98</v>
      </c>
      <c r="V53" s="40"/>
      <c r="W53" s="40"/>
      <c r="X53" s="40"/>
      <c r="Y53" s="40"/>
      <c r="Z53" s="40"/>
      <c r="AA53" s="40"/>
      <c r="AB53" s="40"/>
      <c r="AC53" s="40"/>
      <c r="AD53" s="40"/>
      <c r="AE53" s="40"/>
      <c r="AF53" s="40"/>
      <c r="AG53" s="40"/>
      <c r="AH53" s="40"/>
      <c r="AI53" s="40"/>
      <c r="AJ53" s="40"/>
      <c r="AK53" s="40"/>
      <c r="AL53" s="40"/>
      <c r="AM53" s="41"/>
      <c r="AN53" s="55">
        <f>'データ'!BA7</f>
        <v>13</v>
      </c>
      <c r="AO53" s="40"/>
      <c r="AP53" s="40"/>
      <c r="AQ53" s="40"/>
      <c r="AR53" s="40"/>
      <c r="AS53" s="40"/>
      <c r="AT53" s="40"/>
      <c r="AU53" s="40"/>
      <c r="AV53" s="40"/>
      <c r="AW53" s="40"/>
      <c r="AX53" s="40"/>
      <c r="AY53" s="40"/>
      <c r="AZ53" s="40"/>
      <c r="BA53" s="40"/>
      <c r="BB53" s="40"/>
      <c r="BC53" s="40"/>
      <c r="BD53" s="40"/>
      <c r="BE53" s="40"/>
      <c r="BF53" s="41"/>
      <c r="BG53" s="55">
        <f>'データ'!BB7</f>
        <v>2</v>
      </c>
      <c r="BH53" s="40"/>
      <c r="BI53" s="40"/>
      <c r="BJ53" s="40"/>
      <c r="BK53" s="40"/>
      <c r="BL53" s="40"/>
      <c r="BM53" s="40"/>
      <c r="BN53" s="40"/>
      <c r="BO53" s="40"/>
      <c r="BP53" s="40"/>
      <c r="BQ53" s="40"/>
      <c r="BR53" s="40"/>
      <c r="BS53" s="40"/>
      <c r="BT53" s="40"/>
      <c r="BU53" s="40"/>
      <c r="BV53" s="40"/>
      <c r="BW53" s="40"/>
      <c r="BX53" s="40"/>
      <c r="BY53" s="41"/>
      <c r="BZ53" s="55">
        <f>'データ'!BC7</f>
        <v>4</v>
      </c>
      <c r="CA53" s="40"/>
      <c r="CB53" s="40"/>
      <c r="CC53" s="40"/>
      <c r="CD53" s="40"/>
      <c r="CE53" s="40"/>
      <c r="CF53" s="40"/>
      <c r="CG53" s="40"/>
      <c r="CH53" s="40"/>
      <c r="CI53" s="40"/>
      <c r="CJ53" s="40"/>
      <c r="CK53" s="40"/>
      <c r="CL53" s="40"/>
      <c r="CM53" s="40"/>
      <c r="CN53" s="40"/>
      <c r="CO53" s="40"/>
      <c r="CP53" s="40"/>
      <c r="CQ53" s="40"/>
      <c r="CR53" s="41"/>
      <c r="CS53" s="55">
        <f>'データ'!BD7</f>
        <v>3</v>
      </c>
      <c r="CT53" s="40"/>
      <c r="CU53" s="40"/>
      <c r="CV53" s="40"/>
      <c r="CW53" s="40"/>
      <c r="CX53" s="40"/>
      <c r="CY53" s="40"/>
      <c r="CZ53" s="40"/>
      <c r="DA53" s="40"/>
      <c r="DB53" s="40"/>
      <c r="DC53" s="40"/>
      <c r="DD53" s="40"/>
      <c r="DE53" s="40"/>
      <c r="DF53" s="40"/>
      <c r="DG53" s="40"/>
      <c r="DH53" s="40"/>
      <c r="DI53" s="40"/>
      <c r="DJ53" s="40"/>
      <c r="DK53" s="41"/>
      <c r="DL53" s="46"/>
      <c r="DM53" s="46"/>
      <c r="DN53" s="46"/>
      <c r="DO53" s="46"/>
      <c r="DP53" s="46"/>
      <c r="DQ53" s="46"/>
      <c r="DR53" s="46"/>
      <c r="DS53" s="46"/>
      <c r="DT53" s="46"/>
      <c r="DU53" s="46"/>
      <c r="DV53" s="46"/>
      <c r="DW53" s="46"/>
      <c r="DX53" s="46"/>
      <c r="DY53" s="46"/>
      <c r="DZ53" s="46"/>
      <c r="EA53" s="44" t="s">
        <v>31</v>
      </c>
      <c r="EB53" s="40"/>
      <c r="EC53" s="40"/>
      <c r="ED53" s="40"/>
      <c r="EE53" s="40"/>
      <c r="EF53" s="40"/>
      <c r="EG53" s="40"/>
      <c r="EH53" s="40"/>
      <c r="EI53" s="40"/>
      <c r="EJ53" s="40"/>
      <c r="EK53" s="41"/>
      <c r="EL53" s="45">
        <f>'データ'!BK7</f>
        <v>-56.4</v>
      </c>
      <c r="EM53" s="40"/>
      <c r="EN53" s="40"/>
      <c r="EO53" s="40"/>
      <c r="EP53" s="40"/>
      <c r="EQ53" s="40"/>
      <c r="ER53" s="40"/>
      <c r="ES53" s="40"/>
      <c r="ET53" s="40"/>
      <c r="EU53" s="40"/>
      <c r="EV53" s="40"/>
      <c r="EW53" s="40"/>
      <c r="EX53" s="40"/>
      <c r="EY53" s="40"/>
      <c r="EZ53" s="40"/>
      <c r="FA53" s="40"/>
      <c r="FB53" s="40"/>
      <c r="FC53" s="40"/>
      <c r="FD53" s="41"/>
      <c r="FE53" s="45">
        <f>'データ'!BL7</f>
        <v>16.9</v>
      </c>
      <c r="FF53" s="40"/>
      <c r="FG53" s="40"/>
      <c r="FH53" s="40"/>
      <c r="FI53" s="40"/>
      <c r="FJ53" s="40"/>
      <c r="FK53" s="40"/>
      <c r="FL53" s="40"/>
      <c r="FM53" s="40"/>
      <c r="FN53" s="40"/>
      <c r="FO53" s="40"/>
      <c r="FP53" s="40"/>
      <c r="FQ53" s="40"/>
      <c r="FR53" s="40"/>
      <c r="FS53" s="40"/>
      <c r="FT53" s="40"/>
      <c r="FU53" s="40"/>
      <c r="FV53" s="40"/>
      <c r="FW53" s="41"/>
      <c r="FX53" s="45">
        <f>'データ'!BM7</f>
        <v>26.4</v>
      </c>
      <c r="FY53" s="40"/>
      <c r="FZ53" s="40"/>
      <c r="GA53" s="40"/>
      <c r="GB53" s="40"/>
      <c r="GC53" s="40"/>
      <c r="GD53" s="40"/>
      <c r="GE53" s="40"/>
      <c r="GF53" s="40"/>
      <c r="GG53" s="40"/>
      <c r="GH53" s="40"/>
      <c r="GI53" s="40"/>
      <c r="GJ53" s="40"/>
      <c r="GK53" s="40"/>
      <c r="GL53" s="40"/>
      <c r="GM53" s="40"/>
      <c r="GN53" s="40"/>
      <c r="GO53" s="40"/>
      <c r="GP53" s="41"/>
      <c r="GQ53" s="45">
        <f>'データ'!BN7</f>
        <v>-1.9</v>
      </c>
      <c r="GR53" s="40"/>
      <c r="GS53" s="40"/>
      <c r="GT53" s="40"/>
      <c r="GU53" s="40"/>
      <c r="GV53" s="40"/>
      <c r="GW53" s="40"/>
      <c r="GX53" s="40"/>
      <c r="GY53" s="40"/>
      <c r="GZ53" s="40"/>
      <c r="HA53" s="40"/>
      <c r="HB53" s="40"/>
      <c r="HC53" s="40"/>
      <c r="HD53" s="40"/>
      <c r="HE53" s="40"/>
      <c r="HF53" s="40"/>
      <c r="HG53" s="40"/>
      <c r="HH53" s="40"/>
      <c r="HI53" s="41"/>
      <c r="HJ53" s="45">
        <f>'データ'!BO7</f>
        <v>27</v>
      </c>
      <c r="HK53" s="40"/>
      <c r="HL53" s="40"/>
      <c r="HM53" s="40"/>
      <c r="HN53" s="40"/>
      <c r="HO53" s="40"/>
      <c r="HP53" s="40"/>
      <c r="HQ53" s="40"/>
      <c r="HR53" s="40"/>
      <c r="HS53" s="40"/>
      <c r="HT53" s="40"/>
      <c r="HU53" s="40"/>
      <c r="HV53" s="40"/>
      <c r="HW53" s="40"/>
      <c r="HX53" s="40"/>
      <c r="HY53" s="40"/>
      <c r="HZ53" s="40"/>
      <c r="IA53" s="40"/>
      <c r="IB53" s="41"/>
      <c r="IC53" s="47"/>
      <c r="ID53" s="47"/>
      <c r="IE53" s="47"/>
      <c r="IF53" s="47"/>
      <c r="IG53" s="47"/>
      <c r="IH53" s="47"/>
      <c r="II53" s="47"/>
      <c r="IJ53" s="47"/>
      <c r="IK53" s="47"/>
      <c r="IL53" s="47"/>
      <c r="IM53" s="47"/>
      <c r="IN53" s="47"/>
      <c r="IO53" s="47"/>
      <c r="IP53" s="47"/>
      <c r="IQ53" s="47"/>
      <c r="IR53" s="44" t="s">
        <v>31</v>
      </c>
      <c r="IS53" s="40"/>
      <c r="IT53" s="40"/>
      <c r="IU53" s="40"/>
      <c r="IV53" s="40"/>
      <c r="IW53" s="40"/>
      <c r="IX53" s="40"/>
      <c r="IY53" s="40"/>
      <c r="IZ53" s="40"/>
      <c r="JA53" s="40"/>
      <c r="JB53" s="41"/>
      <c r="JC53" s="55">
        <f>'データ'!BV7</f>
        <v>1059</v>
      </c>
      <c r="JD53" s="40"/>
      <c r="JE53" s="40"/>
      <c r="JF53" s="40"/>
      <c r="JG53" s="40"/>
      <c r="JH53" s="40"/>
      <c r="JI53" s="40"/>
      <c r="JJ53" s="40"/>
      <c r="JK53" s="40"/>
      <c r="JL53" s="40"/>
      <c r="JM53" s="40"/>
      <c r="JN53" s="40"/>
      <c r="JO53" s="40"/>
      <c r="JP53" s="40"/>
      <c r="JQ53" s="40"/>
      <c r="JR53" s="40"/>
      <c r="JS53" s="40"/>
      <c r="JT53" s="40"/>
      <c r="JU53" s="41"/>
      <c r="JV53" s="55">
        <f>'データ'!BW7</f>
        <v>2866</v>
      </c>
      <c r="JW53" s="40"/>
      <c r="JX53" s="40"/>
      <c r="JY53" s="40"/>
      <c r="JZ53" s="40"/>
      <c r="KA53" s="40"/>
      <c r="KB53" s="40"/>
      <c r="KC53" s="40"/>
      <c r="KD53" s="40"/>
      <c r="KE53" s="40"/>
      <c r="KF53" s="40"/>
      <c r="KG53" s="40"/>
      <c r="KH53" s="40"/>
      <c r="KI53" s="40"/>
      <c r="KJ53" s="40"/>
      <c r="KK53" s="40"/>
      <c r="KL53" s="40"/>
      <c r="KM53" s="40"/>
      <c r="KN53" s="41"/>
      <c r="KO53" s="55">
        <f>'データ'!BX7</f>
        <v>4637</v>
      </c>
      <c r="KP53" s="40"/>
      <c r="KQ53" s="40"/>
      <c r="KR53" s="40"/>
      <c r="KS53" s="40"/>
      <c r="KT53" s="40"/>
      <c r="KU53" s="40"/>
      <c r="KV53" s="40"/>
      <c r="KW53" s="40"/>
      <c r="KX53" s="40"/>
      <c r="KY53" s="40"/>
      <c r="KZ53" s="40"/>
      <c r="LA53" s="40"/>
      <c r="LB53" s="40"/>
      <c r="LC53" s="40"/>
      <c r="LD53" s="40"/>
      <c r="LE53" s="40"/>
      <c r="LF53" s="40"/>
      <c r="LG53" s="41"/>
      <c r="LH53" s="55">
        <f>'データ'!BY7</f>
        <v>4223</v>
      </c>
      <c r="LI53" s="40"/>
      <c r="LJ53" s="40"/>
      <c r="LK53" s="40"/>
      <c r="LL53" s="40"/>
      <c r="LM53" s="40"/>
      <c r="LN53" s="40"/>
      <c r="LO53" s="40"/>
      <c r="LP53" s="40"/>
      <c r="LQ53" s="40"/>
      <c r="LR53" s="40"/>
      <c r="LS53" s="40"/>
      <c r="LT53" s="40"/>
      <c r="LU53" s="40"/>
      <c r="LV53" s="40"/>
      <c r="LW53" s="40"/>
      <c r="LX53" s="40"/>
      <c r="LY53" s="40"/>
      <c r="LZ53" s="41"/>
      <c r="MA53" s="55">
        <f>'データ'!BZ7</f>
        <v>4987</v>
      </c>
      <c r="MB53" s="40"/>
      <c r="MC53" s="40"/>
      <c r="MD53" s="40"/>
      <c r="ME53" s="40"/>
      <c r="MF53" s="40"/>
      <c r="MG53" s="40"/>
      <c r="MH53" s="40"/>
      <c r="MI53" s="40"/>
      <c r="MJ53" s="40"/>
      <c r="MK53" s="40"/>
      <c r="ML53" s="40"/>
      <c r="MM53" s="40"/>
      <c r="MN53" s="40"/>
      <c r="MO53" s="40"/>
      <c r="MP53" s="40"/>
      <c r="MQ53" s="40"/>
      <c r="MR53" s="40"/>
      <c r="MS53" s="41"/>
      <c r="MT53" s="2"/>
      <c r="MU53" s="2"/>
      <c r="MV53" s="2"/>
      <c r="MW53" s="2"/>
      <c r="MX53" s="2"/>
      <c r="MY53" s="2"/>
      <c r="MZ53" s="2"/>
      <c r="NA53" s="2"/>
      <c r="NB53" s="35"/>
      <c r="NC53" s="2"/>
      <c r="ND53" s="36"/>
      <c r="NR53" s="16"/>
    </row>
    <row r="54" ht="13.5" customHeight="1">
      <c r="A54" s="2"/>
      <c r="B54" s="3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35"/>
      <c r="NC54" s="2"/>
      <c r="ND54" s="36"/>
      <c r="NR54" s="16"/>
    </row>
    <row r="55" ht="13.5" customHeight="1">
      <c r="A55" s="2"/>
      <c r="B55" s="34"/>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35"/>
      <c r="NC55" s="2"/>
      <c r="ND55" s="36"/>
      <c r="NR55" s="16"/>
    </row>
    <row r="56" ht="13.5" customHeight="1">
      <c r="A56" s="2"/>
      <c r="B56" s="34"/>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35"/>
      <c r="NC56" s="2"/>
      <c r="ND56" s="36"/>
      <c r="NR56" s="16"/>
    </row>
    <row r="57" ht="13.5" customHeight="1">
      <c r="A57" s="2"/>
      <c r="B57" s="56"/>
      <c r="NB57" s="57"/>
      <c r="NC57" s="2"/>
      <c r="ND57" s="36"/>
      <c r="NR57" s="16"/>
    </row>
    <row r="58" ht="13.5" customHeight="1">
      <c r="A58" s="2"/>
      <c r="B58" s="34"/>
      <c r="C58" s="58"/>
      <c r="D58" s="58"/>
      <c r="E58" s="58"/>
      <c r="F58" s="58"/>
      <c r="G58" s="58"/>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58"/>
      <c r="NA58" s="58"/>
      <c r="NB58" s="35"/>
      <c r="NC58" s="2"/>
      <c r="ND58" s="36"/>
      <c r="NR58" s="16"/>
    </row>
    <row r="59" ht="13.5" customHeight="1">
      <c r="A59" s="2"/>
      <c r="B59" s="59"/>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c r="CQ59" s="60"/>
      <c r="CR59" s="60"/>
      <c r="CS59" s="60"/>
      <c r="CT59" s="60"/>
      <c r="CU59" s="60"/>
      <c r="CV59" s="60"/>
      <c r="CW59" s="60"/>
      <c r="CX59" s="60"/>
      <c r="CY59" s="60"/>
      <c r="CZ59" s="60"/>
      <c r="DA59" s="60"/>
      <c r="DB59" s="60"/>
      <c r="DC59" s="60"/>
      <c r="DD59" s="60"/>
      <c r="DE59" s="60"/>
      <c r="DF59" s="60"/>
      <c r="DG59" s="60"/>
      <c r="DH59" s="60"/>
      <c r="DI59" s="60"/>
      <c r="DJ59" s="60"/>
      <c r="DK59" s="60"/>
      <c r="DL59" s="60"/>
      <c r="DM59" s="60"/>
      <c r="DN59" s="60"/>
      <c r="DO59" s="60"/>
      <c r="DP59" s="60"/>
      <c r="DQ59" s="60"/>
      <c r="DR59" s="60"/>
      <c r="DS59" s="60"/>
      <c r="DT59" s="60"/>
      <c r="DU59" s="60"/>
      <c r="DV59" s="60"/>
      <c r="DW59" s="60"/>
      <c r="DX59" s="60"/>
      <c r="DY59" s="60"/>
      <c r="DZ59" s="60"/>
      <c r="EA59" s="60"/>
      <c r="EB59" s="60"/>
      <c r="EC59" s="60"/>
      <c r="ED59" s="60"/>
      <c r="EE59" s="60"/>
      <c r="EF59" s="60"/>
      <c r="EG59" s="60"/>
      <c r="EH59" s="60"/>
      <c r="EI59" s="60"/>
      <c r="EJ59" s="60"/>
      <c r="EK59" s="60"/>
      <c r="EL59" s="60"/>
      <c r="EM59" s="60"/>
      <c r="EN59" s="60"/>
      <c r="EO59" s="60"/>
      <c r="EP59" s="60"/>
      <c r="EQ59" s="60"/>
      <c r="ER59" s="60"/>
      <c r="ES59" s="60"/>
      <c r="ET59" s="60"/>
      <c r="EU59" s="60"/>
      <c r="EV59" s="60"/>
      <c r="EW59" s="60"/>
      <c r="EX59" s="60"/>
      <c r="EY59" s="60"/>
      <c r="EZ59" s="60"/>
      <c r="FA59" s="60"/>
      <c r="FB59" s="60"/>
      <c r="FC59" s="60"/>
      <c r="FD59" s="60"/>
      <c r="FE59" s="60"/>
      <c r="FF59" s="60"/>
      <c r="FG59" s="60"/>
      <c r="FH59" s="60"/>
      <c r="FI59" s="60"/>
      <c r="FJ59" s="60"/>
      <c r="FK59" s="60"/>
      <c r="FL59" s="60"/>
      <c r="FM59" s="60"/>
      <c r="FN59" s="60"/>
      <c r="FO59" s="60"/>
      <c r="FP59" s="60"/>
      <c r="FQ59" s="60"/>
      <c r="FR59" s="60"/>
      <c r="FS59" s="60"/>
      <c r="FT59" s="60"/>
      <c r="FU59" s="60"/>
      <c r="FV59" s="60"/>
      <c r="FW59" s="60"/>
      <c r="FX59" s="60"/>
      <c r="FY59" s="60"/>
      <c r="FZ59" s="60"/>
      <c r="GA59" s="60"/>
      <c r="GB59" s="60"/>
      <c r="GC59" s="60"/>
      <c r="GD59" s="60"/>
      <c r="GE59" s="60"/>
      <c r="GF59" s="60"/>
      <c r="GG59" s="60"/>
      <c r="GH59" s="60"/>
      <c r="GI59" s="60"/>
      <c r="GJ59" s="60"/>
      <c r="GK59" s="60"/>
      <c r="GL59" s="60"/>
      <c r="GM59" s="60"/>
      <c r="GN59" s="60"/>
      <c r="GO59" s="60"/>
      <c r="GP59" s="60"/>
      <c r="GQ59" s="60"/>
      <c r="GR59" s="60"/>
      <c r="GS59" s="60"/>
      <c r="GT59" s="60"/>
      <c r="GU59" s="60"/>
      <c r="GV59" s="60"/>
      <c r="GW59" s="60"/>
      <c r="GX59" s="60"/>
      <c r="GY59" s="60"/>
      <c r="GZ59" s="60"/>
      <c r="HA59" s="60"/>
      <c r="HB59" s="60"/>
      <c r="HC59" s="60"/>
      <c r="HD59" s="60"/>
      <c r="HE59" s="60"/>
      <c r="HF59" s="60"/>
      <c r="HG59" s="60"/>
      <c r="HH59" s="60"/>
      <c r="HI59" s="60"/>
      <c r="HJ59" s="60"/>
      <c r="HK59" s="60"/>
      <c r="HL59" s="60"/>
      <c r="HM59" s="60"/>
      <c r="HN59" s="60"/>
      <c r="HO59" s="60"/>
      <c r="HP59" s="60"/>
      <c r="HQ59" s="60"/>
      <c r="HR59" s="60"/>
      <c r="HS59" s="60"/>
      <c r="HT59" s="60"/>
      <c r="HU59" s="60"/>
      <c r="HV59" s="60"/>
      <c r="HW59" s="60"/>
      <c r="HX59" s="60"/>
      <c r="HY59" s="60"/>
      <c r="HZ59" s="60"/>
      <c r="IA59" s="60"/>
      <c r="IB59" s="60"/>
      <c r="IC59" s="60"/>
      <c r="ID59" s="60"/>
      <c r="IE59" s="60"/>
      <c r="IF59" s="60"/>
      <c r="IG59" s="60"/>
      <c r="IH59" s="60"/>
      <c r="II59" s="60"/>
      <c r="IJ59" s="60"/>
      <c r="IK59" s="60"/>
      <c r="IL59" s="60"/>
      <c r="IM59" s="60"/>
      <c r="IN59" s="60"/>
      <c r="IO59" s="60"/>
      <c r="IP59" s="60"/>
      <c r="IQ59" s="60"/>
      <c r="IR59" s="60"/>
      <c r="IS59" s="60"/>
      <c r="IT59" s="60"/>
      <c r="IU59" s="60"/>
      <c r="IV59" s="60"/>
      <c r="IW59" s="60"/>
      <c r="IX59" s="60"/>
      <c r="IY59" s="60"/>
      <c r="IZ59" s="60"/>
      <c r="JA59" s="60"/>
      <c r="JB59" s="60"/>
      <c r="JC59" s="60"/>
      <c r="JD59" s="60"/>
      <c r="JE59" s="60"/>
      <c r="JF59" s="60"/>
      <c r="JG59" s="60"/>
      <c r="JH59" s="60"/>
      <c r="JI59" s="60"/>
      <c r="JJ59" s="60"/>
      <c r="JK59" s="60"/>
      <c r="JL59" s="60"/>
      <c r="JM59" s="60"/>
      <c r="JN59" s="60"/>
      <c r="JO59" s="60"/>
      <c r="JP59" s="60"/>
      <c r="JQ59" s="60"/>
      <c r="JR59" s="60"/>
      <c r="JS59" s="60"/>
      <c r="JT59" s="60"/>
      <c r="JU59" s="60"/>
      <c r="JV59" s="60"/>
      <c r="JW59" s="60"/>
      <c r="JX59" s="60"/>
      <c r="JY59" s="60"/>
      <c r="JZ59" s="60"/>
      <c r="KA59" s="60"/>
      <c r="KB59" s="60"/>
      <c r="KC59" s="60"/>
      <c r="KD59" s="60"/>
      <c r="KE59" s="60"/>
      <c r="KF59" s="60"/>
      <c r="KG59" s="60"/>
      <c r="KH59" s="60"/>
      <c r="KI59" s="60"/>
      <c r="KJ59" s="60"/>
      <c r="KK59" s="60"/>
      <c r="KL59" s="60"/>
      <c r="KM59" s="60"/>
      <c r="KN59" s="60"/>
      <c r="KO59" s="60"/>
      <c r="KP59" s="60"/>
      <c r="KQ59" s="60"/>
      <c r="KR59" s="60"/>
      <c r="KS59" s="60"/>
      <c r="KT59" s="60"/>
      <c r="KU59" s="60"/>
      <c r="KV59" s="60"/>
      <c r="KW59" s="60"/>
      <c r="KX59" s="60"/>
      <c r="KY59" s="60"/>
      <c r="KZ59" s="60"/>
      <c r="LA59" s="60"/>
      <c r="LB59" s="60"/>
      <c r="LC59" s="60"/>
      <c r="LD59" s="60"/>
      <c r="LE59" s="60"/>
      <c r="LF59" s="60"/>
      <c r="LG59" s="60"/>
      <c r="LH59" s="60"/>
      <c r="LI59" s="60"/>
      <c r="LJ59" s="60"/>
      <c r="LK59" s="60"/>
      <c r="LL59" s="60"/>
      <c r="LM59" s="60"/>
      <c r="LN59" s="60"/>
      <c r="LO59" s="60"/>
      <c r="LP59" s="60"/>
      <c r="LQ59" s="60"/>
      <c r="LR59" s="60"/>
      <c r="LS59" s="60"/>
      <c r="LT59" s="60"/>
      <c r="LU59" s="60"/>
      <c r="LV59" s="60"/>
      <c r="LW59" s="60"/>
      <c r="LX59" s="60"/>
      <c r="LY59" s="60"/>
      <c r="LZ59" s="60"/>
      <c r="MA59" s="60"/>
      <c r="MB59" s="60"/>
      <c r="MC59" s="60"/>
      <c r="MD59" s="60"/>
      <c r="ME59" s="60"/>
      <c r="MF59" s="60"/>
      <c r="MG59" s="60"/>
      <c r="MH59" s="60"/>
      <c r="MI59" s="60"/>
      <c r="MJ59" s="60"/>
      <c r="MK59" s="60"/>
      <c r="ML59" s="60"/>
      <c r="MM59" s="60"/>
      <c r="MN59" s="60"/>
      <c r="MO59" s="60"/>
      <c r="MP59" s="60"/>
      <c r="MQ59" s="60"/>
      <c r="MR59" s="60"/>
      <c r="MS59" s="60"/>
      <c r="MT59" s="60"/>
      <c r="MU59" s="60"/>
      <c r="MV59" s="60"/>
      <c r="MW59" s="60"/>
      <c r="MX59" s="60"/>
      <c r="MY59" s="60"/>
      <c r="MZ59" s="60"/>
      <c r="NA59" s="60"/>
      <c r="NB59" s="61"/>
      <c r="NC59" s="2"/>
      <c r="ND59" s="36"/>
      <c r="NR59" s="16"/>
    </row>
    <row r="60" ht="13.5" customHeight="1">
      <c r="A60" s="35"/>
      <c r="B60" s="30"/>
      <c r="C60" s="31"/>
      <c r="D60" s="31"/>
      <c r="E60" s="31"/>
      <c r="F60" s="31"/>
      <c r="G60" s="31"/>
      <c r="H60" s="27" t="s">
        <v>35</v>
      </c>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c r="EV60" s="10"/>
      <c r="EW60" s="10"/>
      <c r="EX60" s="10"/>
      <c r="EY60" s="10"/>
      <c r="EZ60" s="10"/>
      <c r="FA60" s="10"/>
      <c r="FB60" s="10"/>
      <c r="FC60" s="10"/>
      <c r="FD60" s="10"/>
      <c r="FE60" s="10"/>
      <c r="FF60" s="10"/>
      <c r="FG60" s="10"/>
      <c r="FH60" s="10"/>
      <c r="FI60" s="10"/>
      <c r="FJ60" s="10"/>
      <c r="FK60" s="10"/>
      <c r="FL60" s="10"/>
      <c r="FM60" s="10"/>
      <c r="FN60" s="10"/>
      <c r="FO60" s="10"/>
      <c r="FP60" s="10"/>
      <c r="FQ60" s="10"/>
      <c r="FR60" s="10"/>
      <c r="FS60" s="10"/>
      <c r="FT60" s="10"/>
      <c r="FU60" s="10"/>
      <c r="FV60" s="10"/>
      <c r="FW60" s="10"/>
      <c r="FX60" s="10"/>
      <c r="FY60" s="10"/>
      <c r="FZ60" s="10"/>
      <c r="GA60" s="10"/>
      <c r="GB60" s="10"/>
      <c r="GC60" s="10"/>
      <c r="GD60" s="10"/>
      <c r="GE60" s="10"/>
      <c r="GF60" s="10"/>
      <c r="GG60" s="10"/>
      <c r="GH60" s="10"/>
      <c r="GI60" s="10"/>
      <c r="GJ60" s="10"/>
      <c r="GK60" s="10"/>
      <c r="GL60" s="10"/>
      <c r="GM60" s="10"/>
      <c r="GN60" s="10"/>
      <c r="GO60" s="10"/>
      <c r="GP60" s="10"/>
      <c r="GQ60" s="10"/>
      <c r="GR60" s="10"/>
      <c r="GS60" s="10"/>
      <c r="GT60" s="10"/>
      <c r="GU60" s="10"/>
      <c r="GV60" s="10"/>
      <c r="GW60" s="10"/>
      <c r="GX60" s="10"/>
      <c r="GY60" s="10"/>
      <c r="GZ60" s="10"/>
      <c r="HA60" s="10"/>
      <c r="HB60" s="10"/>
      <c r="HC60" s="10"/>
      <c r="HD60" s="10"/>
      <c r="HE60" s="10"/>
      <c r="HF60" s="10"/>
      <c r="HG60" s="10"/>
      <c r="HH60" s="10"/>
      <c r="HI60" s="10"/>
      <c r="HJ60" s="10"/>
      <c r="HK60" s="10"/>
      <c r="HL60" s="10"/>
      <c r="HM60" s="10"/>
      <c r="HN60" s="10"/>
      <c r="HO60" s="10"/>
      <c r="HP60" s="10"/>
      <c r="HQ60" s="10"/>
      <c r="HR60" s="10"/>
      <c r="HS60" s="10"/>
      <c r="HT60" s="10"/>
      <c r="HU60" s="10"/>
      <c r="HV60" s="10"/>
      <c r="HW60" s="10"/>
      <c r="HX60" s="10"/>
      <c r="HY60" s="10"/>
      <c r="HZ60" s="10"/>
      <c r="IA60" s="10"/>
      <c r="IB60" s="10"/>
      <c r="IC60" s="10"/>
      <c r="ID60" s="10"/>
      <c r="IE60" s="10"/>
      <c r="IF60" s="10"/>
      <c r="IG60" s="10"/>
      <c r="IH60" s="10"/>
      <c r="II60" s="10"/>
      <c r="IJ60" s="10"/>
      <c r="IK60" s="10"/>
      <c r="IL60" s="10"/>
      <c r="IM60" s="10"/>
      <c r="IN60" s="10"/>
      <c r="IO60" s="10"/>
      <c r="IP60" s="10"/>
      <c r="IQ60" s="10"/>
      <c r="IR60" s="10"/>
      <c r="IS60" s="10"/>
      <c r="IT60" s="10"/>
      <c r="IU60" s="10"/>
      <c r="IV60" s="10"/>
      <c r="IW60" s="10"/>
      <c r="IX60" s="10"/>
      <c r="IY60" s="10"/>
      <c r="IZ60" s="10"/>
      <c r="JA60" s="10"/>
      <c r="JB60" s="10"/>
      <c r="JC60" s="10"/>
      <c r="JD60" s="10"/>
      <c r="JE60" s="10"/>
      <c r="JF60" s="10"/>
      <c r="JG60" s="10"/>
      <c r="JH60" s="10"/>
      <c r="JI60" s="10"/>
      <c r="JJ60" s="10"/>
      <c r="JK60" s="10"/>
      <c r="JL60" s="10"/>
      <c r="JM60" s="10"/>
      <c r="JN60" s="10"/>
      <c r="JO60" s="10"/>
      <c r="JP60" s="10"/>
      <c r="JQ60" s="10"/>
      <c r="JR60" s="10"/>
      <c r="JS60" s="10"/>
      <c r="JT60" s="10"/>
      <c r="JU60" s="10"/>
      <c r="JV60" s="10"/>
      <c r="JW60" s="10"/>
      <c r="JX60" s="10"/>
      <c r="JY60" s="10"/>
      <c r="JZ60" s="10"/>
      <c r="KA60" s="10"/>
      <c r="KB60" s="10"/>
      <c r="KC60" s="10"/>
      <c r="KD60" s="10"/>
      <c r="KE60" s="10"/>
      <c r="KF60" s="10"/>
      <c r="KG60" s="10"/>
      <c r="KH60" s="10"/>
      <c r="KI60" s="10"/>
      <c r="KJ60" s="10"/>
      <c r="KK60" s="10"/>
      <c r="KL60" s="10"/>
      <c r="KM60" s="10"/>
      <c r="KN60" s="10"/>
      <c r="KO60" s="10"/>
      <c r="KP60" s="10"/>
      <c r="KQ60" s="10"/>
      <c r="KR60" s="10"/>
      <c r="KS60" s="10"/>
      <c r="KT60" s="10"/>
      <c r="KU60" s="10"/>
      <c r="KV60" s="10"/>
      <c r="KW60" s="10"/>
      <c r="KX60" s="10"/>
      <c r="KY60" s="10"/>
      <c r="KZ60" s="10"/>
      <c r="LA60" s="10"/>
      <c r="LB60" s="10"/>
      <c r="LC60" s="10"/>
      <c r="LD60" s="10"/>
      <c r="LE60" s="10"/>
      <c r="LF60" s="10"/>
      <c r="LG60" s="10"/>
      <c r="LH60" s="10"/>
      <c r="LI60" s="10"/>
      <c r="LJ60" s="10"/>
      <c r="LK60" s="10"/>
      <c r="LL60" s="10"/>
      <c r="LM60" s="10"/>
      <c r="LN60" s="10"/>
      <c r="LO60" s="10"/>
      <c r="LP60" s="10"/>
      <c r="LQ60" s="10"/>
      <c r="LR60" s="10"/>
      <c r="LS60" s="10"/>
      <c r="LT60" s="10"/>
      <c r="LU60" s="10"/>
      <c r="LV60" s="10"/>
      <c r="LW60" s="10"/>
      <c r="LX60" s="10"/>
      <c r="LY60" s="10"/>
      <c r="LZ60" s="10"/>
      <c r="MA60" s="10"/>
      <c r="MB60" s="10"/>
      <c r="MC60" s="10"/>
      <c r="MD60" s="10"/>
      <c r="ME60" s="10"/>
      <c r="MF60" s="10"/>
      <c r="MG60" s="10"/>
      <c r="MH60" s="10"/>
      <c r="MI60" s="10"/>
      <c r="MJ60" s="10"/>
      <c r="MK60" s="10"/>
      <c r="ML60" s="10"/>
      <c r="MM60" s="10"/>
      <c r="MN60" s="10"/>
      <c r="MO60" s="10"/>
      <c r="MP60" s="10"/>
      <c r="MQ60" s="10"/>
      <c r="MR60" s="10"/>
      <c r="MS60" s="10"/>
      <c r="MT60" s="10"/>
      <c r="MU60" s="10"/>
      <c r="MV60" s="10"/>
      <c r="MW60" s="31"/>
      <c r="MX60" s="31"/>
      <c r="MY60" s="31"/>
      <c r="MZ60" s="31"/>
      <c r="NA60" s="31"/>
      <c r="NB60" s="32"/>
      <c r="NC60" s="2"/>
      <c r="ND60" s="36"/>
      <c r="NR60" s="16"/>
    </row>
    <row r="61" ht="13.5" customHeight="1">
      <c r="A61" s="35"/>
      <c r="B61" s="30"/>
      <c r="C61" s="31"/>
      <c r="D61" s="31"/>
      <c r="E61" s="31"/>
      <c r="F61" s="31"/>
      <c r="G61" s="31"/>
      <c r="MW61" s="31"/>
      <c r="MX61" s="31"/>
      <c r="MY61" s="31"/>
      <c r="MZ61" s="31"/>
      <c r="NA61" s="31"/>
      <c r="NB61" s="32"/>
      <c r="NC61" s="2"/>
      <c r="ND61" s="36"/>
      <c r="NR61" s="16"/>
    </row>
    <row r="62" ht="13.5" customHeight="1">
      <c r="A62" s="2"/>
      <c r="B62" s="3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35"/>
      <c r="NC62" s="2"/>
      <c r="ND62" s="36"/>
      <c r="NR62" s="16"/>
    </row>
    <row r="63" ht="13.5" customHeight="1">
      <c r="A63" s="2"/>
      <c r="B63" s="3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62" t="s">
        <v>36</v>
      </c>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c r="EC63" s="10"/>
      <c r="ED63" s="10"/>
      <c r="EE63" s="10"/>
      <c r="EF63" s="10"/>
      <c r="EG63" s="10"/>
      <c r="EH63" s="10"/>
      <c r="EI63" s="10"/>
      <c r="EJ63" s="10"/>
      <c r="EK63" s="10"/>
      <c r="EL63" s="10"/>
      <c r="EM63" s="10"/>
      <c r="EN63" s="10"/>
      <c r="EO63" s="10"/>
      <c r="EP63" s="10"/>
      <c r="EQ63" s="10"/>
      <c r="ER63" s="10"/>
      <c r="ES63" s="10"/>
      <c r="ET63" s="10"/>
      <c r="EU63" s="10"/>
      <c r="EV63" s="10"/>
      <c r="EW63" s="10"/>
      <c r="EX63" s="10"/>
      <c r="EY63" s="10"/>
      <c r="EZ63" s="10"/>
      <c r="FA63" s="10"/>
      <c r="FB63" s="10"/>
      <c r="FC63" s="10"/>
      <c r="FD63" s="10"/>
      <c r="FE63" s="10"/>
      <c r="FF63" s="10"/>
      <c r="FG63" s="10"/>
      <c r="FH63" s="10"/>
      <c r="FI63" s="10"/>
      <c r="FJ63" s="10"/>
      <c r="FK63" s="10"/>
      <c r="FL63" s="10"/>
      <c r="FM63" s="10"/>
      <c r="FN63" s="10"/>
      <c r="FO63" s="10"/>
      <c r="FP63" s="10"/>
      <c r="FQ63" s="10"/>
      <c r="FR63" s="10"/>
      <c r="FS63" s="10"/>
      <c r="FT63" s="10"/>
      <c r="FU63" s="10"/>
      <c r="FV63" s="10"/>
      <c r="FW63" s="1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35"/>
      <c r="NC63" s="2"/>
      <c r="ND63" s="36"/>
      <c r="NR63" s="16"/>
    </row>
    <row r="64" ht="13.5" customHeight="1">
      <c r="A64" s="2"/>
      <c r="B64" s="3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36"/>
      <c r="FW64" s="16"/>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35"/>
      <c r="NC64" s="2"/>
      <c r="ND64" s="63"/>
      <c r="NE64" s="5"/>
      <c r="NF64" s="5"/>
      <c r="NG64" s="5"/>
      <c r="NH64" s="5"/>
      <c r="NI64" s="5"/>
      <c r="NJ64" s="5"/>
      <c r="NK64" s="5"/>
      <c r="NL64" s="5"/>
      <c r="NM64" s="5"/>
      <c r="NN64" s="5"/>
      <c r="NO64" s="5"/>
      <c r="NP64" s="5"/>
      <c r="NQ64" s="5"/>
      <c r="NR64" s="22"/>
    </row>
    <row r="65" ht="13.5" customHeight="1">
      <c r="A65" s="2"/>
      <c r="B65" s="3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36"/>
      <c r="FW65" s="16"/>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35"/>
      <c r="NC65" s="2"/>
      <c r="ND65" s="29" t="s">
        <v>37</v>
      </c>
      <c r="NE65" s="10"/>
      <c r="NF65" s="10"/>
      <c r="NG65" s="10"/>
      <c r="NH65" s="10"/>
      <c r="NI65" s="10"/>
      <c r="NJ65" s="10"/>
      <c r="NK65" s="10"/>
      <c r="NL65" s="10"/>
      <c r="NM65" s="10"/>
      <c r="NN65" s="10"/>
      <c r="NO65" s="10"/>
      <c r="NP65" s="10"/>
      <c r="NQ65" s="10"/>
      <c r="NR65" s="11"/>
    </row>
    <row r="66" ht="13.5" customHeight="1">
      <c r="A66" s="2"/>
      <c r="B66" s="3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63"/>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2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35"/>
      <c r="NC66" s="2"/>
      <c r="ND66" s="49" t="s">
        <v>38</v>
      </c>
      <c r="NR66" s="16"/>
    </row>
    <row r="67" ht="13.5" customHeight="1">
      <c r="A67" s="2"/>
      <c r="B67" s="3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64">
        <f>'データ'!CM7</f>
        <v>73740</v>
      </c>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c r="DY67" s="10"/>
      <c r="DZ67" s="10"/>
      <c r="EA67" s="10"/>
      <c r="EB67" s="10"/>
      <c r="EC67" s="10"/>
      <c r="ED67" s="10"/>
      <c r="EE67" s="10"/>
      <c r="EF67" s="10"/>
      <c r="EG67" s="10"/>
      <c r="EH67" s="10"/>
      <c r="EI67" s="10"/>
      <c r="EJ67" s="10"/>
      <c r="EK67" s="10"/>
      <c r="EL67" s="10"/>
      <c r="EM67" s="10"/>
      <c r="EN67" s="10"/>
      <c r="EO67" s="10"/>
      <c r="EP67" s="10"/>
      <c r="EQ67" s="10"/>
      <c r="ER67" s="10"/>
      <c r="ES67" s="10"/>
      <c r="ET67" s="10"/>
      <c r="EU67" s="10"/>
      <c r="EV67" s="10"/>
      <c r="EW67" s="10"/>
      <c r="EX67" s="10"/>
      <c r="EY67" s="10"/>
      <c r="EZ67" s="10"/>
      <c r="FA67" s="10"/>
      <c r="FB67" s="10"/>
      <c r="FC67" s="10"/>
      <c r="FD67" s="10"/>
      <c r="FE67" s="10"/>
      <c r="FF67" s="10"/>
      <c r="FG67" s="10"/>
      <c r="FH67" s="10"/>
      <c r="FI67" s="10"/>
      <c r="FJ67" s="10"/>
      <c r="FK67" s="10"/>
      <c r="FL67" s="10"/>
      <c r="FM67" s="10"/>
      <c r="FN67" s="10"/>
      <c r="FO67" s="10"/>
      <c r="FP67" s="10"/>
      <c r="FQ67" s="10"/>
      <c r="FR67" s="10"/>
      <c r="FS67" s="10"/>
      <c r="FT67" s="10"/>
      <c r="FU67" s="10"/>
      <c r="FV67" s="10"/>
      <c r="FW67" s="11"/>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65"/>
      <c r="NB67" s="35"/>
      <c r="NC67" s="2"/>
      <c r="ND67" s="36"/>
      <c r="NR67" s="16"/>
    </row>
    <row r="68" ht="13.5" customHeight="1">
      <c r="A68" s="2"/>
      <c r="B68" s="3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36"/>
      <c r="FW68" s="16"/>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65"/>
      <c r="NB68" s="35"/>
      <c r="NC68" s="2"/>
      <c r="ND68" s="36"/>
      <c r="NR68" s="16"/>
    </row>
    <row r="69" ht="13.5" customHeight="1">
      <c r="A69" s="2"/>
      <c r="B69" s="3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36"/>
      <c r="FW69" s="16"/>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65"/>
      <c r="NB69" s="35"/>
      <c r="NC69" s="2"/>
      <c r="ND69" s="36"/>
      <c r="NR69" s="16"/>
    </row>
    <row r="70" ht="13.5" customHeight="1">
      <c r="A70" s="2"/>
      <c r="B70" s="3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63"/>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2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65"/>
      <c r="NB70" s="35"/>
      <c r="NC70" s="2"/>
      <c r="ND70" s="36"/>
      <c r="NR70" s="16"/>
    </row>
    <row r="71" ht="13.5" customHeight="1">
      <c r="A71" s="2"/>
      <c r="B71" s="3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31"/>
      <c r="CX71" s="31"/>
      <c r="CY71" s="31"/>
      <c r="CZ71" s="31"/>
      <c r="DA71" s="31"/>
      <c r="DB71" s="31"/>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31"/>
      <c r="NB71" s="35"/>
      <c r="NC71" s="2"/>
      <c r="ND71" s="36"/>
      <c r="NR71" s="16"/>
    </row>
    <row r="72" ht="13.5" customHeight="1">
      <c r="A72" s="2"/>
      <c r="B72" s="3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62" t="s">
        <v>39</v>
      </c>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c r="EW72" s="10"/>
      <c r="EX72" s="10"/>
      <c r="EY72" s="10"/>
      <c r="EZ72" s="10"/>
      <c r="FA72" s="10"/>
      <c r="FB72" s="10"/>
      <c r="FC72" s="10"/>
      <c r="FD72" s="10"/>
      <c r="FE72" s="10"/>
      <c r="FF72" s="10"/>
      <c r="FG72" s="10"/>
      <c r="FH72" s="10"/>
      <c r="FI72" s="10"/>
      <c r="FJ72" s="10"/>
      <c r="FK72" s="10"/>
      <c r="FL72" s="10"/>
      <c r="FM72" s="10"/>
      <c r="FN72" s="10"/>
      <c r="FO72" s="10"/>
      <c r="FP72" s="10"/>
      <c r="FQ72" s="10"/>
      <c r="FR72" s="10"/>
      <c r="FS72" s="10"/>
      <c r="FT72" s="10"/>
      <c r="FU72" s="10"/>
      <c r="FV72" s="10"/>
      <c r="FW72" s="1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35"/>
      <c r="NC72" s="2"/>
      <c r="ND72" s="36"/>
      <c r="NR72" s="16"/>
    </row>
    <row r="73" ht="13.5" customHeight="1">
      <c r="A73" s="2"/>
      <c r="B73" s="3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36"/>
      <c r="FW73" s="16"/>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35"/>
      <c r="NC73" s="2"/>
      <c r="ND73" s="36"/>
      <c r="NR73" s="16"/>
    </row>
    <row r="74" ht="13.5" customHeight="1">
      <c r="A74" s="2"/>
      <c r="B74" s="3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36"/>
      <c r="FW74" s="16"/>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66"/>
      <c r="ND74" s="36"/>
      <c r="NR74" s="16"/>
    </row>
    <row r="75" ht="13.5" customHeight="1">
      <c r="A75" s="2"/>
      <c r="B75" s="34"/>
      <c r="C75" s="2"/>
      <c r="D75" s="2"/>
      <c r="E75" s="2"/>
      <c r="F75" s="2"/>
      <c r="CH75" s="2"/>
      <c r="CI75" s="2"/>
      <c r="CJ75" s="2"/>
      <c r="CK75" s="2"/>
      <c r="CL75" s="2"/>
      <c r="CM75" s="2"/>
      <c r="CN75" s="2"/>
      <c r="CO75" s="2"/>
      <c r="CP75" s="2"/>
      <c r="CQ75" s="2"/>
      <c r="CR75" s="2"/>
      <c r="CS75" s="2"/>
      <c r="CT75" s="2"/>
      <c r="CU75" s="2"/>
      <c r="CV75" s="63"/>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2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66"/>
      <c r="ND75" s="36"/>
      <c r="NR75" s="16"/>
    </row>
    <row r="76" ht="13.5" customHeight="1">
      <c r="A76" s="2"/>
      <c r="B76" s="34"/>
      <c r="C76" s="2"/>
      <c r="D76" s="2"/>
      <c r="E76" s="2"/>
      <c r="F76" s="2"/>
      <c r="I76" s="2"/>
      <c r="J76" s="2"/>
      <c r="K76" s="2"/>
      <c r="L76" s="2"/>
      <c r="M76" s="2"/>
      <c r="N76" s="2"/>
      <c r="O76" s="2"/>
      <c r="P76" s="2"/>
      <c r="Q76" s="2"/>
      <c r="R76" s="39" t="str">
        <f>'データ'!$B$11</f>
        <v>R02</v>
      </c>
      <c r="S76" s="40"/>
      <c r="T76" s="40"/>
      <c r="U76" s="40"/>
      <c r="V76" s="40"/>
      <c r="W76" s="40"/>
      <c r="X76" s="40"/>
      <c r="Y76" s="40"/>
      <c r="Z76" s="40"/>
      <c r="AA76" s="40"/>
      <c r="AB76" s="40"/>
      <c r="AC76" s="40"/>
      <c r="AD76" s="40"/>
      <c r="AE76" s="40"/>
      <c r="AF76" s="41"/>
      <c r="AG76" s="39" t="str">
        <f>'データ'!$C$11</f>
        <v>R03</v>
      </c>
      <c r="AH76" s="40"/>
      <c r="AI76" s="40"/>
      <c r="AJ76" s="40"/>
      <c r="AK76" s="40"/>
      <c r="AL76" s="40"/>
      <c r="AM76" s="40"/>
      <c r="AN76" s="40"/>
      <c r="AO76" s="40"/>
      <c r="AP76" s="40"/>
      <c r="AQ76" s="40"/>
      <c r="AR76" s="40"/>
      <c r="AS76" s="40"/>
      <c r="AT76" s="40"/>
      <c r="AU76" s="41"/>
      <c r="AV76" s="39" t="str">
        <f>'データ'!$D$11</f>
        <v>R04</v>
      </c>
      <c r="AW76" s="40"/>
      <c r="AX76" s="40"/>
      <c r="AY76" s="40"/>
      <c r="AZ76" s="40"/>
      <c r="BA76" s="40"/>
      <c r="BB76" s="40"/>
      <c r="BC76" s="40"/>
      <c r="BD76" s="40"/>
      <c r="BE76" s="40"/>
      <c r="BF76" s="40"/>
      <c r="BG76" s="40"/>
      <c r="BH76" s="40"/>
      <c r="BI76" s="40"/>
      <c r="BJ76" s="41"/>
      <c r="BK76" s="39" t="str">
        <f>'データ'!$E$11</f>
        <v>R05</v>
      </c>
      <c r="BL76" s="40"/>
      <c r="BM76" s="40"/>
      <c r="BN76" s="40"/>
      <c r="BO76" s="40"/>
      <c r="BP76" s="40"/>
      <c r="BQ76" s="40"/>
      <c r="BR76" s="40"/>
      <c r="BS76" s="40"/>
      <c r="BT76" s="40"/>
      <c r="BU76" s="40"/>
      <c r="BV76" s="40"/>
      <c r="BW76" s="40"/>
      <c r="BX76" s="40"/>
      <c r="BY76" s="41"/>
      <c r="BZ76" s="39" t="str">
        <f>'データ'!$F$11</f>
        <v>R06</v>
      </c>
      <c r="CA76" s="40"/>
      <c r="CB76" s="40"/>
      <c r="CC76" s="40"/>
      <c r="CD76" s="40"/>
      <c r="CE76" s="40"/>
      <c r="CF76" s="40"/>
      <c r="CG76" s="40"/>
      <c r="CH76" s="40"/>
      <c r="CI76" s="40"/>
      <c r="CJ76" s="40"/>
      <c r="CK76" s="40"/>
      <c r="CL76" s="40"/>
      <c r="CM76" s="40"/>
      <c r="CN76" s="41"/>
      <c r="CO76" s="2"/>
      <c r="CP76" s="2"/>
      <c r="CQ76" s="2"/>
      <c r="CR76" s="2"/>
      <c r="CS76" s="2"/>
      <c r="CT76" s="2"/>
      <c r="CU76" s="2"/>
      <c r="CV76" s="64">
        <f>'データ'!CN7</f>
        <v>0</v>
      </c>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10"/>
      <c r="DV76" s="10"/>
      <c r="DW76" s="10"/>
      <c r="DX76" s="10"/>
      <c r="DY76" s="10"/>
      <c r="DZ76" s="10"/>
      <c r="EA76" s="10"/>
      <c r="EB76" s="10"/>
      <c r="EC76" s="10"/>
      <c r="ED76" s="10"/>
      <c r="EE76" s="10"/>
      <c r="EF76" s="10"/>
      <c r="EG76" s="10"/>
      <c r="EH76" s="10"/>
      <c r="EI76" s="10"/>
      <c r="EJ76" s="10"/>
      <c r="EK76" s="10"/>
      <c r="EL76" s="10"/>
      <c r="EM76" s="10"/>
      <c r="EN76" s="10"/>
      <c r="EO76" s="10"/>
      <c r="EP76" s="10"/>
      <c r="EQ76" s="10"/>
      <c r="ER76" s="10"/>
      <c r="ES76" s="10"/>
      <c r="ET76" s="10"/>
      <c r="EU76" s="10"/>
      <c r="EV76" s="10"/>
      <c r="EW76" s="10"/>
      <c r="EX76" s="10"/>
      <c r="EY76" s="10"/>
      <c r="EZ76" s="10"/>
      <c r="FA76" s="10"/>
      <c r="FB76" s="10"/>
      <c r="FC76" s="10"/>
      <c r="FD76" s="10"/>
      <c r="FE76" s="10"/>
      <c r="FF76" s="10"/>
      <c r="FG76" s="10"/>
      <c r="FH76" s="10"/>
      <c r="FI76" s="10"/>
      <c r="FJ76" s="10"/>
      <c r="FK76" s="10"/>
      <c r="FL76" s="10"/>
      <c r="FM76" s="10"/>
      <c r="FN76" s="10"/>
      <c r="FO76" s="10"/>
      <c r="FP76" s="10"/>
      <c r="FQ76" s="10"/>
      <c r="FR76" s="10"/>
      <c r="FS76" s="10"/>
      <c r="FT76" s="10"/>
      <c r="FU76" s="10"/>
      <c r="FV76" s="10"/>
      <c r="FW76" s="11"/>
      <c r="FY76" s="2"/>
      <c r="FZ76" s="2"/>
      <c r="GA76" s="2"/>
      <c r="GB76" s="2"/>
      <c r="GC76" s="2"/>
      <c r="GD76" s="2"/>
      <c r="GE76" s="2"/>
      <c r="GF76" s="2"/>
      <c r="GG76" s="2"/>
      <c r="GH76" s="2"/>
      <c r="GI76" s="2"/>
      <c r="GJ76" s="2"/>
      <c r="GK76" s="2"/>
      <c r="GL76" s="39" t="str">
        <f>'データ'!$B$11</f>
        <v>R02</v>
      </c>
      <c r="GM76" s="40"/>
      <c r="GN76" s="40"/>
      <c r="GO76" s="40"/>
      <c r="GP76" s="40"/>
      <c r="GQ76" s="40"/>
      <c r="GR76" s="40"/>
      <c r="GS76" s="40"/>
      <c r="GT76" s="40"/>
      <c r="GU76" s="40"/>
      <c r="GV76" s="40"/>
      <c r="GW76" s="40"/>
      <c r="GX76" s="40"/>
      <c r="GY76" s="40"/>
      <c r="GZ76" s="41"/>
      <c r="HA76" s="39" t="str">
        <f>'データ'!$C$11</f>
        <v>R03</v>
      </c>
      <c r="HB76" s="40"/>
      <c r="HC76" s="40"/>
      <c r="HD76" s="40"/>
      <c r="HE76" s="40"/>
      <c r="HF76" s="40"/>
      <c r="HG76" s="40"/>
      <c r="HH76" s="40"/>
      <c r="HI76" s="40"/>
      <c r="HJ76" s="40"/>
      <c r="HK76" s="40"/>
      <c r="HL76" s="40"/>
      <c r="HM76" s="40"/>
      <c r="HN76" s="40"/>
      <c r="HO76" s="41"/>
      <c r="HP76" s="39" t="str">
        <f>'データ'!$D$11</f>
        <v>R04</v>
      </c>
      <c r="HQ76" s="40"/>
      <c r="HR76" s="40"/>
      <c r="HS76" s="40"/>
      <c r="HT76" s="40"/>
      <c r="HU76" s="40"/>
      <c r="HV76" s="40"/>
      <c r="HW76" s="40"/>
      <c r="HX76" s="40"/>
      <c r="HY76" s="40"/>
      <c r="HZ76" s="40"/>
      <c r="IA76" s="40"/>
      <c r="IB76" s="40"/>
      <c r="IC76" s="40"/>
      <c r="ID76" s="41"/>
      <c r="IE76" s="39" t="str">
        <f>'データ'!$E$11</f>
        <v>R05</v>
      </c>
      <c r="IF76" s="40"/>
      <c r="IG76" s="40"/>
      <c r="IH76" s="40"/>
      <c r="II76" s="40"/>
      <c r="IJ76" s="40"/>
      <c r="IK76" s="40"/>
      <c r="IL76" s="40"/>
      <c r="IM76" s="40"/>
      <c r="IN76" s="40"/>
      <c r="IO76" s="40"/>
      <c r="IP76" s="40"/>
      <c r="IQ76" s="40"/>
      <c r="IR76" s="40"/>
      <c r="IS76" s="41"/>
      <c r="IT76" s="39" t="str">
        <f>'データ'!$F$11</f>
        <v>R06</v>
      </c>
      <c r="IU76" s="40"/>
      <c r="IV76" s="40"/>
      <c r="IW76" s="40"/>
      <c r="IX76" s="40"/>
      <c r="IY76" s="40"/>
      <c r="IZ76" s="40"/>
      <c r="JA76" s="40"/>
      <c r="JB76" s="40"/>
      <c r="JC76" s="40"/>
      <c r="JD76" s="40"/>
      <c r="JE76" s="40"/>
      <c r="JF76" s="40"/>
      <c r="JG76" s="40"/>
      <c r="JH76" s="41"/>
      <c r="JL76" s="2"/>
      <c r="JM76" s="2"/>
      <c r="JN76" s="2"/>
      <c r="JO76" s="2"/>
      <c r="JP76" s="2"/>
      <c r="JQ76" s="2"/>
      <c r="JR76" s="2"/>
      <c r="JS76" s="2"/>
      <c r="JT76" s="2"/>
      <c r="JU76" s="2"/>
      <c r="JV76" s="2"/>
      <c r="JW76" s="2"/>
      <c r="JX76" s="2"/>
      <c r="JY76" s="2"/>
      <c r="JZ76" s="2"/>
      <c r="KA76" s="39" t="str">
        <f>'データ'!$B$11</f>
        <v>R02</v>
      </c>
      <c r="KB76" s="40"/>
      <c r="KC76" s="40"/>
      <c r="KD76" s="40"/>
      <c r="KE76" s="40"/>
      <c r="KF76" s="40"/>
      <c r="KG76" s="40"/>
      <c r="KH76" s="40"/>
      <c r="KI76" s="40"/>
      <c r="KJ76" s="40"/>
      <c r="KK76" s="40"/>
      <c r="KL76" s="40"/>
      <c r="KM76" s="40"/>
      <c r="KN76" s="40"/>
      <c r="KO76" s="41"/>
      <c r="KP76" s="39" t="str">
        <f>'データ'!$C$11</f>
        <v>R03</v>
      </c>
      <c r="KQ76" s="40"/>
      <c r="KR76" s="40"/>
      <c r="KS76" s="40"/>
      <c r="KT76" s="40"/>
      <c r="KU76" s="40"/>
      <c r="KV76" s="40"/>
      <c r="KW76" s="40"/>
      <c r="KX76" s="40"/>
      <c r="KY76" s="40"/>
      <c r="KZ76" s="40"/>
      <c r="LA76" s="40"/>
      <c r="LB76" s="40"/>
      <c r="LC76" s="40"/>
      <c r="LD76" s="41"/>
      <c r="LE76" s="39" t="str">
        <f>'データ'!$D$11</f>
        <v>R04</v>
      </c>
      <c r="LF76" s="40"/>
      <c r="LG76" s="40"/>
      <c r="LH76" s="40"/>
      <c r="LI76" s="40"/>
      <c r="LJ76" s="40"/>
      <c r="LK76" s="40"/>
      <c r="LL76" s="40"/>
      <c r="LM76" s="40"/>
      <c r="LN76" s="40"/>
      <c r="LO76" s="40"/>
      <c r="LP76" s="40"/>
      <c r="LQ76" s="40"/>
      <c r="LR76" s="40"/>
      <c r="LS76" s="41"/>
      <c r="LT76" s="39" t="str">
        <f>'データ'!$E$11</f>
        <v>R05</v>
      </c>
      <c r="LU76" s="40"/>
      <c r="LV76" s="40"/>
      <c r="LW76" s="40"/>
      <c r="LX76" s="40"/>
      <c r="LY76" s="40"/>
      <c r="LZ76" s="40"/>
      <c r="MA76" s="40"/>
      <c r="MB76" s="40"/>
      <c r="MC76" s="40"/>
      <c r="MD76" s="40"/>
      <c r="ME76" s="40"/>
      <c r="MF76" s="40"/>
      <c r="MG76" s="40"/>
      <c r="MH76" s="41"/>
      <c r="MI76" s="39" t="str">
        <f>'データ'!$F$11</f>
        <v>R06</v>
      </c>
      <c r="MJ76" s="40"/>
      <c r="MK76" s="40"/>
      <c r="ML76" s="40"/>
      <c r="MM76" s="40"/>
      <c r="MN76" s="40"/>
      <c r="MO76" s="40"/>
      <c r="MP76" s="40"/>
      <c r="MQ76" s="40"/>
      <c r="MR76" s="40"/>
      <c r="MS76" s="40"/>
      <c r="MT76" s="40"/>
      <c r="MU76" s="40"/>
      <c r="MV76" s="40"/>
      <c r="MW76" s="41"/>
      <c r="MX76" s="2"/>
      <c r="MY76" s="2"/>
      <c r="MZ76" s="2"/>
      <c r="NA76" s="2"/>
      <c r="NB76" s="2"/>
      <c r="NC76" s="66"/>
      <c r="ND76" s="36"/>
      <c r="NR76" s="16"/>
    </row>
    <row r="77" ht="13.5" customHeight="1">
      <c r="A77" s="2"/>
      <c r="B77" s="34"/>
      <c r="C77" s="2"/>
      <c r="D77" s="2"/>
      <c r="E77" s="2"/>
      <c r="F77" s="2"/>
      <c r="I77" s="44" t="s">
        <v>29</v>
      </c>
      <c r="J77" s="40"/>
      <c r="K77" s="40"/>
      <c r="L77" s="40"/>
      <c r="M77" s="40"/>
      <c r="N77" s="40"/>
      <c r="O77" s="40"/>
      <c r="P77" s="40"/>
      <c r="Q77" s="41"/>
      <c r="R77" s="45" t="str">
        <f>'データ'!CB7</f>
        <v> </v>
      </c>
      <c r="S77" s="40"/>
      <c r="T77" s="40"/>
      <c r="U77" s="40"/>
      <c r="V77" s="40"/>
      <c r="W77" s="40"/>
      <c r="X77" s="40"/>
      <c r="Y77" s="40"/>
      <c r="Z77" s="40"/>
      <c r="AA77" s="40"/>
      <c r="AB77" s="40"/>
      <c r="AC77" s="40"/>
      <c r="AD77" s="40"/>
      <c r="AE77" s="40"/>
      <c r="AF77" s="41"/>
      <c r="AG77" s="45" t="str">
        <f>'データ'!CC7</f>
        <v> </v>
      </c>
      <c r="AH77" s="40"/>
      <c r="AI77" s="40"/>
      <c r="AJ77" s="40"/>
      <c r="AK77" s="40"/>
      <c r="AL77" s="40"/>
      <c r="AM77" s="40"/>
      <c r="AN77" s="40"/>
      <c r="AO77" s="40"/>
      <c r="AP77" s="40"/>
      <c r="AQ77" s="40"/>
      <c r="AR77" s="40"/>
      <c r="AS77" s="40"/>
      <c r="AT77" s="40"/>
      <c r="AU77" s="41"/>
      <c r="AV77" s="45" t="str">
        <f>'データ'!CD7</f>
        <v> </v>
      </c>
      <c r="AW77" s="40"/>
      <c r="AX77" s="40"/>
      <c r="AY77" s="40"/>
      <c r="AZ77" s="40"/>
      <c r="BA77" s="40"/>
      <c r="BB77" s="40"/>
      <c r="BC77" s="40"/>
      <c r="BD77" s="40"/>
      <c r="BE77" s="40"/>
      <c r="BF77" s="40"/>
      <c r="BG77" s="40"/>
      <c r="BH77" s="40"/>
      <c r="BI77" s="40"/>
      <c r="BJ77" s="41"/>
      <c r="BK77" s="45" t="str">
        <f>'データ'!CE7</f>
        <v> </v>
      </c>
      <c r="BL77" s="40"/>
      <c r="BM77" s="40"/>
      <c r="BN77" s="40"/>
      <c r="BO77" s="40"/>
      <c r="BP77" s="40"/>
      <c r="BQ77" s="40"/>
      <c r="BR77" s="40"/>
      <c r="BS77" s="40"/>
      <c r="BT77" s="40"/>
      <c r="BU77" s="40"/>
      <c r="BV77" s="40"/>
      <c r="BW77" s="40"/>
      <c r="BX77" s="40"/>
      <c r="BY77" s="41"/>
      <c r="BZ77" s="45" t="str">
        <f>'データ'!CF7</f>
        <v> </v>
      </c>
      <c r="CA77" s="40"/>
      <c r="CB77" s="40"/>
      <c r="CC77" s="40"/>
      <c r="CD77" s="40"/>
      <c r="CE77" s="40"/>
      <c r="CF77" s="40"/>
      <c r="CG77" s="40"/>
      <c r="CH77" s="40"/>
      <c r="CI77" s="40"/>
      <c r="CJ77" s="40"/>
      <c r="CK77" s="40"/>
      <c r="CL77" s="40"/>
      <c r="CM77" s="40"/>
      <c r="CN77" s="41"/>
      <c r="CO77" s="2"/>
      <c r="CP77" s="2"/>
      <c r="CQ77" s="2"/>
      <c r="CR77" s="2"/>
      <c r="CS77" s="2"/>
      <c r="CT77" s="2"/>
      <c r="CU77" s="2"/>
      <c r="CV77" s="36"/>
      <c r="FW77" s="16"/>
      <c r="FY77" s="2"/>
      <c r="FZ77" s="2"/>
      <c r="GA77" s="2"/>
      <c r="GB77" s="2"/>
      <c r="GC77" s="44" t="s">
        <v>29</v>
      </c>
      <c r="GD77" s="40"/>
      <c r="GE77" s="40"/>
      <c r="GF77" s="40"/>
      <c r="GG77" s="40"/>
      <c r="GH77" s="40"/>
      <c r="GI77" s="40"/>
      <c r="GJ77" s="40"/>
      <c r="GK77" s="41"/>
      <c r="GL77" s="45" t="str">
        <f>'データ'!CO7</f>
        <v> </v>
      </c>
      <c r="GM77" s="40"/>
      <c r="GN77" s="40"/>
      <c r="GO77" s="40"/>
      <c r="GP77" s="40"/>
      <c r="GQ77" s="40"/>
      <c r="GR77" s="40"/>
      <c r="GS77" s="40"/>
      <c r="GT77" s="40"/>
      <c r="GU77" s="40"/>
      <c r="GV77" s="40"/>
      <c r="GW77" s="40"/>
      <c r="GX77" s="40"/>
      <c r="GY77" s="40"/>
      <c r="GZ77" s="41"/>
      <c r="HA77" s="45" t="str">
        <f>'データ'!CP7</f>
        <v> </v>
      </c>
      <c r="HB77" s="40"/>
      <c r="HC77" s="40"/>
      <c r="HD77" s="40"/>
      <c r="HE77" s="40"/>
      <c r="HF77" s="40"/>
      <c r="HG77" s="40"/>
      <c r="HH77" s="40"/>
      <c r="HI77" s="40"/>
      <c r="HJ77" s="40"/>
      <c r="HK77" s="40"/>
      <c r="HL77" s="40"/>
      <c r="HM77" s="40"/>
      <c r="HN77" s="40"/>
      <c r="HO77" s="41"/>
      <c r="HP77" s="45" t="str">
        <f>'データ'!CQ7</f>
        <v> </v>
      </c>
      <c r="HQ77" s="40"/>
      <c r="HR77" s="40"/>
      <c r="HS77" s="40"/>
      <c r="HT77" s="40"/>
      <c r="HU77" s="40"/>
      <c r="HV77" s="40"/>
      <c r="HW77" s="40"/>
      <c r="HX77" s="40"/>
      <c r="HY77" s="40"/>
      <c r="HZ77" s="40"/>
      <c r="IA77" s="40"/>
      <c r="IB77" s="40"/>
      <c r="IC77" s="40"/>
      <c r="ID77" s="41"/>
      <c r="IE77" s="45" t="str">
        <f>'データ'!CR7</f>
        <v> </v>
      </c>
      <c r="IF77" s="40"/>
      <c r="IG77" s="40"/>
      <c r="IH77" s="40"/>
      <c r="II77" s="40"/>
      <c r="IJ77" s="40"/>
      <c r="IK77" s="40"/>
      <c r="IL77" s="40"/>
      <c r="IM77" s="40"/>
      <c r="IN77" s="40"/>
      <c r="IO77" s="40"/>
      <c r="IP77" s="40"/>
      <c r="IQ77" s="40"/>
      <c r="IR77" s="40"/>
      <c r="IS77" s="41"/>
      <c r="IT77" s="45" t="str">
        <f>'データ'!CS7</f>
        <v> </v>
      </c>
      <c r="IU77" s="40"/>
      <c r="IV77" s="40"/>
      <c r="IW77" s="40"/>
      <c r="IX77" s="40"/>
      <c r="IY77" s="40"/>
      <c r="IZ77" s="40"/>
      <c r="JA77" s="40"/>
      <c r="JB77" s="40"/>
      <c r="JC77" s="40"/>
      <c r="JD77" s="40"/>
      <c r="JE77" s="40"/>
      <c r="JF77" s="40"/>
      <c r="JG77" s="40"/>
      <c r="JH77" s="41"/>
      <c r="JL77" s="2"/>
      <c r="JM77" s="2"/>
      <c r="JN77" s="2"/>
      <c r="JO77" s="2"/>
      <c r="JP77" s="2"/>
      <c r="JQ77" s="2"/>
      <c r="JR77" s="44" t="s">
        <v>29</v>
      </c>
      <c r="JS77" s="40"/>
      <c r="JT77" s="40"/>
      <c r="JU77" s="40"/>
      <c r="JV77" s="40"/>
      <c r="JW77" s="40"/>
      <c r="JX77" s="40"/>
      <c r="JY77" s="40"/>
      <c r="JZ77" s="41"/>
      <c r="KA77" s="45">
        <f>'データ'!CZ7</f>
        <v>0</v>
      </c>
      <c r="KB77" s="40"/>
      <c r="KC77" s="40"/>
      <c r="KD77" s="40"/>
      <c r="KE77" s="40"/>
      <c r="KF77" s="40"/>
      <c r="KG77" s="40"/>
      <c r="KH77" s="40"/>
      <c r="KI77" s="40"/>
      <c r="KJ77" s="40"/>
      <c r="KK77" s="40"/>
      <c r="KL77" s="40"/>
      <c r="KM77" s="40"/>
      <c r="KN77" s="40"/>
      <c r="KO77" s="41"/>
      <c r="KP77" s="45">
        <f>'データ'!DA7</f>
        <v>0</v>
      </c>
      <c r="KQ77" s="40"/>
      <c r="KR77" s="40"/>
      <c r="KS77" s="40"/>
      <c r="KT77" s="40"/>
      <c r="KU77" s="40"/>
      <c r="KV77" s="40"/>
      <c r="KW77" s="40"/>
      <c r="KX77" s="40"/>
      <c r="KY77" s="40"/>
      <c r="KZ77" s="40"/>
      <c r="LA77" s="40"/>
      <c r="LB77" s="40"/>
      <c r="LC77" s="40"/>
      <c r="LD77" s="41"/>
      <c r="LE77" s="45">
        <f>'データ'!DB7</f>
        <v>0</v>
      </c>
      <c r="LF77" s="40"/>
      <c r="LG77" s="40"/>
      <c r="LH77" s="40"/>
      <c r="LI77" s="40"/>
      <c r="LJ77" s="40"/>
      <c r="LK77" s="40"/>
      <c r="LL77" s="40"/>
      <c r="LM77" s="40"/>
      <c r="LN77" s="40"/>
      <c r="LO77" s="40"/>
      <c r="LP77" s="40"/>
      <c r="LQ77" s="40"/>
      <c r="LR77" s="40"/>
      <c r="LS77" s="41"/>
      <c r="LT77" s="45">
        <f>'データ'!DC7</f>
        <v>0</v>
      </c>
      <c r="LU77" s="40"/>
      <c r="LV77" s="40"/>
      <c r="LW77" s="40"/>
      <c r="LX77" s="40"/>
      <c r="LY77" s="40"/>
      <c r="LZ77" s="40"/>
      <c r="MA77" s="40"/>
      <c r="MB77" s="40"/>
      <c r="MC77" s="40"/>
      <c r="MD77" s="40"/>
      <c r="ME77" s="40"/>
      <c r="MF77" s="40"/>
      <c r="MG77" s="40"/>
      <c r="MH77" s="41"/>
      <c r="MI77" s="45">
        <f>'データ'!DD7</f>
        <v>0</v>
      </c>
      <c r="MJ77" s="40"/>
      <c r="MK77" s="40"/>
      <c r="ML77" s="40"/>
      <c r="MM77" s="40"/>
      <c r="MN77" s="40"/>
      <c r="MO77" s="40"/>
      <c r="MP77" s="40"/>
      <c r="MQ77" s="40"/>
      <c r="MR77" s="40"/>
      <c r="MS77" s="40"/>
      <c r="MT77" s="40"/>
      <c r="MU77" s="40"/>
      <c r="MV77" s="40"/>
      <c r="MW77" s="41"/>
      <c r="MX77" s="2"/>
      <c r="MY77" s="2"/>
      <c r="MZ77" s="2"/>
      <c r="NA77" s="2"/>
      <c r="NB77" s="2"/>
      <c r="NC77" s="66"/>
      <c r="ND77" s="36"/>
      <c r="NR77" s="16"/>
    </row>
    <row r="78" ht="13.5" customHeight="1">
      <c r="A78" s="2"/>
      <c r="B78" s="34"/>
      <c r="C78" s="2"/>
      <c r="D78" s="2"/>
      <c r="E78" s="2"/>
      <c r="F78" s="2"/>
      <c r="I78" s="44" t="s">
        <v>31</v>
      </c>
      <c r="J78" s="40"/>
      <c r="K78" s="40"/>
      <c r="L78" s="40"/>
      <c r="M78" s="40"/>
      <c r="N78" s="40"/>
      <c r="O78" s="40"/>
      <c r="P78" s="40"/>
      <c r="Q78" s="41"/>
      <c r="R78" s="45" t="str">
        <f>'データ'!CG7</f>
        <v> </v>
      </c>
      <c r="S78" s="40"/>
      <c r="T78" s="40"/>
      <c r="U78" s="40"/>
      <c r="V78" s="40"/>
      <c r="W78" s="40"/>
      <c r="X78" s="40"/>
      <c r="Y78" s="40"/>
      <c r="Z78" s="40"/>
      <c r="AA78" s="40"/>
      <c r="AB78" s="40"/>
      <c r="AC78" s="40"/>
      <c r="AD78" s="40"/>
      <c r="AE78" s="40"/>
      <c r="AF78" s="41"/>
      <c r="AG78" s="45" t="str">
        <f>'データ'!CH7</f>
        <v> </v>
      </c>
      <c r="AH78" s="40"/>
      <c r="AI78" s="40"/>
      <c r="AJ78" s="40"/>
      <c r="AK78" s="40"/>
      <c r="AL78" s="40"/>
      <c r="AM78" s="40"/>
      <c r="AN78" s="40"/>
      <c r="AO78" s="40"/>
      <c r="AP78" s="40"/>
      <c r="AQ78" s="40"/>
      <c r="AR78" s="40"/>
      <c r="AS78" s="40"/>
      <c r="AT78" s="40"/>
      <c r="AU78" s="41"/>
      <c r="AV78" s="45" t="str">
        <f>'データ'!CI7</f>
        <v> </v>
      </c>
      <c r="AW78" s="40"/>
      <c r="AX78" s="40"/>
      <c r="AY78" s="40"/>
      <c r="AZ78" s="40"/>
      <c r="BA78" s="40"/>
      <c r="BB78" s="40"/>
      <c r="BC78" s="40"/>
      <c r="BD78" s="40"/>
      <c r="BE78" s="40"/>
      <c r="BF78" s="40"/>
      <c r="BG78" s="40"/>
      <c r="BH78" s="40"/>
      <c r="BI78" s="40"/>
      <c r="BJ78" s="41"/>
      <c r="BK78" s="45" t="str">
        <f>'データ'!CJ7</f>
        <v> </v>
      </c>
      <c r="BL78" s="40"/>
      <c r="BM78" s="40"/>
      <c r="BN78" s="40"/>
      <c r="BO78" s="40"/>
      <c r="BP78" s="40"/>
      <c r="BQ78" s="40"/>
      <c r="BR78" s="40"/>
      <c r="BS78" s="40"/>
      <c r="BT78" s="40"/>
      <c r="BU78" s="40"/>
      <c r="BV78" s="40"/>
      <c r="BW78" s="40"/>
      <c r="BX78" s="40"/>
      <c r="BY78" s="41"/>
      <c r="BZ78" s="45" t="str">
        <f>'データ'!CK7</f>
        <v> </v>
      </c>
      <c r="CA78" s="40"/>
      <c r="CB78" s="40"/>
      <c r="CC78" s="40"/>
      <c r="CD78" s="40"/>
      <c r="CE78" s="40"/>
      <c r="CF78" s="40"/>
      <c r="CG78" s="40"/>
      <c r="CH78" s="40"/>
      <c r="CI78" s="40"/>
      <c r="CJ78" s="40"/>
      <c r="CK78" s="40"/>
      <c r="CL78" s="40"/>
      <c r="CM78" s="40"/>
      <c r="CN78" s="41"/>
      <c r="CO78" s="2"/>
      <c r="CP78" s="2"/>
      <c r="CQ78" s="2"/>
      <c r="CR78" s="2"/>
      <c r="CS78" s="2"/>
      <c r="CT78" s="2"/>
      <c r="CU78" s="2"/>
      <c r="CV78" s="36"/>
      <c r="FW78" s="16"/>
      <c r="FY78" s="2"/>
      <c r="FZ78" s="2"/>
      <c r="GA78" s="2"/>
      <c r="GB78" s="2"/>
      <c r="GC78" s="44" t="s">
        <v>31</v>
      </c>
      <c r="GD78" s="40"/>
      <c r="GE78" s="40"/>
      <c r="GF78" s="40"/>
      <c r="GG78" s="40"/>
      <c r="GH78" s="40"/>
      <c r="GI78" s="40"/>
      <c r="GJ78" s="40"/>
      <c r="GK78" s="41"/>
      <c r="GL78" s="45" t="str">
        <f>'データ'!CT7</f>
        <v> </v>
      </c>
      <c r="GM78" s="40"/>
      <c r="GN78" s="40"/>
      <c r="GO78" s="40"/>
      <c r="GP78" s="40"/>
      <c r="GQ78" s="40"/>
      <c r="GR78" s="40"/>
      <c r="GS78" s="40"/>
      <c r="GT78" s="40"/>
      <c r="GU78" s="40"/>
      <c r="GV78" s="40"/>
      <c r="GW78" s="40"/>
      <c r="GX78" s="40"/>
      <c r="GY78" s="40"/>
      <c r="GZ78" s="41"/>
      <c r="HA78" s="45" t="str">
        <f>'データ'!CU7</f>
        <v> </v>
      </c>
      <c r="HB78" s="40"/>
      <c r="HC78" s="40"/>
      <c r="HD78" s="40"/>
      <c r="HE78" s="40"/>
      <c r="HF78" s="40"/>
      <c r="HG78" s="40"/>
      <c r="HH78" s="40"/>
      <c r="HI78" s="40"/>
      <c r="HJ78" s="40"/>
      <c r="HK78" s="40"/>
      <c r="HL78" s="40"/>
      <c r="HM78" s="40"/>
      <c r="HN78" s="40"/>
      <c r="HO78" s="41"/>
      <c r="HP78" s="45" t="str">
        <f>'データ'!CV7</f>
        <v> </v>
      </c>
      <c r="HQ78" s="40"/>
      <c r="HR78" s="40"/>
      <c r="HS78" s="40"/>
      <c r="HT78" s="40"/>
      <c r="HU78" s="40"/>
      <c r="HV78" s="40"/>
      <c r="HW78" s="40"/>
      <c r="HX78" s="40"/>
      <c r="HY78" s="40"/>
      <c r="HZ78" s="40"/>
      <c r="IA78" s="40"/>
      <c r="IB78" s="40"/>
      <c r="IC78" s="40"/>
      <c r="ID78" s="41"/>
      <c r="IE78" s="45" t="str">
        <f>'データ'!CW7</f>
        <v> </v>
      </c>
      <c r="IF78" s="40"/>
      <c r="IG78" s="40"/>
      <c r="IH78" s="40"/>
      <c r="II78" s="40"/>
      <c r="IJ78" s="40"/>
      <c r="IK78" s="40"/>
      <c r="IL78" s="40"/>
      <c r="IM78" s="40"/>
      <c r="IN78" s="40"/>
      <c r="IO78" s="40"/>
      <c r="IP78" s="40"/>
      <c r="IQ78" s="40"/>
      <c r="IR78" s="40"/>
      <c r="IS78" s="41"/>
      <c r="IT78" s="45" t="str">
        <f>'データ'!CX7</f>
        <v> </v>
      </c>
      <c r="IU78" s="40"/>
      <c r="IV78" s="40"/>
      <c r="IW78" s="40"/>
      <c r="IX78" s="40"/>
      <c r="IY78" s="40"/>
      <c r="IZ78" s="40"/>
      <c r="JA78" s="40"/>
      <c r="JB78" s="40"/>
      <c r="JC78" s="40"/>
      <c r="JD78" s="40"/>
      <c r="JE78" s="40"/>
      <c r="JF78" s="40"/>
      <c r="JG78" s="40"/>
      <c r="JH78" s="41"/>
      <c r="JL78" s="2"/>
      <c r="JM78" s="2"/>
      <c r="JN78" s="2"/>
      <c r="JO78" s="2"/>
      <c r="JP78" s="2"/>
      <c r="JQ78" s="2"/>
      <c r="JR78" s="44" t="s">
        <v>31</v>
      </c>
      <c r="JS78" s="40"/>
      <c r="JT78" s="40"/>
      <c r="JU78" s="40"/>
      <c r="JV78" s="40"/>
      <c r="JW78" s="40"/>
      <c r="JX78" s="40"/>
      <c r="JY78" s="40"/>
      <c r="JZ78" s="41"/>
      <c r="KA78" s="45">
        <f>'データ'!DE7</f>
        <v>764.6</v>
      </c>
      <c r="KB78" s="40"/>
      <c r="KC78" s="40"/>
      <c r="KD78" s="40"/>
      <c r="KE78" s="40"/>
      <c r="KF78" s="40"/>
      <c r="KG78" s="40"/>
      <c r="KH78" s="40"/>
      <c r="KI78" s="40"/>
      <c r="KJ78" s="40"/>
      <c r="KK78" s="40"/>
      <c r="KL78" s="40"/>
      <c r="KM78" s="40"/>
      <c r="KN78" s="40"/>
      <c r="KO78" s="41"/>
      <c r="KP78" s="45">
        <f>'データ'!DF7</f>
        <v>72.6</v>
      </c>
      <c r="KQ78" s="40"/>
      <c r="KR78" s="40"/>
      <c r="KS78" s="40"/>
      <c r="KT78" s="40"/>
      <c r="KU78" s="40"/>
      <c r="KV78" s="40"/>
      <c r="KW78" s="40"/>
      <c r="KX78" s="40"/>
      <c r="KY78" s="40"/>
      <c r="KZ78" s="40"/>
      <c r="LA78" s="40"/>
      <c r="LB78" s="40"/>
      <c r="LC78" s="40"/>
      <c r="LD78" s="41"/>
      <c r="LE78" s="45">
        <f>'データ'!DG7</f>
        <v>50.4</v>
      </c>
      <c r="LF78" s="40"/>
      <c r="LG78" s="40"/>
      <c r="LH78" s="40"/>
      <c r="LI78" s="40"/>
      <c r="LJ78" s="40"/>
      <c r="LK78" s="40"/>
      <c r="LL78" s="40"/>
      <c r="LM78" s="40"/>
      <c r="LN78" s="40"/>
      <c r="LO78" s="40"/>
      <c r="LP78" s="40"/>
      <c r="LQ78" s="40"/>
      <c r="LR78" s="40"/>
      <c r="LS78" s="41"/>
      <c r="LT78" s="45">
        <f>'データ'!DH7</f>
        <v>32.8</v>
      </c>
      <c r="LU78" s="40"/>
      <c r="LV78" s="40"/>
      <c r="LW78" s="40"/>
      <c r="LX78" s="40"/>
      <c r="LY78" s="40"/>
      <c r="LZ78" s="40"/>
      <c r="MA78" s="40"/>
      <c r="MB78" s="40"/>
      <c r="MC78" s="40"/>
      <c r="MD78" s="40"/>
      <c r="ME78" s="40"/>
      <c r="MF78" s="40"/>
      <c r="MG78" s="40"/>
      <c r="MH78" s="41"/>
      <c r="MI78" s="45">
        <f>'データ'!DI7</f>
        <v>72.4</v>
      </c>
      <c r="MJ78" s="40"/>
      <c r="MK78" s="40"/>
      <c r="ML78" s="40"/>
      <c r="MM78" s="40"/>
      <c r="MN78" s="40"/>
      <c r="MO78" s="40"/>
      <c r="MP78" s="40"/>
      <c r="MQ78" s="40"/>
      <c r="MR78" s="40"/>
      <c r="MS78" s="40"/>
      <c r="MT78" s="40"/>
      <c r="MU78" s="40"/>
      <c r="MV78" s="40"/>
      <c r="MW78" s="41"/>
      <c r="MX78" s="2"/>
      <c r="MY78" s="2"/>
      <c r="MZ78" s="2"/>
      <c r="NA78" s="2"/>
      <c r="NB78" s="2"/>
      <c r="NC78" s="66"/>
      <c r="ND78" s="36"/>
      <c r="NR78" s="16"/>
    </row>
    <row r="79" ht="13.5" customHeight="1">
      <c r="A79" s="2"/>
      <c r="B79" s="34"/>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63"/>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2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66"/>
      <c r="ND79" s="36"/>
      <c r="NR79" s="16"/>
    </row>
    <row r="80" ht="13.5" customHeight="1">
      <c r="A80" s="2"/>
      <c r="B80" s="34"/>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35"/>
      <c r="NC80" s="2"/>
      <c r="ND80" s="36"/>
      <c r="NR80" s="16"/>
    </row>
    <row r="81" ht="13.5" customHeight="1">
      <c r="A81" s="2"/>
      <c r="B81" s="34"/>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35"/>
      <c r="NC81" s="2"/>
      <c r="ND81" s="36"/>
      <c r="NR81" s="16"/>
    </row>
    <row r="82" ht="13.5" customHeight="1">
      <c r="A82" s="2"/>
      <c r="B82" s="59"/>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60"/>
      <c r="CV82" s="60"/>
      <c r="CW82" s="60"/>
      <c r="CX82" s="60"/>
      <c r="CY82" s="60"/>
      <c r="CZ82" s="60"/>
      <c r="DA82" s="60"/>
      <c r="DB82" s="60"/>
      <c r="DC82" s="60"/>
      <c r="DD82" s="60"/>
      <c r="DE82" s="60"/>
      <c r="DF82" s="60"/>
      <c r="DG82" s="60"/>
      <c r="DH82" s="60"/>
      <c r="DI82" s="60"/>
      <c r="DJ82" s="60"/>
      <c r="DK82" s="60"/>
      <c r="DL82" s="60"/>
      <c r="DM82" s="60"/>
      <c r="DN82" s="60"/>
      <c r="DO82" s="60"/>
      <c r="DP82" s="60"/>
      <c r="DQ82" s="60"/>
      <c r="DR82" s="60"/>
      <c r="DS82" s="60"/>
      <c r="DT82" s="60"/>
      <c r="DU82" s="60"/>
      <c r="DV82" s="60"/>
      <c r="DW82" s="60"/>
      <c r="DX82" s="60"/>
      <c r="DY82" s="60"/>
      <c r="DZ82" s="60"/>
      <c r="EA82" s="60"/>
      <c r="EB82" s="60"/>
      <c r="EC82" s="60"/>
      <c r="ED82" s="60"/>
      <c r="EE82" s="60"/>
      <c r="EF82" s="60"/>
      <c r="EG82" s="60"/>
      <c r="EH82" s="60"/>
      <c r="EI82" s="60"/>
      <c r="EJ82" s="60"/>
      <c r="EK82" s="60"/>
      <c r="EL82" s="60"/>
      <c r="EM82" s="60"/>
      <c r="EN82" s="60"/>
      <c r="EO82" s="60"/>
      <c r="EP82" s="60"/>
      <c r="EQ82" s="60"/>
      <c r="ER82" s="60"/>
      <c r="ES82" s="60"/>
      <c r="ET82" s="60"/>
      <c r="EU82" s="60"/>
      <c r="EV82" s="60"/>
      <c r="EW82" s="60"/>
      <c r="EX82" s="60"/>
      <c r="EY82" s="60"/>
      <c r="EZ82" s="60"/>
      <c r="FA82" s="60"/>
      <c r="FB82" s="60"/>
      <c r="FC82" s="60"/>
      <c r="FD82" s="60"/>
      <c r="FE82" s="60"/>
      <c r="FF82" s="60"/>
      <c r="FG82" s="60"/>
      <c r="FH82" s="60"/>
      <c r="FI82" s="60"/>
      <c r="FJ82" s="60"/>
      <c r="FK82" s="60"/>
      <c r="FL82" s="60"/>
      <c r="FM82" s="60"/>
      <c r="FN82" s="60"/>
      <c r="FO82" s="60"/>
      <c r="FP82" s="60"/>
      <c r="FQ82" s="60"/>
      <c r="FR82" s="60"/>
      <c r="FS82" s="60"/>
      <c r="FT82" s="60"/>
      <c r="FU82" s="60"/>
      <c r="FV82" s="60"/>
      <c r="FW82" s="60"/>
      <c r="FX82" s="60"/>
      <c r="FY82" s="60"/>
      <c r="FZ82" s="60"/>
      <c r="GA82" s="60"/>
      <c r="GB82" s="60"/>
      <c r="GC82" s="60"/>
      <c r="GD82" s="60"/>
      <c r="GE82" s="60"/>
      <c r="GF82" s="60"/>
      <c r="GG82" s="60"/>
      <c r="GH82" s="60"/>
      <c r="GI82" s="60"/>
      <c r="GJ82" s="60"/>
      <c r="GK82" s="60"/>
      <c r="GL82" s="60"/>
      <c r="GM82" s="60"/>
      <c r="GN82" s="60"/>
      <c r="GO82" s="60"/>
      <c r="GP82" s="60"/>
      <c r="GQ82" s="60"/>
      <c r="GR82" s="60"/>
      <c r="GS82" s="60"/>
      <c r="GT82" s="60"/>
      <c r="GU82" s="60"/>
      <c r="GV82" s="60"/>
      <c r="GW82" s="60"/>
      <c r="GX82" s="60"/>
      <c r="GY82" s="60"/>
      <c r="GZ82" s="60"/>
      <c r="HA82" s="60"/>
      <c r="HB82" s="60"/>
      <c r="HC82" s="60"/>
      <c r="HD82" s="60"/>
      <c r="HE82" s="60"/>
      <c r="HF82" s="60"/>
      <c r="HG82" s="60"/>
      <c r="HH82" s="60"/>
      <c r="HI82" s="60"/>
      <c r="HJ82" s="60"/>
      <c r="HK82" s="60"/>
      <c r="HL82" s="60"/>
      <c r="HM82" s="60"/>
      <c r="HN82" s="60"/>
      <c r="HO82" s="60"/>
      <c r="HP82" s="60"/>
      <c r="HQ82" s="60"/>
      <c r="HR82" s="60"/>
      <c r="HS82" s="60"/>
      <c r="HT82" s="60"/>
      <c r="HU82" s="60"/>
      <c r="HV82" s="60"/>
      <c r="HW82" s="60"/>
      <c r="HX82" s="60"/>
      <c r="HY82" s="60"/>
      <c r="HZ82" s="60"/>
      <c r="IA82" s="60"/>
      <c r="IB82" s="60"/>
      <c r="IC82" s="60"/>
      <c r="ID82" s="60"/>
      <c r="IE82" s="60"/>
      <c r="IF82" s="60"/>
      <c r="IG82" s="60"/>
      <c r="IH82" s="60"/>
      <c r="II82" s="60"/>
      <c r="IJ82" s="60"/>
      <c r="IK82" s="60"/>
      <c r="IL82" s="60"/>
      <c r="IM82" s="60"/>
      <c r="IN82" s="60"/>
      <c r="IO82" s="60"/>
      <c r="IP82" s="60"/>
      <c r="IQ82" s="60"/>
      <c r="IR82" s="60"/>
      <c r="IS82" s="60"/>
      <c r="IT82" s="60"/>
      <c r="IU82" s="60"/>
      <c r="IV82" s="60"/>
      <c r="IW82" s="60"/>
      <c r="IX82" s="60"/>
      <c r="IY82" s="60"/>
      <c r="IZ82" s="60"/>
      <c r="JA82" s="60"/>
      <c r="JB82" s="60"/>
      <c r="JC82" s="60"/>
      <c r="JD82" s="60"/>
      <c r="JE82" s="60"/>
      <c r="JF82" s="60"/>
      <c r="JG82" s="60"/>
      <c r="JH82" s="60"/>
      <c r="JI82" s="60"/>
      <c r="JJ82" s="60"/>
      <c r="JK82" s="60"/>
      <c r="JL82" s="60"/>
      <c r="JM82" s="60"/>
      <c r="JN82" s="60"/>
      <c r="JO82" s="60"/>
      <c r="JP82" s="60"/>
      <c r="JQ82" s="60"/>
      <c r="JR82" s="60"/>
      <c r="JS82" s="60"/>
      <c r="JT82" s="60"/>
      <c r="JU82" s="60"/>
      <c r="JV82" s="60"/>
      <c r="JW82" s="60"/>
      <c r="JX82" s="60"/>
      <c r="JY82" s="60"/>
      <c r="JZ82" s="60"/>
      <c r="KA82" s="60"/>
      <c r="KB82" s="60"/>
      <c r="KC82" s="60"/>
      <c r="KD82" s="60"/>
      <c r="KE82" s="60"/>
      <c r="KF82" s="60"/>
      <c r="KG82" s="60"/>
      <c r="KH82" s="60"/>
      <c r="KI82" s="60"/>
      <c r="KJ82" s="60"/>
      <c r="KK82" s="60"/>
      <c r="KL82" s="60"/>
      <c r="KM82" s="60"/>
      <c r="KN82" s="60"/>
      <c r="KO82" s="60"/>
      <c r="KP82" s="60"/>
      <c r="KQ82" s="60"/>
      <c r="KR82" s="60"/>
      <c r="KS82" s="60"/>
      <c r="KT82" s="60"/>
      <c r="KU82" s="60"/>
      <c r="KV82" s="60"/>
      <c r="KW82" s="60"/>
      <c r="KX82" s="60"/>
      <c r="KY82" s="60"/>
      <c r="KZ82" s="60"/>
      <c r="LA82" s="60"/>
      <c r="LB82" s="60"/>
      <c r="LC82" s="60"/>
      <c r="LD82" s="60"/>
      <c r="LE82" s="60"/>
      <c r="LF82" s="60"/>
      <c r="LG82" s="60"/>
      <c r="LH82" s="60"/>
      <c r="LI82" s="60"/>
      <c r="LJ82" s="60"/>
      <c r="LK82" s="60"/>
      <c r="LL82" s="60"/>
      <c r="LM82" s="60"/>
      <c r="LN82" s="60"/>
      <c r="LO82" s="60"/>
      <c r="LP82" s="60"/>
      <c r="LQ82" s="60"/>
      <c r="LR82" s="60"/>
      <c r="LS82" s="60"/>
      <c r="LT82" s="60"/>
      <c r="LU82" s="60"/>
      <c r="LV82" s="60"/>
      <c r="LW82" s="60"/>
      <c r="LX82" s="60"/>
      <c r="LY82" s="60"/>
      <c r="LZ82" s="60"/>
      <c r="MA82" s="60"/>
      <c r="MB82" s="60"/>
      <c r="MC82" s="60"/>
      <c r="MD82" s="60"/>
      <c r="ME82" s="60"/>
      <c r="MF82" s="60"/>
      <c r="MG82" s="60"/>
      <c r="MH82" s="60"/>
      <c r="MI82" s="60"/>
      <c r="MJ82" s="60"/>
      <c r="MK82" s="60"/>
      <c r="ML82" s="60"/>
      <c r="MM82" s="60"/>
      <c r="MN82" s="60"/>
      <c r="MO82" s="60"/>
      <c r="MP82" s="60"/>
      <c r="MQ82" s="60"/>
      <c r="MR82" s="60"/>
      <c r="MS82" s="60"/>
      <c r="MT82" s="60"/>
      <c r="MU82" s="60"/>
      <c r="MV82" s="60"/>
      <c r="MW82" s="60"/>
      <c r="MX82" s="60"/>
      <c r="MY82" s="60"/>
      <c r="MZ82" s="60"/>
      <c r="NA82" s="60"/>
      <c r="NB82" s="61"/>
      <c r="NC82" s="2"/>
      <c r="ND82" s="63"/>
      <c r="NE82" s="5"/>
      <c r="NF82" s="5"/>
      <c r="NG82" s="5"/>
      <c r="NH82" s="5"/>
      <c r="NI82" s="5"/>
      <c r="NJ82" s="5"/>
      <c r="NK82" s="5"/>
      <c r="NL82" s="5"/>
      <c r="NM82" s="5"/>
      <c r="NN82" s="5"/>
      <c r="NO82" s="5"/>
      <c r="NP82" s="5"/>
      <c r="NQ82" s="5"/>
      <c r="NR82" s="22"/>
    </row>
    <row r="83" ht="12.75" customHeight="1">
      <c r="C83" s="2"/>
      <c r="BH83" s="2"/>
      <c r="GN83" s="2"/>
      <c r="IT83" s="2"/>
      <c r="KY83" s="2"/>
    </row>
    <row r="84" ht="12.75" customHeight="1">
      <c r="C84" s="2"/>
      <c r="BH84" s="2"/>
      <c r="GN84" s="2"/>
      <c r="IT84" s="2"/>
      <c r="KY84" s="2"/>
    </row>
    <row r="85" ht="12.75" customHeight="1"/>
    <row r="86" ht="12.75" hidden="1" customHeight="1">
      <c r="B86" s="67" t="s">
        <v>40</v>
      </c>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row>
    <row r="87" ht="12.75" hidden="1" customHeight="1">
      <c r="B87" s="67" t="s">
        <v>41</v>
      </c>
      <c r="C87" s="67" t="s">
        <v>42</v>
      </c>
      <c r="D87" s="67" t="s">
        <v>43</v>
      </c>
      <c r="E87" s="67" t="s">
        <v>44</v>
      </c>
      <c r="F87" s="67" t="s">
        <v>45</v>
      </c>
      <c r="G87" s="67" t="s">
        <v>46</v>
      </c>
      <c r="H87" s="67" t="s">
        <v>47</v>
      </c>
      <c r="I87" s="67" t="s">
        <v>48</v>
      </c>
      <c r="J87" s="67" t="s">
        <v>49</v>
      </c>
      <c r="K87" s="67" t="s">
        <v>50</v>
      </c>
      <c r="L87" s="67" t="s">
        <v>51</v>
      </c>
      <c r="M87" s="67" t="s">
        <v>44</v>
      </c>
      <c r="N87" s="67"/>
      <c r="O87" s="67"/>
      <c r="P87" s="67"/>
      <c r="Q87" s="67"/>
      <c r="R87" s="67"/>
      <c r="S87" s="67"/>
      <c r="T87" s="67"/>
      <c r="U87" s="67"/>
      <c r="V87" s="67"/>
      <c r="W87" s="67"/>
      <c r="X87" s="67"/>
      <c r="Y87" s="67"/>
      <c r="Z87" s="67"/>
      <c r="AA87" s="67"/>
      <c r="AB87" s="67"/>
      <c r="AC87" s="67"/>
    </row>
    <row r="88" ht="12.75" hidden="1" customHeight="1">
      <c r="B88" s="68" t="str">
        <f>'データ'!AI6</f>
        <v>【1,604.7】</v>
      </c>
      <c r="C88" s="68" t="str">
        <f>'データ'!AT6</f>
        <v>【3.8】</v>
      </c>
      <c r="D88" s="69" t="str">
        <f>'データ'!BE6</f>
        <v>【39】</v>
      </c>
      <c r="E88" s="68" t="str">
        <f>'データ'!DU6</f>
        <v>【218.2】</v>
      </c>
      <c r="F88" s="68" t="str">
        <f>'データ'!BP6</f>
        <v>【2.0】</v>
      </c>
      <c r="G88" s="69" t="str">
        <f>'データ'!CA6</f>
        <v>【10,905】</v>
      </c>
      <c r="H88" s="68" t="str">
        <f>'データ'!CL6</f>
        <v> </v>
      </c>
      <c r="I88" s="67" t="s">
        <v>52</v>
      </c>
      <c r="J88" s="67" t="s">
        <v>52</v>
      </c>
      <c r="K88" s="68" t="str">
        <f>'データ'!CY6</f>
        <v> </v>
      </c>
      <c r="L88" s="68" t="str">
        <f>'データ'!DJ6</f>
        <v>【73.4】</v>
      </c>
      <c r="M88" s="67"/>
      <c r="N88" s="67"/>
      <c r="O88" s="67"/>
      <c r="P88" s="67"/>
      <c r="Q88" s="67"/>
      <c r="R88" s="67"/>
      <c r="S88" s="67"/>
      <c r="T88" s="67"/>
      <c r="U88" s="67"/>
      <c r="V88" s="67"/>
      <c r="W88" s="67"/>
      <c r="X88" s="67"/>
      <c r="Y88" s="67"/>
      <c r="Z88" s="67"/>
      <c r="AA88" s="67"/>
      <c r="AB88" s="67"/>
      <c r="AC88" s="67"/>
    </row>
  </sheetData>
  <mergeCells count="208">
    <mergeCell ref="B9:AP9"/>
    <mergeCell ref="AQ9:CE9"/>
    <mergeCell ref="CF9:DT9"/>
    <mergeCell ref="DU9:FI9"/>
    <mergeCell ref="HX9:JP9"/>
    <mergeCell ref="JQ9:LI9"/>
    <mergeCell ref="LJ9:NB9"/>
    <mergeCell ref="B10:AP10"/>
    <mergeCell ref="AQ10:CE10"/>
    <mergeCell ref="CF10:DT10"/>
    <mergeCell ref="DU10:FI10"/>
    <mergeCell ref="HX10:JP10"/>
    <mergeCell ref="JQ10:LI10"/>
    <mergeCell ref="LJ10:NB10"/>
    <mergeCell ref="HX7:JP7"/>
    <mergeCell ref="JQ7:LI7"/>
    <mergeCell ref="LJ7:NB7"/>
    <mergeCell ref="ND7:NQ7"/>
    <mergeCell ref="B2:NR4"/>
    <mergeCell ref="B6:GX6"/>
    <mergeCell ref="B7:AP7"/>
    <mergeCell ref="AQ7:CE7"/>
    <mergeCell ref="CF7:DT7"/>
    <mergeCell ref="DU7:FI7"/>
    <mergeCell ref="FJ7:GX7"/>
    <mergeCell ref="LJ8:NB8"/>
    <mergeCell ref="ND8:NE8"/>
    <mergeCell ref="NF8:NQ8"/>
    <mergeCell ref="B8:AP8"/>
    <mergeCell ref="AQ8:CE8"/>
    <mergeCell ref="CF8:DT8"/>
    <mergeCell ref="DU8:FI8"/>
    <mergeCell ref="FJ8:GX8"/>
    <mergeCell ref="HX8:JP8"/>
    <mergeCell ref="JQ8:LI8"/>
    <mergeCell ref="ND9:NE9"/>
    <mergeCell ref="NF9:NQ9"/>
    <mergeCell ref="ND15:NR30"/>
    <mergeCell ref="AN30:BF30"/>
    <mergeCell ref="BG30:BY30"/>
    <mergeCell ref="EL30:FD30"/>
    <mergeCell ref="FE30:FW30"/>
    <mergeCell ref="FX30:GP30"/>
    <mergeCell ref="GQ30:HI30"/>
    <mergeCell ref="HJ30:IB30"/>
    <mergeCell ref="JC30:JU30"/>
    <mergeCell ref="JV30:KN30"/>
    <mergeCell ref="KO30:LG30"/>
    <mergeCell ref="JV31:KN31"/>
    <mergeCell ref="KO31:LG31"/>
    <mergeCell ref="LH30:LZ30"/>
    <mergeCell ref="MA30:MS30"/>
    <mergeCell ref="LH31:LZ31"/>
    <mergeCell ref="MA31:MS31"/>
    <mergeCell ref="ND31:NR31"/>
    <mergeCell ref="ND10:NE10"/>
    <mergeCell ref="NF10:NQ10"/>
    <mergeCell ref="ND11:NR13"/>
    <mergeCell ref="H14:IE15"/>
    <mergeCell ref="IP14:MV15"/>
    <mergeCell ref="ND14:NR14"/>
    <mergeCell ref="U30:AM30"/>
    <mergeCell ref="BZ30:CR30"/>
    <mergeCell ref="CS30:DK30"/>
    <mergeCell ref="J31:T31"/>
    <mergeCell ref="U31:AM31"/>
    <mergeCell ref="AN31:BF31"/>
    <mergeCell ref="BG31:BY31"/>
    <mergeCell ref="BZ31:CR31"/>
    <mergeCell ref="IR31:JB31"/>
    <mergeCell ref="JC31:JU31"/>
    <mergeCell ref="CS31:DK31"/>
    <mergeCell ref="EA31:EK31"/>
    <mergeCell ref="EL31:FD31"/>
    <mergeCell ref="FE31:FW31"/>
    <mergeCell ref="FX31:GP31"/>
    <mergeCell ref="GQ31:HI31"/>
    <mergeCell ref="HJ31:IB31"/>
    <mergeCell ref="EL32:FD32"/>
    <mergeCell ref="FE32:FW32"/>
    <mergeCell ref="FX32:GP32"/>
    <mergeCell ref="GQ32:HI32"/>
    <mergeCell ref="HJ32:IB32"/>
    <mergeCell ref="IR32:JB32"/>
    <mergeCell ref="JC32:JU32"/>
    <mergeCell ref="J32:T32"/>
    <mergeCell ref="U32:AM32"/>
    <mergeCell ref="AN32:BF32"/>
    <mergeCell ref="BG32:BY32"/>
    <mergeCell ref="BZ32:CR32"/>
    <mergeCell ref="CS32:DK32"/>
    <mergeCell ref="EA32:EK32"/>
    <mergeCell ref="FX51:GP51"/>
    <mergeCell ref="GQ51:HI51"/>
    <mergeCell ref="HJ51:IB51"/>
    <mergeCell ref="JC51:JU51"/>
    <mergeCell ref="JV51:KN51"/>
    <mergeCell ref="KO51:LG51"/>
    <mergeCell ref="U51:AM51"/>
    <mergeCell ref="AN51:BF51"/>
    <mergeCell ref="BG51:BY51"/>
    <mergeCell ref="BZ51:CR51"/>
    <mergeCell ref="CS51:DK51"/>
    <mergeCell ref="EL51:FD51"/>
    <mergeCell ref="FE51:FW51"/>
    <mergeCell ref="GL76:GZ76"/>
    <mergeCell ref="GC77:GK77"/>
    <mergeCell ref="GL77:GZ77"/>
    <mergeCell ref="IE77:IS77"/>
    <mergeCell ref="IT77:JH77"/>
    <mergeCell ref="I78:Q78"/>
    <mergeCell ref="R78:AF78"/>
    <mergeCell ref="AG78:AU78"/>
    <mergeCell ref="AV78:BJ78"/>
    <mergeCell ref="BK78:BY78"/>
    <mergeCell ref="CV76:FW79"/>
    <mergeCell ref="GC78:GK78"/>
    <mergeCell ref="GL78:GZ78"/>
    <mergeCell ref="HA78:HO78"/>
    <mergeCell ref="HP78:ID78"/>
    <mergeCell ref="IE78:IS78"/>
    <mergeCell ref="JR78:JZ78"/>
    <mergeCell ref="BZ76:CN76"/>
    <mergeCell ref="HA76:HO76"/>
    <mergeCell ref="HP76:ID76"/>
    <mergeCell ref="IE76:IS76"/>
    <mergeCell ref="IT76:JH76"/>
    <mergeCell ref="BZ77:CN77"/>
    <mergeCell ref="BZ78:CN78"/>
    <mergeCell ref="IT78:JH78"/>
    <mergeCell ref="EL52:FD52"/>
    <mergeCell ref="FE52:FW52"/>
    <mergeCell ref="FX52:GP52"/>
    <mergeCell ref="GQ52:HI52"/>
    <mergeCell ref="HJ52:IB52"/>
    <mergeCell ref="IR52:JB52"/>
    <mergeCell ref="JC52:JU52"/>
    <mergeCell ref="J52:T52"/>
    <mergeCell ref="U52:AM52"/>
    <mergeCell ref="AN52:BF52"/>
    <mergeCell ref="BG52:BY52"/>
    <mergeCell ref="BZ52:CR52"/>
    <mergeCell ref="CS52:DK52"/>
    <mergeCell ref="EA52:EK52"/>
    <mergeCell ref="J53:T53"/>
    <mergeCell ref="U53:AM53"/>
    <mergeCell ref="AN53:BF53"/>
    <mergeCell ref="BG53:BY53"/>
    <mergeCell ref="BZ53:CR53"/>
    <mergeCell ref="CS53:DK53"/>
    <mergeCell ref="EA53:EK53"/>
    <mergeCell ref="EL53:FD53"/>
    <mergeCell ref="FX53:GP53"/>
    <mergeCell ref="GQ53:HI53"/>
    <mergeCell ref="HJ53:IB53"/>
    <mergeCell ref="IR53:JB53"/>
    <mergeCell ref="JC53:JU53"/>
    <mergeCell ref="H60:MV61"/>
    <mergeCell ref="FE53:FW53"/>
    <mergeCell ref="CV63:FW66"/>
    <mergeCell ref="CV67:FW70"/>
    <mergeCell ref="CV72:FW75"/>
    <mergeCell ref="R76:AF76"/>
    <mergeCell ref="AG76:AU76"/>
    <mergeCell ref="AV76:BJ76"/>
    <mergeCell ref="BK76:BY76"/>
    <mergeCell ref="I77:Q77"/>
    <mergeCell ref="R77:AF77"/>
    <mergeCell ref="AG77:AU77"/>
    <mergeCell ref="AV77:BJ77"/>
    <mergeCell ref="BK77:BY77"/>
    <mergeCell ref="HA77:HO77"/>
    <mergeCell ref="HP77:ID77"/>
    <mergeCell ref="JR77:JZ77"/>
    <mergeCell ref="LE78:LS78"/>
    <mergeCell ref="LT78:MH78"/>
    <mergeCell ref="KA77:KO77"/>
    <mergeCell ref="KP77:LD77"/>
    <mergeCell ref="LE77:LS77"/>
    <mergeCell ref="LT77:MH77"/>
    <mergeCell ref="MI77:MW77"/>
    <mergeCell ref="KA78:KO78"/>
    <mergeCell ref="KP78:LD78"/>
    <mergeCell ref="MI78:MW78"/>
    <mergeCell ref="LH51:LZ51"/>
    <mergeCell ref="MA51:MS51"/>
    <mergeCell ref="JV52:KN52"/>
    <mergeCell ref="KO52:LG52"/>
    <mergeCell ref="LH52:LZ52"/>
    <mergeCell ref="MA52:MS52"/>
    <mergeCell ref="LH53:LZ53"/>
    <mergeCell ref="MA53:MS53"/>
    <mergeCell ref="ND65:NR65"/>
    <mergeCell ref="ND66:NR82"/>
    <mergeCell ref="JV32:KN32"/>
    <mergeCell ref="KO32:LG32"/>
    <mergeCell ref="LH32:LZ32"/>
    <mergeCell ref="MA32:MS32"/>
    <mergeCell ref="ND32:NR47"/>
    <mergeCell ref="ND48:NR48"/>
    <mergeCell ref="ND49:NR64"/>
    <mergeCell ref="JV53:KN53"/>
    <mergeCell ref="KO53:LG53"/>
    <mergeCell ref="KA76:KO76"/>
    <mergeCell ref="KP76:LD76"/>
    <mergeCell ref="LE76:LS76"/>
    <mergeCell ref="LT76:MH76"/>
    <mergeCell ref="MI76:MW76"/>
  </mergeCells>
  <printOptions horizontalCentered="1" verticalCentered="1"/>
  <pageMargins bottom="0.1968503937007874" footer="0.0" header="0.0" left="0.1968503937007874" right="0.1968503937007874" top="0.1968503937007874"/>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57"/>
    <col customWidth="1" min="2" max="90" width="11.86"/>
    <col customWidth="1" min="91" max="92" width="15.43"/>
    <col customWidth="1" min="93" max="125" width="11.86"/>
  </cols>
  <sheetData>
    <row r="1" ht="12.75" customHeight="1">
      <c r="A1" s="70" t="s">
        <v>53</v>
      </c>
      <c r="Y1" s="67">
        <v>1.0</v>
      </c>
      <c r="Z1" s="67">
        <v>1.0</v>
      </c>
      <c r="AA1" s="67">
        <v>1.0</v>
      </c>
      <c r="AB1" s="67">
        <v>1.0</v>
      </c>
      <c r="AC1" s="67">
        <v>1.0</v>
      </c>
      <c r="AD1" s="67">
        <v>1.0</v>
      </c>
      <c r="AE1" s="67">
        <v>1.0</v>
      </c>
      <c r="AF1" s="67">
        <v>1.0</v>
      </c>
      <c r="AG1" s="67">
        <v>1.0</v>
      </c>
      <c r="AH1" s="67">
        <v>1.0</v>
      </c>
      <c r="AI1" s="67"/>
      <c r="AJ1" s="67">
        <v>1.0</v>
      </c>
      <c r="AK1" s="67">
        <v>1.0</v>
      </c>
      <c r="AL1" s="67">
        <v>1.0</v>
      </c>
      <c r="AM1" s="67">
        <v>1.0</v>
      </c>
      <c r="AN1" s="67">
        <v>1.0</v>
      </c>
      <c r="AO1" s="67">
        <v>1.0</v>
      </c>
      <c r="AP1" s="67">
        <v>1.0</v>
      </c>
      <c r="AQ1" s="67">
        <v>1.0</v>
      </c>
      <c r="AR1" s="67">
        <v>1.0</v>
      </c>
      <c r="AS1" s="67">
        <v>1.0</v>
      </c>
      <c r="AT1" s="67"/>
      <c r="AU1" s="67">
        <v>1.0</v>
      </c>
      <c r="AV1" s="67">
        <v>1.0</v>
      </c>
      <c r="AW1" s="67">
        <v>1.0</v>
      </c>
      <c r="AX1" s="67">
        <v>1.0</v>
      </c>
      <c r="AY1" s="67">
        <v>1.0</v>
      </c>
      <c r="AZ1" s="67">
        <v>1.0</v>
      </c>
      <c r="BA1" s="67">
        <v>1.0</v>
      </c>
      <c r="BB1" s="67">
        <v>1.0</v>
      </c>
      <c r="BC1" s="67">
        <v>1.0</v>
      </c>
      <c r="BD1" s="67">
        <v>1.0</v>
      </c>
      <c r="BE1" s="67"/>
      <c r="BF1" s="67">
        <v>1.0</v>
      </c>
      <c r="BG1" s="67">
        <v>1.0</v>
      </c>
      <c r="BH1" s="67">
        <v>1.0</v>
      </c>
      <c r="BI1" s="67">
        <v>1.0</v>
      </c>
      <c r="BJ1" s="67">
        <v>1.0</v>
      </c>
      <c r="BK1" s="67">
        <v>1.0</v>
      </c>
      <c r="BL1" s="67">
        <v>1.0</v>
      </c>
      <c r="BM1" s="67">
        <v>1.0</v>
      </c>
      <c r="BN1" s="67">
        <v>1.0</v>
      </c>
      <c r="BO1" s="67">
        <v>1.0</v>
      </c>
      <c r="BP1" s="67"/>
      <c r="BQ1" s="67">
        <v>1.0</v>
      </c>
      <c r="BR1" s="67">
        <v>1.0</v>
      </c>
      <c r="BS1" s="67">
        <v>1.0</v>
      </c>
      <c r="BT1" s="67">
        <v>1.0</v>
      </c>
      <c r="BU1" s="67">
        <v>1.0</v>
      </c>
      <c r="BV1" s="67">
        <v>1.0</v>
      </c>
      <c r="BW1" s="67">
        <v>1.0</v>
      </c>
      <c r="BX1" s="67">
        <v>1.0</v>
      </c>
      <c r="BY1" s="67">
        <v>1.0</v>
      </c>
      <c r="BZ1" s="67">
        <v>1.0</v>
      </c>
      <c r="CA1" s="67"/>
      <c r="CB1" s="67">
        <v>1.0</v>
      </c>
      <c r="CC1" s="67">
        <v>1.0</v>
      </c>
      <c r="CD1" s="67">
        <v>1.0</v>
      </c>
      <c r="CE1" s="67">
        <v>1.0</v>
      </c>
      <c r="CF1" s="67">
        <v>1.0</v>
      </c>
      <c r="CG1" s="67">
        <v>1.0</v>
      </c>
      <c r="CH1" s="67">
        <v>1.0</v>
      </c>
      <c r="CI1" s="67">
        <v>1.0</v>
      </c>
      <c r="CJ1" s="67">
        <v>1.0</v>
      </c>
      <c r="CK1" s="67">
        <v>1.0</v>
      </c>
      <c r="CL1" s="67"/>
      <c r="CO1" s="67">
        <v>1.0</v>
      </c>
      <c r="CP1" s="67">
        <v>1.0</v>
      </c>
      <c r="CQ1" s="67">
        <v>1.0</v>
      </c>
      <c r="CR1" s="67">
        <v>1.0</v>
      </c>
      <c r="CS1" s="67">
        <v>1.0</v>
      </c>
      <c r="CT1" s="67">
        <v>1.0</v>
      </c>
      <c r="CU1" s="67">
        <v>1.0</v>
      </c>
      <c r="CV1" s="67">
        <v>1.0</v>
      </c>
      <c r="CW1" s="67">
        <v>1.0</v>
      </c>
      <c r="CX1" s="67">
        <v>1.0</v>
      </c>
      <c r="CY1" s="67"/>
      <c r="CZ1" s="67">
        <v>1.0</v>
      </c>
      <c r="DA1" s="67">
        <v>1.0</v>
      </c>
      <c r="DB1" s="67">
        <v>1.0</v>
      </c>
      <c r="DC1" s="67">
        <v>1.0</v>
      </c>
      <c r="DD1" s="67">
        <v>1.0</v>
      </c>
      <c r="DE1" s="67">
        <v>1.0</v>
      </c>
      <c r="DF1" s="67">
        <v>1.0</v>
      </c>
      <c r="DG1" s="67">
        <v>1.0</v>
      </c>
      <c r="DH1" s="67">
        <v>1.0</v>
      </c>
      <c r="DI1" s="67">
        <v>1.0</v>
      </c>
      <c r="DJ1" s="67"/>
      <c r="DK1" s="67">
        <v>1.0</v>
      </c>
      <c r="DL1" s="67">
        <v>1.0</v>
      </c>
      <c r="DM1" s="67">
        <v>1.0</v>
      </c>
      <c r="DN1" s="67">
        <v>1.0</v>
      </c>
      <c r="DO1" s="67">
        <v>1.0</v>
      </c>
      <c r="DP1" s="67">
        <v>1.0</v>
      </c>
      <c r="DQ1" s="67">
        <v>1.0</v>
      </c>
      <c r="DR1" s="67">
        <v>1.0</v>
      </c>
      <c r="DS1" s="67">
        <v>1.0</v>
      </c>
      <c r="DT1" s="67">
        <v>1.0</v>
      </c>
      <c r="DU1" s="67"/>
    </row>
    <row r="2" ht="12.75" customHeight="1">
      <c r="A2" s="71" t="s">
        <v>54</v>
      </c>
      <c r="B2" s="71">
        <f t="shared" ref="B2:DU2" si="1">COLUMN()-1</f>
        <v>1</v>
      </c>
      <c r="C2" s="71">
        <f t="shared" si="1"/>
        <v>2</v>
      </c>
      <c r="D2" s="71">
        <f t="shared" si="1"/>
        <v>3</v>
      </c>
      <c r="E2" s="71">
        <f t="shared" si="1"/>
        <v>4</v>
      </c>
      <c r="F2" s="71">
        <f t="shared" si="1"/>
        <v>5</v>
      </c>
      <c r="G2" s="71">
        <f t="shared" si="1"/>
        <v>6</v>
      </c>
      <c r="H2" s="71">
        <f t="shared" si="1"/>
        <v>7</v>
      </c>
      <c r="I2" s="71">
        <f t="shared" si="1"/>
        <v>8</v>
      </c>
      <c r="J2" s="71">
        <f t="shared" si="1"/>
        <v>9</v>
      </c>
      <c r="K2" s="71">
        <f t="shared" si="1"/>
        <v>10</v>
      </c>
      <c r="L2" s="71">
        <f t="shared" si="1"/>
        <v>11</v>
      </c>
      <c r="M2" s="71">
        <f t="shared" si="1"/>
        <v>12</v>
      </c>
      <c r="N2" s="71">
        <f t="shared" si="1"/>
        <v>13</v>
      </c>
      <c r="O2" s="71">
        <f t="shared" si="1"/>
        <v>14</v>
      </c>
      <c r="P2" s="71">
        <f t="shared" si="1"/>
        <v>15</v>
      </c>
      <c r="Q2" s="71">
        <f t="shared" si="1"/>
        <v>16</v>
      </c>
      <c r="R2" s="71">
        <f t="shared" si="1"/>
        <v>17</v>
      </c>
      <c r="S2" s="71">
        <f t="shared" si="1"/>
        <v>18</v>
      </c>
      <c r="T2" s="71">
        <f t="shared" si="1"/>
        <v>19</v>
      </c>
      <c r="U2" s="71">
        <f t="shared" si="1"/>
        <v>20</v>
      </c>
      <c r="V2" s="71">
        <f t="shared" si="1"/>
        <v>21</v>
      </c>
      <c r="W2" s="71">
        <f t="shared" si="1"/>
        <v>22</v>
      </c>
      <c r="X2" s="71">
        <f t="shared" si="1"/>
        <v>23</v>
      </c>
      <c r="Y2" s="71">
        <f t="shared" si="1"/>
        <v>24</v>
      </c>
      <c r="Z2" s="71">
        <f t="shared" si="1"/>
        <v>25</v>
      </c>
      <c r="AA2" s="71">
        <f t="shared" si="1"/>
        <v>26</v>
      </c>
      <c r="AB2" s="71">
        <f t="shared" si="1"/>
        <v>27</v>
      </c>
      <c r="AC2" s="71">
        <f t="shared" si="1"/>
        <v>28</v>
      </c>
      <c r="AD2" s="71">
        <f t="shared" si="1"/>
        <v>29</v>
      </c>
      <c r="AE2" s="71">
        <f t="shared" si="1"/>
        <v>30</v>
      </c>
      <c r="AF2" s="71">
        <f t="shared" si="1"/>
        <v>31</v>
      </c>
      <c r="AG2" s="71">
        <f t="shared" si="1"/>
        <v>32</v>
      </c>
      <c r="AH2" s="71">
        <f t="shared" si="1"/>
        <v>33</v>
      </c>
      <c r="AI2" s="71">
        <f t="shared" si="1"/>
        <v>34</v>
      </c>
      <c r="AJ2" s="71">
        <f t="shared" si="1"/>
        <v>35</v>
      </c>
      <c r="AK2" s="71">
        <f t="shared" si="1"/>
        <v>36</v>
      </c>
      <c r="AL2" s="71">
        <f t="shared" si="1"/>
        <v>37</v>
      </c>
      <c r="AM2" s="71">
        <f t="shared" si="1"/>
        <v>38</v>
      </c>
      <c r="AN2" s="71">
        <f t="shared" si="1"/>
        <v>39</v>
      </c>
      <c r="AO2" s="71">
        <f t="shared" si="1"/>
        <v>40</v>
      </c>
      <c r="AP2" s="71">
        <f t="shared" si="1"/>
        <v>41</v>
      </c>
      <c r="AQ2" s="71">
        <f t="shared" si="1"/>
        <v>42</v>
      </c>
      <c r="AR2" s="71">
        <f t="shared" si="1"/>
        <v>43</v>
      </c>
      <c r="AS2" s="71">
        <f t="shared" si="1"/>
        <v>44</v>
      </c>
      <c r="AT2" s="71">
        <f t="shared" si="1"/>
        <v>45</v>
      </c>
      <c r="AU2" s="71">
        <f t="shared" si="1"/>
        <v>46</v>
      </c>
      <c r="AV2" s="71">
        <f t="shared" si="1"/>
        <v>47</v>
      </c>
      <c r="AW2" s="71">
        <f t="shared" si="1"/>
        <v>48</v>
      </c>
      <c r="AX2" s="71">
        <f t="shared" si="1"/>
        <v>49</v>
      </c>
      <c r="AY2" s="71">
        <f t="shared" si="1"/>
        <v>50</v>
      </c>
      <c r="AZ2" s="71">
        <f t="shared" si="1"/>
        <v>51</v>
      </c>
      <c r="BA2" s="71">
        <f t="shared" si="1"/>
        <v>52</v>
      </c>
      <c r="BB2" s="71">
        <f t="shared" si="1"/>
        <v>53</v>
      </c>
      <c r="BC2" s="71">
        <f t="shared" si="1"/>
        <v>54</v>
      </c>
      <c r="BD2" s="71">
        <f t="shared" si="1"/>
        <v>55</v>
      </c>
      <c r="BE2" s="71">
        <f t="shared" si="1"/>
        <v>56</v>
      </c>
      <c r="BF2" s="71">
        <f t="shared" si="1"/>
        <v>57</v>
      </c>
      <c r="BG2" s="71">
        <f t="shared" si="1"/>
        <v>58</v>
      </c>
      <c r="BH2" s="71">
        <f t="shared" si="1"/>
        <v>59</v>
      </c>
      <c r="BI2" s="71">
        <f t="shared" si="1"/>
        <v>60</v>
      </c>
      <c r="BJ2" s="71">
        <f t="shared" si="1"/>
        <v>61</v>
      </c>
      <c r="BK2" s="71">
        <f t="shared" si="1"/>
        <v>62</v>
      </c>
      <c r="BL2" s="71">
        <f t="shared" si="1"/>
        <v>63</v>
      </c>
      <c r="BM2" s="71">
        <f t="shared" si="1"/>
        <v>64</v>
      </c>
      <c r="BN2" s="71">
        <f t="shared" si="1"/>
        <v>65</v>
      </c>
      <c r="BO2" s="71">
        <f t="shared" si="1"/>
        <v>66</v>
      </c>
      <c r="BP2" s="71">
        <f t="shared" si="1"/>
        <v>67</v>
      </c>
      <c r="BQ2" s="71">
        <f t="shared" si="1"/>
        <v>68</v>
      </c>
      <c r="BR2" s="71">
        <f t="shared" si="1"/>
        <v>69</v>
      </c>
      <c r="BS2" s="71">
        <f t="shared" si="1"/>
        <v>70</v>
      </c>
      <c r="BT2" s="71">
        <f t="shared" si="1"/>
        <v>71</v>
      </c>
      <c r="BU2" s="71">
        <f t="shared" si="1"/>
        <v>72</v>
      </c>
      <c r="BV2" s="71">
        <f t="shared" si="1"/>
        <v>73</v>
      </c>
      <c r="BW2" s="71">
        <f t="shared" si="1"/>
        <v>74</v>
      </c>
      <c r="BX2" s="71">
        <f t="shared" si="1"/>
        <v>75</v>
      </c>
      <c r="BY2" s="71">
        <f t="shared" si="1"/>
        <v>76</v>
      </c>
      <c r="BZ2" s="71">
        <f t="shared" si="1"/>
        <v>77</v>
      </c>
      <c r="CA2" s="71">
        <f t="shared" si="1"/>
        <v>78</v>
      </c>
      <c r="CB2" s="71">
        <f t="shared" si="1"/>
        <v>79</v>
      </c>
      <c r="CC2" s="71">
        <f t="shared" si="1"/>
        <v>80</v>
      </c>
      <c r="CD2" s="71">
        <f t="shared" si="1"/>
        <v>81</v>
      </c>
      <c r="CE2" s="71">
        <f t="shared" si="1"/>
        <v>82</v>
      </c>
      <c r="CF2" s="71">
        <f t="shared" si="1"/>
        <v>83</v>
      </c>
      <c r="CG2" s="71">
        <f t="shared" si="1"/>
        <v>84</v>
      </c>
      <c r="CH2" s="71">
        <f t="shared" si="1"/>
        <v>85</v>
      </c>
      <c r="CI2" s="71">
        <f t="shared" si="1"/>
        <v>86</v>
      </c>
      <c r="CJ2" s="71">
        <f t="shared" si="1"/>
        <v>87</v>
      </c>
      <c r="CK2" s="71">
        <f t="shared" si="1"/>
        <v>88</v>
      </c>
      <c r="CL2" s="71">
        <f t="shared" si="1"/>
        <v>89</v>
      </c>
      <c r="CM2" s="71">
        <f t="shared" si="1"/>
        <v>90</v>
      </c>
      <c r="CN2" s="71">
        <f t="shared" si="1"/>
        <v>91</v>
      </c>
      <c r="CO2" s="71">
        <f t="shared" si="1"/>
        <v>92</v>
      </c>
      <c r="CP2" s="71">
        <f t="shared" si="1"/>
        <v>93</v>
      </c>
      <c r="CQ2" s="71">
        <f t="shared" si="1"/>
        <v>94</v>
      </c>
      <c r="CR2" s="71">
        <f t="shared" si="1"/>
        <v>95</v>
      </c>
      <c r="CS2" s="71">
        <f t="shared" si="1"/>
        <v>96</v>
      </c>
      <c r="CT2" s="71">
        <f t="shared" si="1"/>
        <v>97</v>
      </c>
      <c r="CU2" s="71">
        <f t="shared" si="1"/>
        <v>98</v>
      </c>
      <c r="CV2" s="71">
        <f t="shared" si="1"/>
        <v>99</v>
      </c>
      <c r="CW2" s="71">
        <f t="shared" si="1"/>
        <v>100</v>
      </c>
      <c r="CX2" s="71">
        <f t="shared" si="1"/>
        <v>101</v>
      </c>
      <c r="CY2" s="71">
        <f t="shared" si="1"/>
        <v>102</v>
      </c>
      <c r="CZ2" s="71">
        <f t="shared" si="1"/>
        <v>103</v>
      </c>
      <c r="DA2" s="71">
        <f t="shared" si="1"/>
        <v>104</v>
      </c>
      <c r="DB2" s="71">
        <f t="shared" si="1"/>
        <v>105</v>
      </c>
      <c r="DC2" s="71">
        <f t="shared" si="1"/>
        <v>106</v>
      </c>
      <c r="DD2" s="71">
        <f t="shared" si="1"/>
        <v>107</v>
      </c>
      <c r="DE2" s="71">
        <f t="shared" si="1"/>
        <v>108</v>
      </c>
      <c r="DF2" s="71">
        <f t="shared" si="1"/>
        <v>109</v>
      </c>
      <c r="DG2" s="71">
        <f t="shared" si="1"/>
        <v>110</v>
      </c>
      <c r="DH2" s="71">
        <f t="shared" si="1"/>
        <v>111</v>
      </c>
      <c r="DI2" s="71">
        <f t="shared" si="1"/>
        <v>112</v>
      </c>
      <c r="DJ2" s="71">
        <f t="shared" si="1"/>
        <v>113</v>
      </c>
      <c r="DK2" s="71">
        <f t="shared" si="1"/>
        <v>114</v>
      </c>
      <c r="DL2" s="71">
        <f t="shared" si="1"/>
        <v>115</v>
      </c>
      <c r="DM2" s="71">
        <f t="shared" si="1"/>
        <v>116</v>
      </c>
      <c r="DN2" s="71">
        <f t="shared" si="1"/>
        <v>117</v>
      </c>
      <c r="DO2" s="71">
        <f t="shared" si="1"/>
        <v>118</v>
      </c>
      <c r="DP2" s="71">
        <f t="shared" si="1"/>
        <v>119</v>
      </c>
      <c r="DQ2" s="71">
        <f t="shared" si="1"/>
        <v>120</v>
      </c>
      <c r="DR2" s="71">
        <f t="shared" si="1"/>
        <v>121</v>
      </c>
      <c r="DS2" s="71">
        <f t="shared" si="1"/>
        <v>122</v>
      </c>
      <c r="DT2" s="71">
        <f t="shared" si="1"/>
        <v>123</v>
      </c>
      <c r="DU2" s="71">
        <f t="shared" si="1"/>
        <v>124</v>
      </c>
    </row>
    <row r="3" ht="12.75" customHeight="1">
      <c r="A3" s="71" t="s">
        <v>55</v>
      </c>
      <c r="B3" s="72" t="s">
        <v>56</v>
      </c>
      <c r="C3" s="72" t="s">
        <v>57</v>
      </c>
      <c r="D3" s="72" t="s">
        <v>58</v>
      </c>
      <c r="E3" s="72" t="s">
        <v>59</v>
      </c>
      <c r="F3" s="72" t="s">
        <v>60</v>
      </c>
      <c r="G3" s="72" t="s">
        <v>61</v>
      </c>
      <c r="H3" s="73" t="s">
        <v>62</v>
      </c>
      <c r="I3" s="10"/>
      <c r="J3" s="10"/>
      <c r="K3" s="10"/>
      <c r="L3" s="10"/>
      <c r="M3" s="10"/>
      <c r="N3" s="10"/>
      <c r="O3" s="10"/>
      <c r="P3" s="10"/>
      <c r="Q3" s="10"/>
      <c r="R3" s="10"/>
      <c r="S3" s="10"/>
      <c r="T3" s="10"/>
      <c r="U3" s="10"/>
      <c r="V3" s="10"/>
      <c r="W3" s="10"/>
      <c r="X3" s="74"/>
      <c r="Y3" s="75" t="s">
        <v>63</v>
      </c>
      <c r="Z3" s="76"/>
      <c r="AA3" s="76"/>
      <c r="AB3" s="76"/>
      <c r="AC3" s="76"/>
      <c r="AD3" s="76"/>
      <c r="AE3" s="76"/>
      <c r="AF3" s="76"/>
      <c r="AG3" s="76"/>
      <c r="AH3" s="76"/>
      <c r="AI3" s="76"/>
      <c r="AJ3" s="77"/>
      <c r="AK3" s="77"/>
      <c r="AL3" s="77"/>
      <c r="AM3" s="77"/>
      <c r="AN3" s="77"/>
      <c r="AO3" s="77"/>
      <c r="AP3" s="77"/>
      <c r="AQ3" s="77"/>
      <c r="AR3" s="77"/>
      <c r="AS3" s="77"/>
      <c r="AT3" s="77"/>
      <c r="AU3" s="77"/>
      <c r="AV3" s="77"/>
      <c r="AW3" s="77"/>
      <c r="AX3" s="77"/>
      <c r="AY3" s="77"/>
      <c r="AZ3" s="77"/>
      <c r="BA3" s="77"/>
      <c r="BB3" s="77"/>
      <c r="BC3" s="77"/>
      <c r="BD3" s="77"/>
      <c r="BE3" s="77"/>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8"/>
      <c r="CM3" s="79"/>
      <c r="CN3" s="79"/>
      <c r="CO3" s="75" t="s">
        <v>64</v>
      </c>
      <c r="CP3" s="76"/>
      <c r="CQ3" s="76"/>
      <c r="CR3" s="76"/>
      <c r="CS3" s="76"/>
      <c r="CT3" s="76"/>
      <c r="CU3" s="76"/>
      <c r="CV3" s="76"/>
      <c r="CW3" s="76"/>
      <c r="CX3" s="76"/>
      <c r="CY3" s="76"/>
      <c r="CZ3" s="80"/>
      <c r="DA3" s="76"/>
      <c r="DB3" s="76"/>
      <c r="DC3" s="76"/>
      <c r="DD3" s="76"/>
      <c r="DE3" s="76"/>
      <c r="DF3" s="76"/>
      <c r="DG3" s="76"/>
      <c r="DH3" s="76"/>
      <c r="DI3" s="76"/>
      <c r="DJ3" s="78"/>
      <c r="DK3" s="76" t="s">
        <v>26</v>
      </c>
      <c r="DL3" s="76"/>
      <c r="DM3" s="76"/>
      <c r="DN3" s="76"/>
      <c r="DO3" s="76"/>
      <c r="DP3" s="76"/>
      <c r="DQ3" s="76"/>
      <c r="DR3" s="76"/>
      <c r="DS3" s="76"/>
      <c r="DT3" s="76"/>
      <c r="DU3" s="78"/>
    </row>
    <row r="4" ht="12.75" customHeight="1">
      <c r="A4" s="71" t="s">
        <v>65</v>
      </c>
      <c r="B4" s="81"/>
      <c r="C4" s="81"/>
      <c r="D4" s="81"/>
      <c r="E4" s="81"/>
      <c r="F4" s="81"/>
      <c r="G4" s="81"/>
      <c r="H4" s="63"/>
      <c r="I4" s="5"/>
      <c r="J4" s="5"/>
      <c r="K4" s="5"/>
      <c r="L4" s="5"/>
      <c r="M4" s="5"/>
      <c r="N4" s="5"/>
      <c r="O4" s="5"/>
      <c r="P4" s="5"/>
      <c r="Q4" s="5"/>
      <c r="R4" s="5"/>
      <c r="S4" s="5"/>
      <c r="T4" s="5"/>
      <c r="U4" s="5"/>
      <c r="V4" s="5"/>
      <c r="W4" s="5"/>
      <c r="X4" s="82"/>
      <c r="Y4" s="83" t="s">
        <v>66</v>
      </c>
      <c r="Z4" s="7"/>
      <c r="AA4" s="7"/>
      <c r="AB4" s="7"/>
      <c r="AC4" s="7"/>
      <c r="AD4" s="7"/>
      <c r="AE4" s="7"/>
      <c r="AF4" s="7"/>
      <c r="AG4" s="7"/>
      <c r="AH4" s="7"/>
      <c r="AI4" s="8"/>
      <c r="AJ4" s="83" t="s">
        <v>67</v>
      </c>
      <c r="AK4" s="7"/>
      <c r="AL4" s="7"/>
      <c r="AM4" s="7"/>
      <c r="AN4" s="7"/>
      <c r="AO4" s="7"/>
      <c r="AP4" s="7"/>
      <c r="AQ4" s="7"/>
      <c r="AR4" s="7"/>
      <c r="AS4" s="7"/>
      <c r="AT4" s="8"/>
      <c r="AU4" s="84" t="s">
        <v>68</v>
      </c>
      <c r="AV4" s="7"/>
      <c r="AW4" s="7"/>
      <c r="AX4" s="7"/>
      <c r="AY4" s="7"/>
      <c r="AZ4" s="7"/>
      <c r="BA4" s="7"/>
      <c r="BB4" s="7"/>
      <c r="BC4" s="7"/>
      <c r="BD4" s="7"/>
      <c r="BE4" s="8"/>
      <c r="BF4" s="83" t="s">
        <v>69</v>
      </c>
      <c r="BG4" s="7"/>
      <c r="BH4" s="7"/>
      <c r="BI4" s="7"/>
      <c r="BJ4" s="7"/>
      <c r="BK4" s="7"/>
      <c r="BL4" s="7"/>
      <c r="BM4" s="7"/>
      <c r="BN4" s="7"/>
      <c r="BO4" s="7"/>
      <c r="BP4" s="8"/>
      <c r="BQ4" s="84" t="s">
        <v>70</v>
      </c>
      <c r="BR4" s="7"/>
      <c r="BS4" s="7"/>
      <c r="BT4" s="7"/>
      <c r="BU4" s="7"/>
      <c r="BV4" s="7"/>
      <c r="BW4" s="7"/>
      <c r="BX4" s="7"/>
      <c r="BY4" s="7"/>
      <c r="BZ4" s="7"/>
      <c r="CA4" s="8"/>
      <c r="CB4" s="83" t="s">
        <v>71</v>
      </c>
      <c r="CC4" s="7"/>
      <c r="CD4" s="7"/>
      <c r="CE4" s="7"/>
      <c r="CF4" s="7"/>
      <c r="CG4" s="7"/>
      <c r="CH4" s="7"/>
      <c r="CI4" s="7"/>
      <c r="CJ4" s="7"/>
      <c r="CK4" s="7"/>
      <c r="CL4" s="8"/>
      <c r="CM4" s="85" t="s">
        <v>72</v>
      </c>
      <c r="CN4" s="85" t="s">
        <v>73</v>
      </c>
      <c r="CO4" s="83" t="s">
        <v>74</v>
      </c>
      <c r="CP4" s="7"/>
      <c r="CQ4" s="7"/>
      <c r="CR4" s="7"/>
      <c r="CS4" s="7"/>
      <c r="CT4" s="7"/>
      <c r="CU4" s="7"/>
      <c r="CV4" s="7"/>
      <c r="CW4" s="7"/>
      <c r="CX4" s="7"/>
      <c r="CY4" s="8"/>
      <c r="CZ4" s="83" t="s">
        <v>75</v>
      </c>
      <c r="DA4" s="7"/>
      <c r="DB4" s="7"/>
      <c r="DC4" s="7"/>
      <c r="DD4" s="7"/>
      <c r="DE4" s="7"/>
      <c r="DF4" s="7"/>
      <c r="DG4" s="7"/>
      <c r="DH4" s="7"/>
      <c r="DI4" s="7"/>
      <c r="DJ4" s="8"/>
      <c r="DK4" s="83" t="s">
        <v>76</v>
      </c>
      <c r="DL4" s="7"/>
      <c r="DM4" s="7"/>
      <c r="DN4" s="7"/>
      <c r="DO4" s="7"/>
      <c r="DP4" s="7"/>
      <c r="DQ4" s="7"/>
      <c r="DR4" s="7"/>
      <c r="DS4" s="7"/>
      <c r="DT4" s="7"/>
      <c r="DU4" s="8"/>
    </row>
    <row r="5" ht="12.75" customHeight="1">
      <c r="A5" s="71" t="s">
        <v>77</v>
      </c>
      <c r="B5" s="86"/>
      <c r="C5" s="86"/>
      <c r="D5" s="86"/>
      <c r="E5" s="86"/>
      <c r="F5" s="86"/>
      <c r="G5" s="86"/>
      <c r="H5" s="87" t="s">
        <v>78</v>
      </c>
      <c r="I5" s="87" t="s">
        <v>79</v>
      </c>
      <c r="J5" s="87" t="s">
        <v>80</v>
      </c>
      <c r="K5" s="87" t="s">
        <v>81</v>
      </c>
      <c r="L5" s="87" t="s">
        <v>82</v>
      </c>
      <c r="M5" s="87" t="s">
        <v>4</v>
      </c>
      <c r="N5" s="87" t="s">
        <v>5</v>
      </c>
      <c r="O5" s="87" t="s">
        <v>12</v>
      </c>
      <c r="P5" s="87" t="s">
        <v>13</v>
      </c>
      <c r="Q5" s="87" t="s">
        <v>14</v>
      </c>
      <c r="R5" s="87" t="s">
        <v>83</v>
      </c>
      <c r="S5" s="87" t="s">
        <v>6</v>
      </c>
      <c r="T5" s="87" t="s">
        <v>7</v>
      </c>
      <c r="U5" s="87" t="s">
        <v>84</v>
      </c>
      <c r="V5" s="87" t="s">
        <v>85</v>
      </c>
      <c r="W5" s="87" t="s">
        <v>86</v>
      </c>
      <c r="X5" s="87" t="s">
        <v>18</v>
      </c>
      <c r="Y5" s="87" t="s">
        <v>87</v>
      </c>
      <c r="Z5" s="87" t="s">
        <v>88</v>
      </c>
      <c r="AA5" s="87" t="s">
        <v>89</v>
      </c>
      <c r="AB5" s="87" t="s">
        <v>90</v>
      </c>
      <c r="AC5" s="87" t="s">
        <v>91</v>
      </c>
      <c r="AD5" s="87" t="s">
        <v>92</v>
      </c>
      <c r="AE5" s="87" t="s">
        <v>93</v>
      </c>
      <c r="AF5" s="87" t="s">
        <v>94</v>
      </c>
      <c r="AG5" s="87" t="s">
        <v>95</v>
      </c>
      <c r="AH5" s="87" t="s">
        <v>96</v>
      </c>
      <c r="AI5" s="87" t="s">
        <v>40</v>
      </c>
      <c r="AJ5" s="87" t="s">
        <v>87</v>
      </c>
      <c r="AK5" s="87" t="s">
        <v>88</v>
      </c>
      <c r="AL5" s="87" t="s">
        <v>89</v>
      </c>
      <c r="AM5" s="87" t="s">
        <v>90</v>
      </c>
      <c r="AN5" s="87" t="s">
        <v>91</v>
      </c>
      <c r="AO5" s="87" t="s">
        <v>92</v>
      </c>
      <c r="AP5" s="87" t="s">
        <v>93</v>
      </c>
      <c r="AQ5" s="87" t="s">
        <v>94</v>
      </c>
      <c r="AR5" s="87" t="s">
        <v>95</v>
      </c>
      <c r="AS5" s="87" t="s">
        <v>96</v>
      </c>
      <c r="AT5" s="87" t="s">
        <v>40</v>
      </c>
      <c r="AU5" s="87" t="s">
        <v>87</v>
      </c>
      <c r="AV5" s="87" t="s">
        <v>88</v>
      </c>
      <c r="AW5" s="87" t="s">
        <v>89</v>
      </c>
      <c r="AX5" s="87" t="s">
        <v>90</v>
      </c>
      <c r="AY5" s="87" t="s">
        <v>91</v>
      </c>
      <c r="AZ5" s="87" t="s">
        <v>92</v>
      </c>
      <c r="BA5" s="87" t="s">
        <v>93</v>
      </c>
      <c r="BB5" s="87" t="s">
        <v>94</v>
      </c>
      <c r="BC5" s="87" t="s">
        <v>95</v>
      </c>
      <c r="BD5" s="87" t="s">
        <v>96</v>
      </c>
      <c r="BE5" s="87" t="s">
        <v>40</v>
      </c>
      <c r="BF5" s="87" t="s">
        <v>87</v>
      </c>
      <c r="BG5" s="87" t="s">
        <v>88</v>
      </c>
      <c r="BH5" s="87" t="s">
        <v>89</v>
      </c>
      <c r="BI5" s="87" t="s">
        <v>90</v>
      </c>
      <c r="BJ5" s="87" t="s">
        <v>91</v>
      </c>
      <c r="BK5" s="87" t="s">
        <v>92</v>
      </c>
      <c r="BL5" s="87" t="s">
        <v>93</v>
      </c>
      <c r="BM5" s="87" t="s">
        <v>94</v>
      </c>
      <c r="BN5" s="87" t="s">
        <v>95</v>
      </c>
      <c r="BO5" s="87" t="s">
        <v>96</v>
      </c>
      <c r="BP5" s="87" t="s">
        <v>40</v>
      </c>
      <c r="BQ5" s="87" t="s">
        <v>87</v>
      </c>
      <c r="BR5" s="87" t="s">
        <v>88</v>
      </c>
      <c r="BS5" s="87" t="s">
        <v>89</v>
      </c>
      <c r="BT5" s="87" t="s">
        <v>90</v>
      </c>
      <c r="BU5" s="87" t="s">
        <v>91</v>
      </c>
      <c r="BV5" s="87" t="s">
        <v>92</v>
      </c>
      <c r="BW5" s="87" t="s">
        <v>93</v>
      </c>
      <c r="BX5" s="87" t="s">
        <v>94</v>
      </c>
      <c r="BY5" s="87" t="s">
        <v>95</v>
      </c>
      <c r="BZ5" s="87" t="s">
        <v>96</v>
      </c>
      <c r="CA5" s="87" t="s">
        <v>40</v>
      </c>
      <c r="CB5" s="87" t="s">
        <v>87</v>
      </c>
      <c r="CC5" s="87" t="s">
        <v>88</v>
      </c>
      <c r="CD5" s="87" t="s">
        <v>89</v>
      </c>
      <c r="CE5" s="87" t="s">
        <v>90</v>
      </c>
      <c r="CF5" s="87" t="s">
        <v>91</v>
      </c>
      <c r="CG5" s="87" t="s">
        <v>92</v>
      </c>
      <c r="CH5" s="87" t="s">
        <v>93</v>
      </c>
      <c r="CI5" s="87" t="s">
        <v>94</v>
      </c>
      <c r="CJ5" s="87" t="s">
        <v>95</v>
      </c>
      <c r="CK5" s="87" t="s">
        <v>96</v>
      </c>
      <c r="CL5" s="87" t="s">
        <v>40</v>
      </c>
      <c r="CM5" s="88"/>
      <c r="CN5" s="88"/>
      <c r="CO5" s="87" t="s">
        <v>87</v>
      </c>
      <c r="CP5" s="87" t="s">
        <v>88</v>
      </c>
      <c r="CQ5" s="87" t="s">
        <v>89</v>
      </c>
      <c r="CR5" s="87" t="s">
        <v>90</v>
      </c>
      <c r="CS5" s="87" t="s">
        <v>91</v>
      </c>
      <c r="CT5" s="87" t="s">
        <v>92</v>
      </c>
      <c r="CU5" s="87" t="s">
        <v>93</v>
      </c>
      <c r="CV5" s="87" t="s">
        <v>94</v>
      </c>
      <c r="CW5" s="87" t="s">
        <v>95</v>
      </c>
      <c r="CX5" s="87" t="s">
        <v>96</v>
      </c>
      <c r="CY5" s="87" t="s">
        <v>40</v>
      </c>
      <c r="CZ5" s="87" t="s">
        <v>87</v>
      </c>
      <c r="DA5" s="87" t="s">
        <v>88</v>
      </c>
      <c r="DB5" s="87" t="s">
        <v>89</v>
      </c>
      <c r="DC5" s="87" t="s">
        <v>90</v>
      </c>
      <c r="DD5" s="87" t="s">
        <v>91</v>
      </c>
      <c r="DE5" s="87" t="s">
        <v>92</v>
      </c>
      <c r="DF5" s="87" t="s">
        <v>93</v>
      </c>
      <c r="DG5" s="87" t="s">
        <v>94</v>
      </c>
      <c r="DH5" s="87" t="s">
        <v>95</v>
      </c>
      <c r="DI5" s="87" t="s">
        <v>96</v>
      </c>
      <c r="DJ5" s="87" t="s">
        <v>40</v>
      </c>
      <c r="DK5" s="87" t="s">
        <v>87</v>
      </c>
      <c r="DL5" s="87" t="s">
        <v>88</v>
      </c>
      <c r="DM5" s="87" t="s">
        <v>89</v>
      </c>
      <c r="DN5" s="87" t="s">
        <v>90</v>
      </c>
      <c r="DO5" s="87" t="s">
        <v>91</v>
      </c>
      <c r="DP5" s="87" t="s">
        <v>92</v>
      </c>
      <c r="DQ5" s="87" t="s">
        <v>93</v>
      </c>
      <c r="DR5" s="87" t="s">
        <v>94</v>
      </c>
      <c r="DS5" s="87" t="s">
        <v>95</v>
      </c>
      <c r="DT5" s="87" t="s">
        <v>96</v>
      </c>
      <c r="DU5" s="87" t="s">
        <v>40</v>
      </c>
    </row>
    <row r="6" ht="12.75" customHeight="1">
      <c r="A6" s="71" t="s">
        <v>97</v>
      </c>
      <c r="B6" s="89">
        <f t="shared" ref="B6:G6" si="2">B8</f>
        <v>2024</v>
      </c>
      <c r="C6" s="89">
        <f t="shared" si="2"/>
        <v>262021</v>
      </c>
      <c r="D6" s="89">
        <f t="shared" si="2"/>
        <v>47</v>
      </c>
      <c r="E6" s="89">
        <f t="shared" si="2"/>
        <v>14</v>
      </c>
      <c r="F6" s="89">
        <f t="shared" si="2"/>
        <v>0</v>
      </c>
      <c r="G6" s="89">
        <f t="shared" si="2"/>
        <v>4</v>
      </c>
      <c r="H6" s="89" t="str">
        <f>SUBSTITUTE(H8,"　","")</f>
        <v>京都府舞鶴市</v>
      </c>
      <c r="I6" s="89" t="str">
        <f t="shared" ref="I6:X6" si="3">I8</f>
        <v>七条海岸駐車場</v>
      </c>
      <c r="J6" s="89" t="str">
        <f t="shared" si="3"/>
        <v>法非適用</v>
      </c>
      <c r="K6" s="89" t="str">
        <f t="shared" si="3"/>
        <v>駐車場整備事業</v>
      </c>
      <c r="L6" s="89" t="str">
        <f t="shared" si="3"/>
        <v>-</v>
      </c>
      <c r="M6" s="89" t="str">
        <f t="shared" si="3"/>
        <v>Ａ３Ｂ２</v>
      </c>
      <c r="N6" s="89" t="str">
        <f t="shared" si="3"/>
        <v>非設置</v>
      </c>
      <c r="O6" s="90" t="str">
        <f t="shared" si="3"/>
        <v>該当数値なし</v>
      </c>
      <c r="P6" s="89" t="str">
        <f t="shared" si="3"/>
        <v>届出駐車場</v>
      </c>
      <c r="Q6" s="89" t="str">
        <f t="shared" si="3"/>
        <v>広場式</v>
      </c>
      <c r="R6" s="91">
        <f t="shared" si="3"/>
        <v>47</v>
      </c>
      <c r="S6" s="89" t="str">
        <f t="shared" si="3"/>
        <v>公共施設</v>
      </c>
      <c r="T6" s="89" t="str">
        <f t="shared" si="3"/>
        <v>無</v>
      </c>
      <c r="U6" s="91">
        <f t="shared" si="3"/>
        <v>2348</v>
      </c>
      <c r="V6" s="91">
        <f t="shared" si="3"/>
        <v>91</v>
      </c>
      <c r="W6" s="91">
        <f t="shared" si="3"/>
        <v>100</v>
      </c>
      <c r="X6" s="89" t="str">
        <f t="shared" si="3"/>
        <v>無</v>
      </c>
      <c r="Y6" s="92">
        <f t="shared" ref="Y6:AH6" si="4">IF(Y8="-",NA(),Y8)</f>
        <v>48</v>
      </c>
      <c r="Z6" s="92">
        <f t="shared" si="4"/>
        <v>67.5</v>
      </c>
      <c r="AA6" s="92">
        <f t="shared" si="4"/>
        <v>106.1</v>
      </c>
      <c r="AB6" s="92">
        <f t="shared" si="4"/>
        <v>306.7</v>
      </c>
      <c r="AC6" s="92">
        <f t="shared" si="4"/>
        <v>220.7</v>
      </c>
      <c r="AD6" s="92">
        <f t="shared" si="4"/>
        <v>3200.8</v>
      </c>
      <c r="AE6" s="92">
        <f t="shared" si="4"/>
        <v>274.4</v>
      </c>
      <c r="AF6" s="92">
        <f t="shared" si="4"/>
        <v>972.8</v>
      </c>
      <c r="AG6" s="92">
        <f t="shared" si="4"/>
        <v>2703.2</v>
      </c>
      <c r="AH6" s="92">
        <f t="shared" si="4"/>
        <v>1430.9</v>
      </c>
      <c r="AI6" s="90" t="str">
        <f>IF(AI8="-","",IF(AI8="-","【-】","【"&amp;SUBSTITUTE(TEXT(AI8,"#,##0.0"),"-","△")&amp;"】"))</f>
        <v>【1,604.7】</v>
      </c>
      <c r="AJ6" s="92">
        <f t="shared" ref="AJ6:AS6" si="5">IF(AJ8="-",NA(),AJ8)</f>
        <v>0</v>
      </c>
      <c r="AK6" s="92">
        <f t="shared" si="5"/>
        <v>0</v>
      </c>
      <c r="AL6" s="92">
        <f t="shared" si="5"/>
        <v>0</v>
      </c>
      <c r="AM6" s="92">
        <f t="shared" si="5"/>
        <v>0</v>
      </c>
      <c r="AN6" s="92">
        <f t="shared" si="5"/>
        <v>0</v>
      </c>
      <c r="AO6" s="92">
        <f t="shared" si="5"/>
        <v>4.8</v>
      </c>
      <c r="AP6" s="92">
        <f t="shared" si="5"/>
        <v>3.3</v>
      </c>
      <c r="AQ6" s="92">
        <f t="shared" si="5"/>
        <v>1.6</v>
      </c>
      <c r="AR6" s="92">
        <f t="shared" si="5"/>
        <v>1.5</v>
      </c>
      <c r="AS6" s="92">
        <f t="shared" si="5"/>
        <v>2.2</v>
      </c>
      <c r="AT6" s="90" t="str">
        <f>IF(AT8="-","",IF(AT8="-","【-】","【"&amp;SUBSTITUTE(TEXT(AT8,"#,##0.0"),"-","△")&amp;"】"))</f>
        <v>【3.8】</v>
      </c>
      <c r="AU6" s="93">
        <f t="shared" ref="AU6:BD6" si="6">IF(AU8="-",NA(),AU8)</f>
        <v>0</v>
      </c>
      <c r="AV6" s="93">
        <f t="shared" si="6"/>
        <v>0</v>
      </c>
      <c r="AW6" s="93">
        <f t="shared" si="6"/>
        <v>0</v>
      </c>
      <c r="AX6" s="93">
        <f t="shared" si="6"/>
        <v>0</v>
      </c>
      <c r="AY6" s="93">
        <f t="shared" si="6"/>
        <v>0</v>
      </c>
      <c r="AZ6" s="93">
        <f t="shared" si="6"/>
        <v>98</v>
      </c>
      <c r="BA6" s="93">
        <f t="shared" si="6"/>
        <v>13</v>
      </c>
      <c r="BB6" s="93">
        <f t="shared" si="6"/>
        <v>2</v>
      </c>
      <c r="BC6" s="93">
        <f t="shared" si="6"/>
        <v>4</v>
      </c>
      <c r="BD6" s="93">
        <f t="shared" si="6"/>
        <v>3</v>
      </c>
      <c r="BE6" s="91" t="str">
        <f>IF(BE8="-","",IF(BE8="-","【-】","【"&amp;SUBSTITUTE(TEXT(BE8,"#,##0"),"-","△")&amp;"】"))</f>
        <v>【39】</v>
      </c>
      <c r="BF6" s="92">
        <f t="shared" ref="BF6:BO6" si="7">IF(BF8="-",NA(),BF8)</f>
        <v>-110.4</v>
      </c>
      <c r="BG6" s="92">
        <f t="shared" si="7"/>
        <v>-99.9</v>
      </c>
      <c r="BH6" s="92">
        <f t="shared" si="7"/>
        <v>5.8</v>
      </c>
      <c r="BI6" s="92">
        <f t="shared" si="7"/>
        <v>67.4</v>
      </c>
      <c r="BJ6" s="92">
        <f t="shared" si="7"/>
        <v>54.7</v>
      </c>
      <c r="BK6" s="92">
        <f t="shared" si="7"/>
        <v>-56.4</v>
      </c>
      <c r="BL6" s="92">
        <f t="shared" si="7"/>
        <v>16.9</v>
      </c>
      <c r="BM6" s="92">
        <f t="shared" si="7"/>
        <v>26.4</v>
      </c>
      <c r="BN6" s="92">
        <f t="shared" si="7"/>
        <v>-1.9</v>
      </c>
      <c r="BO6" s="92">
        <f t="shared" si="7"/>
        <v>27</v>
      </c>
      <c r="BP6" s="90" t="str">
        <f>IF(BP8="-","",IF(BP8="-","【-】","【"&amp;SUBSTITUTE(TEXT(BP8,"#,##0.0"),"-","△")&amp;"】"))</f>
        <v>【2.0】</v>
      </c>
      <c r="BQ6" s="93">
        <f t="shared" ref="BQ6:BZ6" si="8">IF(BQ8="-",NA(),BQ8)</f>
        <v>-3377</v>
      </c>
      <c r="BR6" s="93">
        <f t="shared" si="8"/>
        <v>-1835</v>
      </c>
      <c r="BS6" s="93">
        <f t="shared" si="8"/>
        <v>240</v>
      </c>
      <c r="BT6" s="93">
        <f t="shared" si="8"/>
        <v>3675</v>
      </c>
      <c r="BU6" s="93">
        <f t="shared" si="8"/>
        <v>3537</v>
      </c>
      <c r="BV6" s="93">
        <f t="shared" si="8"/>
        <v>1059</v>
      </c>
      <c r="BW6" s="93">
        <f t="shared" si="8"/>
        <v>2866</v>
      </c>
      <c r="BX6" s="93">
        <f t="shared" si="8"/>
        <v>4637</v>
      </c>
      <c r="BY6" s="93">
        <f t="shared" si="8"/>
        <v>4223</v>
      </c>
      <c r="BZ6" s="93">
        <f t="shared" si="8"/>
        <v>4987</v>
      </c>
      <c r="CA6" s="91" t="str">
        <f>IF(CA8="-","",IF(CA8="-","【-】","【"&amp;SUBSTITUTE(TEXT(CA8,"#,##0"),"-","△")&amp;"】"))</f>
        <v>【10,905】</v>
      </c>
      <c r="CB6" s="92"/>
      <c r="CC6" s="92"/>
      <c r="CD6" s="92"/>
      <c r="CE6" s="92"/>
      <c r="CF6" s="92"/>
      <c r="CG6" s="92"/>
      <c r="CH6" s="92"/>
      <c r="CI6" s="92"/>
      <c r="CJ6" s="92"/>
      <c r="CK6" s="92"/>
      <c r="CL6" s="90" t="s">
        <v>98</v>
      </c>
      <c r="CM6" s="91">
        <f t="shared" ref="CM6:CN6" si="9">CM8</f>
        <v>73740</v>
      </c>
      <c r="CN6" s="91">
        <f t="shared" si="9"/>
        <v>0</v>
      </c>
      <c r="CO6" s="92"/>
      <c r="CP6" s="92"/>
      <c r="CQ6" s="92"/>
      <c r="CR6" s="92"/>
      <c r="CS6" s="92"/>
      <c r="CT6" s="92"/>
      <c r="CU6" s="92"/>
      <c r="CV6" s="92"/>
      <c r="CW6" s="92"/>
      <c r="CX6" s="92"/>
      <c r="CY6" s="90" t="s">
        <v>98</v>
      </c>
      <c r="CZ6" s="92">
        <f t="shared" ref="CZ6:DI6" si="10">IF(CZ8="-",NA(),CZ8)</f>
        <v>0</v>
      </c>
      <c r="DA6" s="92">
        <f t="shared" si="10"/>
        <v>0</v>
      </c>
      <c r="DB6" s="92">
        <f t="shared" si="10"/>
        <v>0</v>
      </c>
      <c r="DC6" s="92">
        <f t="shared" si="10"/>
        <v>0</v>
      </c>
      <c r="DD6" s="92">
        <f t="shared" si="10"/>
        <v>0</v>
      </c>
      <c r="DE6" s="92">
        <f t="shared" si="10"/>
        <v>764.6</v>
      </c>
      <c r="DF6" s="92">
        <f t="shared" si="10"/>
        <v>72.6</v>
      </c>
      <c r="DG6" s="92">
        <f t="shared" si="10"/>
        <v>50.4</v>
      </c>
      <c r="DH6" s="92">
        <f t="shared" si="10"/>
        <v>32.8</v>
      </c>
      <c r="DI6" s="92">
        <f t="shared" si="10"/>
        <v>72.4</v>
      </c>
      <c r="DJ6" s="90" t="str">
        <f>IF(DJ8="-","",IF(DJ8="-","【-】","【"&amp;SUBSTITUTE(TEXT(DJ8,"#,##0.0"),"-","△")&amp;"】"))</f>
        <v>【73.4】</v>
      </c>
      <c r="DK6" s="92">
        <f t="shared" ref="DK6:DT6" si="11">IF(DK8="-",NA(),DK8)</f>
        <v>35.7</v>
      </c>
      <c r="DL6" s="92">
        <f t="shared" si="11"/>
        <v>36.9</v>
      </c>
      <c r="DM6" s="92">
        <f t="shared" si="11"/>
        <v>60.4</v>
      </c>
      <c r="DN6" s="92">
        <f t="shared" si="11"/>
        <v>84.6</v>
      </c>
      <c r="DO6" s="92">
        <f t="shared" si="11"/>
        <v>83.5</v>
      </c>
      <c r="DP6" s="92">
        <f t="shared" si="11"/>
        <v>128.5</v>
      </c>
      <c r="DQ6" s="92">
        <f t="shared" si="11"/>
        <v>138.1</v>
      </c>
      <c r="DR6" s="92">
        <f t="shared" si="11"/>
        <v>152.4</v>
      </c>
      <c r="DS6" s="92">
        <f t="shared" si="11"/>
        <v>149.8</v>
      </c>
      <c r="DT6" s="92">
        <f t="shared" si="11"/>
        <v>156.3</v>
      </c>
      <c r="DU6" s="90" t="str">
        <f>IF(DU8="-","",IF(DU8="-","【-】","【"&amp;SUBSTITUTE(TEXT(DU8,"#,##0.0"),"-","△")&amp;"】"))</f>
        <v>【218.2】</v>
      </c>
    </row>
    <row r="7" ht="12.75" customHeight="1">
      <c r="A7" s="71" t="s">
        <v>99</v>
      </c>
      <c r="B7" s="89">
        <f t="shared" ref="B7:AH7" si="12">B8</f>
        <v>2024</v>
      </c>
      <c r="C7" s="89">
        <f t="shared" si="12"/>
        <v>262021</v>
      </c>
      <c r="D7" s="89">
        <f t="shared" si="12"/>
        <v>47</v>
      </c>
      <c r="E7" s="89">
        <f t="shared" si="12"/>
        <v>14</v>
      </c>
      <c r="F7" s="89">
        <f t="shared" si="12"/>
        <v>0</v>
      </c>
      <c r="G7" s="89">
        <f t="shared" si="12"/>
        <v>4</v>
      </c>
      <c r="H7" s="89" t="str">
        <f t="shared" si="12"/>
        <v>京都府　舞鶴市</v>
      </c>
      <c r="I7" s="89" t="str">
        <f t="shared" si="12"/>
        <v>七条海岸駐車場</v>
      </c>
      <c r="J7" s="89" t="str">
        <f t="shared" si="12"/>
        <v>法非適用</v>
      </c>
      <c r="K7" s="89" t="str">
        <f t="shared" si="12"/>
        <v>駐車場整備事業</v>
      </c>
      <c r="L7" s="89" t="str">
        <f t="shared" si="12"/>
        <v>-</v>
      </c>
      <c r="M7" s="89" t="str">
        <f t="shared" si="12"/>
        <v>Ａ３Ｂ２</v>
      </c>
      <c r="N7" s="89" t="str">
        <f t="shared" si="12"/>
        <v>非設置</v>
      </c>
      <c r="O7" s="90" t="str">
        <f t="shared" si="12"/>
        <v>該当数値なし</v>
      </c>
      <c r="P7" s="89" t="str">
        <f t="shared" si="12"/>
        <v>届出駐車場</v>
      </c>
      <c r="Q7" s="89" t="str">
        <f t="shared" si="12"/>
        <v>広場式</v>
      </c>
      <c r="R7" s="91">
        <f t="shared" si="12"/>
        <v>47</v>
      </c>
      <c r="S7" s="89" t="str">
        <f t="shared" si="12"/>
        <v>公共施設</v>
      </c>
      <c r="T7" s="89" t="str">
        <f t="shared" si="12"/>
        <v>無</v>
      </c>
      <c r="U7" s="91">
        <f t="shared" si="12"/>
        <v>2348</v>
      </c>
      <c r="V7" s="91">
        <f t="shared" si="12"/>
        <v>91</v>
      </c>
      <c r="W7" s="91">
        <f t="shared" si="12"/>
        <v>100</v>
      </c>
      <c r="X7" s="89" t="str">
        <f t="shared" si="12"/>
        <v>無</v>
      </c>
      <c r="Y7" s="92">
        <f t="shared" si="12"/>
        <v>48</v>
      </c>
      <c r="Z7" s="92">
        <f t="shared" si="12"/>
        <v>67.5</v>
      </c>
      <c r="AA7" s="92">
        <f t="shared" si="12"/>
        <v>106.1</v>
      </c>
      <c r="AB7" s="92">
        <f t="shared" si="12"/>
        <v>306.7</v>
      </c>
      <c r="AC7" s="92">
        <f t="shared" si="12"/>
        <v>220.7</v>
      </c>
      <c r="AD7" s="92">
        <f t="shared" si="12"/>
        <v>3200.8</v>
      </c>
      <c r="AE7" s="92">
        <f t="shared" si="12"/>
        <v>274.4</v>
      </c>
      <c r="AF7" s="92">
        <f t="shared" si="12"/>
        <v>972.8</v>
      </c>
      <c r="AG7" s="92">
        <f t="shared" si="12"/>
        <v>2703.2</v>
      </c>
      <c r="AH7" s="92">
        <f t="shared" si="12"/>
        <v>1430.9</v>
      </c>
      <c r="AI7" s="90"/>
      <c r="AJ7" s="92">
        <f t="shared" ref="AJ7:AS7" si="13">AJ8</f>
        <v>0</v>
      </c>
      <c r="AK7" s="92">
        <f t="shared" si="13"/>
        <v>0</v>
      </c>
      <c r="AL7" s="92">
        <f t="shared" si="13"/>
        <v>0</v>
      </c>
      <c r="AM7" s="92">
        <f t="shared" si="13"/>
        <v>0</v>
      </c>
      <c r="AN7" s="92">
        <f t="shared" si="13"/>
        <v>0</v>
      </c>
      <c r="AO7" s="92">
        <f t="shared" si="13"/>
        <v>4.8</v>
      </c>
      <c r="AP7" s="92">
        <f t="shared" si="13"/>
        <v>3.3</v>
      </c>
      <c r="AQ7" s="92">
        <f t="shared" si="13"/>
        <v>1.6</v>
      </c>
      <c r="AR7" s="92">
        <f t="shared" si="13"/>
        <v>1.5</v>
      </c>
      <c r="AS7" s="92">
        <f t="shared" si="13"/>
        <v>2.2</v>
      </c>
      <c r="AT7" s="90"/>
      <c r="AU7" s="93">
        <f t="shared" ref="AU7:BD7" si="14">AU8</f>
        <v>0</v>
      </c>
      <c r="AV7" s="93">
        <f t="shared" si="14"/>
        <v>0</v>
      </c>
      <c r="AW7" s="93">
        <f t="shared" si="14"/>
        <v>0</v>
      </c>
      <c r="AX7" s="93">
        <f t="shared" si="14"/>
        <v>0</v>
      </c>
      <c r="AY7" s="93">
        <f t="shared" si="14"/>
        <v>0</v>
      </c>
      <c r="AZ7" s="93">
        <f t="shared" si="14"/>
        <v>98</v>
      </c>
      <c r="BA7" s="93">
        <f t="shared" si="14"/>
        <v>13</v>
      </c>
      <c r="BB7" s="93">
        <f t="shared" si="14"/>
        <v>2</v>
      </c>
      <c r="BC7" s="93">
        <f t="shared" si="14"/>
        <v>4</v>
      </c>
      <c r="BD7" s="93">
        <f t="shared" si="14"/>
        <v>3</v>
      </c>
      <c r="BE7" s="91"/>
      <c r="BF7" s="92">
        <f t="shared" ref="BF7:BO7" si="15">BF8</f>
        <v>-110.4</v>
      </c>
      <c r="BG7" s="92">
        <f t="shared" si="15"/>
        <v>-99.9</v>
      </c>
      <c r="BH7" s="92">
        <f t="shared" si="15"/>
        <v>5.8</v>
      </c>
      <c r="BI7" s="92">
        <f t="shared" si="15"/>
        <v>67.4</v>
      </c>
      <c r="BJ7" s="92">
        <f t="shared" si="15"/>
        <v>54.7</v>
      </c>
      <c r="BK7" s="92">
        <f t="shared" si="15"/>
        <v>-56.4</v>
      </c>
      <c r="BL7" s="92">
        <f t="shared" si="15"/>
        <v>16.9</v>
      </c>
      <c r="BM7" s="92">
        <f t="shared" si="15"/>
        <v>26.4</v>
      </c>
      <c r="BN7" s="92">
        <f t="shared" si="15"/>
        <v>-1.9</v>
      </c>
      <c r="BO7" s="92">
        <f t="shared" si="15"/>
        <v>27</v>
      </c>
      <c r="BP7" s="90"/>
      <c r="BQ7" s="93">
        <f t="shared" ref="BQ7:BZ7" si="16">BQ8</f>
        <v>-3377</v>
      </c>
      <c r="BR7" s="93">
        <f t="shared" si="16"/>
        <v>-1835</v>
      </c>
      <c r="BS7" s="93">
        <f t="shared" si="16"/>
        <v>240</v>
      </c>
      <c r="BT7" s="93">
        <f t="shared" si="16"/>
        <v>3675</v>
      </c>
      <c r="BU7" s="93">
        <f t="shared" si="16"/>
        <v>3537</v>
      </c>
      <c r="BV7" s="93">
        <f t="shared" si="16"/>
        <v>1059</v>
      </c>
      <c r="BW7" s="93">
        <f t="shared" si="16"/>
        <v>2866</v>
      </c>
      <c r="BX7" s="93">
        <f t="shared" si="16"/>
        <v>4637</v>
      </c>
      <c r="BY7" s="93">
        <f t="shared" si="16"/>
        <v>4223</v>
      </c>
      <c r="BZ7" s="93">
        <f t="shared" si="16"/>
        <v>4987</v>
      </c>
      <c r="CA7" s="91"/>
      <c r="CB7" s="92" t="s">
        <v>98</v>
      </c>
      <c r="CC7" s="92" t="s">
        <v>98</v>
      </c>
      <c r="CD7" s="92" t="s">
        <v>98</v>
      </c>
      <c r="CE7" s="92" t="s">
        <v>98</v>
      </c>
      <c r="CF7" s="92" t="s">
        <v>98</v>
      </c>
      <c r="CG7" s="92" t="s">
        <v>98</v>
      </c>
      <c r="CH7" s="92" t="s">
        <v>98</v>
      </c>
      <c r="CI7" s="92" t="s">
        <v>98</v>
      </c>
      <c r="CJ7" s="92" t="s">
        <v>98</v>
      </c>
      <c r="CK7" s="92" t="s">
        <v>98</v>
      </c>
      <c r="CL7" s="90"/>
      <c r="CM7" s="91">
        <f t="shared" ref="CM7:CN7" si="17">CM8</f>
        <v>73740</v>
      </c>
      <c r="CN7" s="91">
        <f t="shared" si="17"/>
        <v>0</v>
      </c>
      <c r="CO7" s="92" t="s">
        <v>98</v>
      </c>
      <c r="CP7" s="92" t="s">
        <v>98</v>
      </c>
      <c r="CQ7" s="92" t="s">
        <v>98</v>
      </c>
      <c r="CR7" s="92" t="s">
        <v>98</v>
      </c>
      <c r="CS7" s="92" t="s">
        <v>98</v>
      </c>
      <c r="CT7" s="92" t="s">
        <v>98</v>
      </c>
      <c r="CU7" s="92" t="s">
        <v>98</v>
      </c>
      <c r="CV7" s="92" t="s">
        <v>98</v>
      </c>
      <c r="CW7" s="92" t="s">
        <v>98</v>
      </c>
      <c r="CX7" s="92" t="s">
        <v>98</v>
      </c>
      <c r="CY7" s="90"/>
      <c r="CZ7" s="92">
        <f t="shared" ref="CZ7:DI7" si="18">CZ8</f>
        <v>0</v>
      </c>
      <c r="DA7" s="92">
        <f t="shared" si="18"/>
        <v>0</v>
      </c>
      <c r="DB7" s="92">
        <f t="shared" si="18"/>
        <v>0</v>
      </c>
      <c r="DC7" s="92">
        <f t="shared" si="18"/>
        <v>0</v>
      </c>
      <c r="DD7" s="92">
        <f t="shared" si="18"/>
        <v>0</v>
      </c>
      <c r="DE7" s="92">
        <f t="shared" si="18"/>
        <v>764.6</v>
      </c>
      <c r="DF7" s="92">
        <f t="shared" si="18"/>
        <v>72.6</v>
      </c>
      <c r="DG7" s="92">
        <f t="shared" si="18"/>
        <v>50.4</v>
      </c>
      <c r="DH7" s="92">
        <f t="shared" si="18"/>
        <v>32.8</v>
      </c>
      <c r="DI7" s="92">
        <f t="shared" si="18"/>
        <v>72.4</v>
      </c>
      <c r="DJ7" s="90"/>
      <c r="DK7" s="92">
        <f t="shared" ref="DK7:DT7" si="19">DK8</f>
        <v>35.7</v>
      </c>
      <c r="DL7" s="92">
        <f t="shared" si="19"/>
        <v>36.9</v>
      </c>
      <c r="DM7" s="92">
        <f t="shared" si="19"/>
        <v>60.4</v>
      </c>
      <c r="DN7" s="92">
        <f t="shared" si="19"/>
        <v>84.6</v>
      </c>
      <c r="DO7" s="92">
        <f t="shared" si="19"/>
        <v>83.5</v>
      </c>
      <c r="DP7" s="92">
        <f t="shared" si="19"/>
        <v>128.5</v>
      </c>
      <c r="DQ7" s="92">
        <f t="shared" si="19"/>
        <v>138.1</v>
      </c>
      <c r="DR7" s="92">
        <f t="shared" si="19"/>
        <v>152.4</v>
      </c>
      <c r="DS7" s="92">
        <f t="shared" si="19"/>
        <v>149.8</v>
      </c>
      <c r="DT7" s="92">
        <f t="shared" si="19"/>
        <v>156.3</v>
      </c>
      <c r="DU7" s="90"/>
    </row>
    <row r="8" ht="12.75" customHeight="1">
      <c r="A8" s="71"/>
      <c r="B8" s="94">
        <v>2024.0</v>
      </c>
      <c r="C8" s="94">
        <v>262021.0</v>
      </c>
      <c r="D8" s="94">
        <v>47.0</v>
      </c>
      <c r="E8" s="94">
        <v>14.0</v>
      </c>
      <c r="F8" s="94">
        <v>0.0</v>
      </c>
      <c r="G8" s="94">
        <v>4.0</v>
      </c>
      <c r="H8" s="94" t="s">
        <v>100</v>
      </c>
      <c r="I8" s="94" t="s">
        <v>101</v>
      </c>
      <c r="J8" s="94" t="s">
        <v>102</v>
      </c>
      <c r="K8" s="94" t="s">
        <v>103</v>
      </c>
      <c r="L8" s="94" t="s">
        <v>52</v>
      </c>
      <c r="M8" s="94" t="s">
        <v>104</v>
      </c>
      <c r="N8" s="94" t="s">
        <v>105</v>
      </c>
      <c r="O8" s="95" t="s">
        <v>106</v>
      </c>
      <c r="P8" s="94" t="s">
        <v>21</v>
      </c>
      <c r="Q8" s="94" t="s">
        <v>107</v>
      </c>
      <c r="R8" s="96">
        <v>47.0</v>
      </c>
      <c r="S8" s="94" t="s">
        <v>108</v>
      </c>
      <c r="T8" s="94" t="s">
        <v>109</v>
      </c>
      <c r="U8" s="96">
        <v>2348.0</v>
      </c>
      <c r="V8" s="96">
        <v>91.0</v>
      </c>
      <c r="W8" s="96">
        <v>100.0</v>
      </c>
      <c r="X8" s="94" t="s">
        <v>109</v>
      </c>
      <c r="Y8" s="97">
        <v>48.0</v>
      </c>
      <c r="Z8" s="97">
        <v>67.5</v>
      </c>
      <c r="AA8" s="97">
        <v>106.1</v>
      </c>
      <c r="AB8" s="97">
        <v>306.7</v>
      </c>
      <c r="AC8" s="97">
        <v>220.7</v>
      </c>
      <c r="AD8" s="97">
        <v>3200.8</v>
      </c>
      <c r="AE8" s="97">
        <v>274.4</v>
      </c>
      <c r="AF8" s="97">
        <v>972.8</v>
      </c>
      <c r="AG8" s="97">
        <v>2703.2</v>
      </c>
      <c r="AH8" s="97">
        <v>1430.9</v>
      </c>
      <c r="AI8" s="95">
        <v>1604.7</v>
      </c>
      <c r="AJ8" s="97">
        <v>0.0</v>
      </c>
      <c r="AK8" s="97">
        <v>0.0</v>
      </c>
      <c r="AL8" s="97">
        <v>0.0</v>
      </c>
      <c r="AM8" s="97">
        <v>0.0</v>
      </c>
      <c r="AN8" s="97">
        <v>0.0</v>
      </c>
      <c r="AO8" s="97">
        <v>4.8</v>
      </c>
      <c r="AP8" s="97">
        <v>3.3</v>
      </c>
      <c r="AQ8" s="97">
        <v>1.6</v>
      </c>
      <c r="AR8" s="97">
        <v>1.5</v>
      </c>
      <c r="AS8" s="97">
        <v>2.2</v>
      </c>
      <c r="AT8" s="95">
        <v>3.8</v>
      </c>
      <c r="AU8" s="98">
        <v>0.0</v>
      </c>
      <c r="AV8" s="98">
        <v>0.0</v>
      </c>
      <c r="AW8" s="98">
        <v>0.0</v>
      </c>
      <c r="AX8" s="98">
        <v>0.0</v>
      </c>
      <c r="AY8" s="98">
        <v>0.0</v>
      </c>
      <c r="AZ8" s="98">
        <v>98.0</v>
      </c>
      <c r="BA8" s="98">
        <v>13.0</v>
      </c>
      <c r="BB8" s="98">
        <v>2.0</v>
      </c>
      <c r="BC8" s="98">
        <v>4.0</v>
      </c>
      <c r="BD8" s="98">
        <v>3.0</v>
      </c>
      <c r="BE8" s="98">
        <v>39.0</v>
      </c>
      <c r="BF8" s="97">
        <v>-110.4</v>
      </c>
      <c r="BG8" s="97">
        <v>-99.9</v>
      </c>
      <c r="BH8" s="97">
        <v>5.8</v>
      </c>
      <c r="BI8" s="97">
        <v>67.4</v>
      </c>
      <c r="BJ8" s="97">
        <v>54.7</v>
      </c>
      <c r="BK8" s="97">
        <v>-56.4</v>
      </c>
      <c r="BL8" s="97">
        <v>16.9</v>
      </c>
      <c r="BM8" s="97">
        <v>26.4</v>
      </c>
      <c r="BN8" s="97">
        <v>-1.9</v>
      </c>
      <c r="BO8" s="97">
        <v>27.0</v>
      </c>
      <c r="BP8" s="95">
        <v>2.0</v>
      </c>
      <c r="BQ8" s="98">
        <v>-3377.0</v>
      </c>
      <c r="BR8" s="98">
        <v>-1835.0</v>
      </c>
      <c r="BS8" s="98">
        <v>240.0</v>
      </c>
      <c r="BT8" s="99">
        <v>3675.0</v>
      </c>
      <c r="BU8" s="99">
        <v>3537.0</v>
      </c>
      <c r="BV8" s="98">
        <v>1059.0</v>
      </c>
      <c r="BW8" s="98">
        <v>2866.0</v>
      </c>
      <c r="BX8" s="98">
        <v>4637.0</v>
      </c>
      <c r="BY8" s="98">
        <v>4223.0</v>
      </c>
      <c r="BZ8" s="98">
        <v>4987.0</v>
      </c>
      <c r="CA8" s="96">
        <v>10905.0</v>
      </c>
      <c r="CB8" s="97" t="s">
        <v>52</v>
      </c>
      <c r="CC8" s="97" t="s">
        <v>52</v>
      </c>
      <c r="CD8" s="97" t="s">
        <v>52</v>
      </c>
      <c r="CE8" s="97" t="s">
        <v>52</v>
      </c>
      <c r="CF8" s="97" t="s">
        <v>52</v>
      </c>
      <c r="CG8" s="97" t="s">
        <v>52</v>
      </c>
      <c r="CH8" s="97" t="s">
        <v>52</v>
      </c>
      <c r="CI8" s="97" t="s">
        <v>52</v>
      </c>
      <c r="CJ8" s="97" t="s">
        <v>52</v>
      </c>
      <c r="CK8" s="97" t="s">
        <v>52</v>
      </c>
      <c r="CL8" s="95" t="s">
        <v>52</v>
      </c>
      <c r="CM8" s="96">
        <v>73740.0</v>
      </c>
      <c r="CN8" s="96">
        <v>0.0</v>
      </c>
      <c r="CO8" s="97" t="s">
        <v>52</v>
      </c>
      <c r="CP8" s="97" t="s">
        <v>52</v>
      </c>
      <c r="CQ8" s="97" t="s">
        <v>52</v>
      </c>
      <c r="CR8" s="97" t="s">
        <v>52</v>
      </c>
      <c r="CS8" s="97" t="s">
        <v>52</v>
      </c>
      <c r="CT8" s="97" t="s">
        <v>52</v>
      </c>
      <c r="CU8" s="97" t="s">
        <v>52</v>
      </c>
      <c r="CV8" s="97" t="s">
        <v>52</v>
      </c>
      <c r="CW8" s="97" t="s">
        <v>52</v>
      </c>
      <c r="CX8" s="97" t="s">
        <v>52</v>
      </c>
      <c r="CY8" s="95" t="s">
        <v>52</v>
      </c>
      <c r="CZ8" s="97">
        <v>0.0</v>
      </c>
      <c r="DA8" s="97">
        <v>0.0</v>
      </c>
      <c r="DB8" s="97">
        <v>0.0</v>
      </c>
      <c r="DC8" s="97">
        <v>0.0</v>
      </c>
      <c r="DD8" s="97">
        <v>0.0</v>
      </c>
      <c r="DE8" s="97">
        <v>764.6</v>
      </c>
      <c r="DF8" s="97">
        <v>72.6</v>
      </c>
      <c r="DG8" s="97">
        <v>50.4</v>
      </c>
      <c r="DH8" s="97">
        <v>32.8</v>
      </c>
      <c r="DI8" s="97">
        <v>72.4</v>
      </c>
      <c r="DJ8" s="95">
        <v>73.4</v>
      </c>
      <c r="DK8" s="97">
        <v>35.7</v>
      </c>
      <c r="DL8" s="97">
        <v>36.9</v>
      </c>
      <c r="DM8" s="97">
        <v>60.4</v>
      </c>
      <c r="DN8" s="97">
        <v>84.6</v>
      </c>
      <c r="DO8" s="97">
        <v>83.5</v>
      </c>
      <c r="DP8" s="97">
        <v>128.5</v>
      </c>
      <c r="DQ8" s="97">
        <v>138.1</v>
      </c>
      <c r="DR8" s="97">
        <v>152.4</v>
      </c>
      <c r="DS8" s="97">
        <v>149.8</v>
      </c>
      <c r="DT8" s="97">
        <v>156.3</v>
      </c>
      <c r="DU8" s="95">
        <v>218.2</v>
      </c>
    </row>
    <row r="9" ht="12.75" customHeight="1">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1"/>
      <c r="BJ9" s="101"/>
      <c r="BK9" s="100"/>
      <c r="BL9" s="100"/>
      <c r="BM9" s="100"/>
      <c r="BN9" s="100"/>
      <c r="BO9" s="100"/>
      <c r="BP9" s="100"/>
      <c r="BQ9" s="100"/>
      <c r="BR9" s="100"/>
      <c r="BS9" s="100"/>
      <c r="BT9" s="100"/>
      <c r="BU9" s="100"/>
      <c r="BV9" s="100"/>
      <c r="BW9" s="100"/>
      <c r="BX9" s="100"/>
      <c r="BY9" s="100"/>
      <c r="BZ9" s="100"/>
      <c r="CA9" s="100"/>
      <c r="CB9" s="100"/>
      <c r="CC9" s="100"/>
      <c r="CD9" s="100"/>
      <c r="CE9" s="101"/>
      <c r="CF9" s="101"/>
      <c r="CG9" s="100"/>
      <c r="CH9" s="100"/>
      <c r="CI9" s="100"/>
      <c r="CJ9" s="100"/>
      <c r="CK9" s="100"/>
      <c r="CL9" s="100"/>
      <c r="CO9" s="100"/>
      <c r="CP9" s="100"/>
      <c r="CQ9" s="100"/>
      <c r="CR9" s="101"/>
      <c r="CS9" s="101"/>
      <c r="CT9" s="100"/>
      <c r="CU9" s="100"/>
      <c r="CV9" s="100"/>
      <c r="CW9" s="100"/>
      <c r="CX9" s="100"/>
      <c r="CY9" s="100"/>
      <c r="CZ9" s="100"/>
      <c r="DA9" s="100"/>
      <c r="DB9" s="100"/>
      <c r="DC9" s="101"/>
      <c r="DD9" s="101"/>
      <c r="DE9" s="100"/>
      <c r="DF9" s="100"/>
      <c r="DG9" s="100"/>
      <c r="DH9" s="100"/>
      <c r="DI9" s="100"/>
      <c r="DJ9" s="100"/>
      <c r="DK9" s="100"/>
      <c r="DL9" s="100"/>
      <c r="DM9" s="100"/>
      <c r="DN9" s="101"/>
      <c r="DO9" s="101"/>
      <c r="DP9" s="100"/>
      <c r="DQ9" s="100"/>
      <c r="DR9" s="100"/>
      <c r="DS9" s="100"/>
      <c r="DT9" s="100"/>
      <c r="DU9" s="100"/>
    </row>
    <row r="10" ht="12.75" customHeight="1">
      <c r="A10" s="102"/>
      <c r="B10" s="102" t="s">
        <v>110</v>
      </c>
      <c r="C10" s="102" t="s">
        <v>111</v>
      </c>
      <c r="D10" s="102" t="s">
        <v>112</v>
      </c>
      <c r="E10" s="102" t="s">
        <v>113</v>
      </c>
      <c r="F10" s="102" t="s">
        <v>114</v>
      </c>
      <c r="S10" s="100"/>
      <c r="Y10" s="100"/>
      <c r="Z10" s="100"/>
      <c r="AA10" s="100"/>
      <c r="AB10" s="100"/>
      <c r="AC10" s="100"/>
      <c r="AD10" s="100"/>
      <c r="AE10" s="100"/>
      <c r="AF10" s="100"/>
      <c r="AG10" s="100"/>
      <c r="AI10" s="100"/>
      <c r="AJ10" s="100"/>
      <c r="AK10" s="100"/>
      <c r="AL10" s="100"/>
      <c r="AM10" s="100"/>
      <c r="AN10" s="100"/>
      <c r="AO10" s="100"/>
      <c r="AP10" s="100"/>
      <c r="AQ10" s="100"/>
      <c r="AR10" s="100"/>
      <c r="AT10" s="100"/>
      <c r="AU10" s="100"/>
      <c r="AV10" s="100"/>
      <c r="AW10" s="100"/>
      <c r="AX10" s="100"/>
      <c r="AY10" s="100"/>
      <c r="AZ10" s="100"/>
      <c r="BA10" s="100"/>
      <c r="BB10" s="100"/>
      <c r="BC10" s="100"/>
      <c r="BD10" s="100"/>
      <c r="BE10" s="100"/>
      <c r="BG10" s="100"/>
      <c r="BH10" s="100"/>
      <c r="BI10" s="100"/>
      <c r="BJ10" s="100"/>
      <c r="BK10" s="100"/>
      <c r="BL10" s="100"/>
      <c r="BM10" s="100"/>
      <c r="BN10" s="100"/>
      <c r="BP10" s="100"/>
      <c r="BR10" s="100"/>
      <c r="BS10" s="100"/>
      <c r="BT10" s="100"/>
      <c r="BU10" s="100"/>
      <c r="BV10" s="100"/>
      <c r="BW10" s="100"/>
      <c r="BX10" s="100"/>
      <c r="BY10" s="100"/>
      <c r="CA10" s="100"/>
      <c r="CB10" s="100"/>
      <c r="CC10" s="100"/>
      <c r="CD10" s="100"/>
      <c r="CE10" s="100"/>
      <c r="CF10" s="100"/>
      <c r="CG10" s="100"/>
      <c r="CH10" s="100"/>
      <c r="CI10" s="100"/>
      <c r="CJ10" s="100"/>
      <c r="CL10" s="100"/>
      <c r="CO10" s="100"/>
      <c r="CP10" s="100"/>
      <c r="CQ10" s="100"/>
      <c r="CR10" s="100"/>
      <c r="CS10" s="100"/>
      <c r="CT10" s="100"/>
      <c r="CU10" s="100"/>
      <c r="CV10" s="100"/>
      <c r="CW10" s="100"/>
      <c r="CY10" s="100"/>
      <c r="CZ10" s="100"/>
      <c r="DA10" s="100"/>
      <c r="DB10" s="100"/>
      <c r="DC10" s="100"/>
      <c r="DD10" s="100"/>
      <c r="DE10" s="100"/>
      <c r="DF10" s="100"/>
      <c r="DG10" s="100"/>
      <c r="DH10" s="100"/>
      <c r="DJ10" s="100"/>
      <c r="DL10" s="100"/>
      <c r="DM10" s="100"/>
      <c r="DN10" s="100"/>
      <c r="DO10" s="100"/>
      <c r="DP10" s="100"/>
      <c r="DQ10" s="100"/>
      <c r="DR10" s="100"/>
      <c r="DS10" s="100"/>
      <c r="DU10" s="100"/>
    </row>
    <row r="11" ht="12.75" customHeight="1">
      <c r="A11" s="102" t="s">
        <v>56</v>
      </c>
      <c r="B11" s="103" t="str">
        <f>IF(VALUE($B$6)=0,"",IF(VALUE($B$6)&gt;2022,"R"&amp;TEXT(VALUE($B$6)-2022,"00"),"H"&amp;VALUE($B$6)-1992))</f>
        <v>R02</v>
      </c>
      <c r="C11" s="103" t="str">
        <f>IF(VALUE($B$6)=0,"",IF(VALUE($B$6)&gt;2021,"R"&amp;TEXT(VALUE($B$6)-2021,"00"),"H"&amp;VALUE($B$6)-1991))</f>
        <v>R03</v>
      </c>
      <c r="D11" s="103" t="str">
        <f>IF(VALUE($B$6)=0,"",IF(VALUE($B$6)&gt;2020,"R"&amp;TEXT(VALUE($B$6)-2020,"00"),"H"&amp;VALUE($B$6)-1990))</f>
        <v>R04</v>
      </c>
      <c r="E11" s="103" t="str">
        <f>IF(VALUE($B$6)=0,"",IF(VALUE($B$6)&gt;2019,"R"&amp;TEXT(VALUE($B$6)-2019,"00"),"H"&amp;VALUE($B$6)-1989))</f>
        <v>R05</v>
      </c>
      <c r="F11" s="103" t="str">
        <f>IF(VALUE($B$6)=0,"",IF(VALUE($B$6)&gt;2018,"R"&amp;TEXT(VALUE($B$6)-2018,"00"),"H"&amp;VALUE($B$6)-1988))</f>
        <v>R06</v>
      </c>
      <c r="AU11" s="100"/>
      <c r="BF11" s="100"/>
      <c r="BQ11" s="100"/>
      <c r="CB11" s="100"/>
      <c r="DK11" s="100"/>
    </row>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2">
    <mergeCell ref="CM4:CM5"/>
    <mergeCell ref="CN4:CN5"/>
    <mergeCell ref="CO4:CY4"/>
    <mergeCell ref="CZ4:DJ4"/>
    <mergeCell ref="DK4:DU4"/>
    <mergeCell ref="H3:X4"/>
    <mergeCell ref="Y4:AI4"/>
    <mergeCell ref="AJ4:AT4"/>
    <mergeCell ref="AU4:BE4"/>
    <mergeCell ref="BF4:BP4"/>
    <mergeCell ref="BQ4:CA4"/>
    <mergeCell ref="CB4:CL4"/>
  </mergeCells>
  <printOptions/>
  <pageMargins bottom="0.75" footer="0.0" header="0.0" left="0.7" right="0.7" top="0.75"/>
  <pageSetup paperSize="9" orientation="portrait"/>
  <drawing r:id="rId1"/>
</worksheet>
</file>