
<file path=[Content_Types].xml><?xml version="1.0" encoding="utf-8"?>
<Types xmlns="http://schemas.openxmlformats.org/package/2006/content-types">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沿革・土地" sheetId="1" r:id="rId5"/>
    <sheet state="visible" name="人口" sheetId="2" r:id="rId6"/>
    <sheet state="visible" name="産業・経済" sheetId="3" r:id="rId7"/>
    <sheet state="visible" name="運輸・通信" sheetId="4" r:id="rId8"/>
    <sheet state="visible" name="ガス・水道" sheetId="5" r:id="rId9"/>
    <sheet state="visible" name="司法・警察・消防" sheetId="6" r:id="rId10"/>
    <sheet state="visible" name="教育・文化" sheetId="7" r:id="rId11"/>
    <sheet state="visible" name="民生・労働・衛生・公害・廃棄物" sheetId="8" r:id="rId12"/>
    <sheet state="visible" name="土木・建設" sheetId="9" r:id="rId13"/>
    <sheet state="visible" name="行政" sheetId="10" r:id="rId14"/>
    <sheet state="visible" name="財政" sheetId="11" r:id="rId15"/>
    <sheet state="visible" name="シート1" sheetId="12" r:id="rId16"/>
  </sheets>
  <definedNames/>
  <calcPr/>
</workbook>
</file>

<file path=xl/sharedStrings.xml><?xml version="1.0" encoding="utf-8"?>
<sst xmlns="http://schemas.openxmlformats.org/spreadsheetml/2006/main" count="8006" uniqueCount="4266">
  <si>
    <t>‐1‐　沿革・土地</t>
  </si>
  <si>
    <t>1-1　沿革</t>
  </si>
  <si>
    <t>市域の推移</t>
  </si>
  <si>
    <t>（令和7年4月1日現在）</t>
  </si>
  <si>
    <t>（単位＝k㎡）</t>
  </si>
  <si>
    <t>市町村</t>
  </si>
  <si>
    <t>年月日</t>
  </si>
  <si>
    <t>合併状況</t>
  </si>
  <si>
    <t>面積</t>
  </si>
  <si>
    <t>舞鶴町</t>
  </si>
  <si>
    <t>明治22年 4月 1日</t>
  </si>
  <si>
    <t>町村制実施により西地区の市街地をもって町制施行</t>
  </si>
  <si>
    <t>余部町</t>
  </si>
  <si>
    <t>明治35年 6月 1日</t>
  </si>
  <si>
    <t>余内村の余部上・余部下・長浜・和田の区域をもって町制施行</t>
  </si>
  <si>
    <t>新舞鶴町</t>
  </si>
  <si>
    <t>明治39年 7月 1日</t>
  </si>
  <si>
    <t>倉梯村と志楽村の一部をもって町制施行</t>
  </si>
  <si>
    <t>中舞鶴町</t>
  </si>
  <si>
    <t>大正 8年11月 1日</t>
  </si>
  <si>
    <t>余部町を改称</t>
  </si>
  <si>
    <t>昭和11年 8月 1日</t>
  </si>
  <si>
    <t>隣接の四所・高野・池内・余内・中筋の5か村合併</t>
  </si>
  <si>
    <t>舞鶴市</t>
  </si>
  <si>
    <t>昭和13年 8月 1日</t>
  </si>
  <si>
    <t>市制施行</t>
  </si>
  <si>
    <t>東舞鶴市</t>
  </si>
  <si>
    <t>新舞鶴町・中舞鶴町・倉梯村・与保呂村・志楽村の5か町村</t>
  </si>
  <si>
    <t>を合併し、その区域をもって市制施行</t>
  </si>
  <si>
    <t>昭和17年 8月 1日</t>
  </si>
  <si>
    <t>朝来・東大浦・西大浦の3か村合併</t>
  </si>
  <si>
    <t>昭和18年 5月27日</t>
  </si>
  <si>
    <t>舞鶴市と東舞鶴市合併</t>
  </si>
  <si>
    <t>昭和32年 5月27日</t>
  </si>
  <si>
    <t>加佐町編入</t>
  </si>
  <si>
    <t>1-2　土地</t>
  </si>
  <si>
    <t>位置及び面積</t>
  </si>
  <si>
    <t>東経</t>
  </si>
  <si>
    <t>北緯</t>
  </si>
  <si>
    <t>面積
(k㎡)</t>
  </si>
  <si>
    <t>ひろがり</t>
  </si>
  <si>
    <t>海岸線(km)
(1)</t>
  </si>
  <si>
    <t>東西(km)</t>
  </si>
  <si>
    <t>南北(km)</t>
  </si>
  <si>
    <t>東経135度10分～29分</t>
  </si>
  <si>
    <t>北緯35度23分～
成生岬36分 小島43分</t>
  </si>
  <si>
    <t>成生岬24.9
小島37.0</t>
  </si>
  <si>
    <t>(注)</t>
  </si>
  <si>
    <t>(1)概数である。</t>
  </si>
  <si>
    <t>資料　市都市計画課</t>
  </si>
  <si>
    <t>山岳</t>
  </si>
  <si>
    <t>（単位＝m）</t>
  </si>
  <si>
    <t>名称</t>
  </si>
  <si>
    <t>地名</t>
  </si>
  <si>
    <t>海抜</t>
  </si>
  <si>
    <t>赤岩山</t>
  </si>
  <si>
    <t>字西方寺</t>
  </si>
  <si>
    <t>槇山</t>
  </si>
  <si>
    <t>字白杉</t>
  </si>
  <si>
    <t>三国岳</t>
  </si>
  <si>
    <t>字多門院</t>
  </si>
  <si>
    <t>五老岳</t>
  </si>
  <si>
    <t>字上安</t>
  </si>
  <si>
    <t>資料　6万5千分の1舞鶴市全図及び国土交通省地理院地図</t>
  </si>
  <si>
    <t>‐2‐　土地</t>
  </si>
  <si>
    <t>地区別面積</t>
  </si>
  <si>
    <t>地区別</t>
  </si>
  <si>
    <t>総数</t>
  </si>
  <si>
    <t>西地区計</t>
  </si>
  <si>
    <t>旧舞鶴</t>
  </si>
  <si>
    <t>東地区計</t>
  </si>
  <si>
    <t>余内</t>
  </si>
  <si>
    <t>東大浦</t>
  </si>
  <si>
    <t>四所</t>
  </si>
  <si>
    <t>西大浦</t>
  </si>
  <si>
    <t>高野</t>
  </si>
  <si>
    <t>朝来</t>
  </si>
  <si>
    <t>中筋</t>
  </si>
  <si>
    <t>志楽</t>
  </si>
  <si>
    <t>池内</t>
  </si>
  <si>
    <t>与保呂</t>
  </si>
  <si>
    <t>加佐地区計</t>
  </si>
  <si>
    <t>倉梯</t>
  </si>
  <si>
    <t>岡田上</t>
  </si>
  <si>
    <t>祖母谷</t>
  </si>
  <si>
    <t>岡田中</t>
  </si>
  <si>
    <t>新舞鶴</t>
  </si>
  <si>
    <t>岡田下</t>
  </si>
  <si>
    <t>中地区計</t>
  </si>
  <si>
    <t>八雲</t>
  </si>
  <si>
    <t>中舞鶴</t>
  </si>
  <si>
    <t>神崎</t>
  </si>
  <si>
    <t xml:space="preserve">(注)　</t>
  </si>
  <si>
    <t>1.「新舞鶴」とは、昭13.8.1の合併前の新舞鶴町の区域（主に現在の三笠小学校区</t>
  </si>
  <si>
    <t>と新舞鶴小学校区（祖母谷地区を除く。））をいう。</t>
  </si>
  <si>
    <t>2.「旧舞鶴」とは、昭11.8.1の合併前の舞鶴町の区域（主に現在の明倫小学校区と</t>
  </si>
  <si>
    <t>吉原小学校区（字下安久を除く。））をいう。</t>
  </si>
  <si>
    <t>3.地区の面積の計と総数は、端数処理により一致しない。</t>
  </si>
  <si>
    <t>地目別土地面積</t>
  </si>
  <si>
    <t>（各年1月1日現在）</t>
  </si>
  <si>
    <t>（単位＝千㎡）</t>
  </si>
  <si>
    <t>年次</t>
  </si>
  <si>
    <t>田</t>
  </si>
  <si>
    <t>畑</t>
  </si>
  <si>
    <t>宅地</t>
  </si>
  <si>
    <t>池沼</t>
  </si>
  <si>
    <t>山林</t>
  </si>
  <si>
    <t>牧場</t>
  </si>
  <si>
    <t>原野</t>
  </si>
  <si>
    <t>雑種地</t>
  </si>
  <si>
    <t>令和5</t>
  </si>
  <si>
    <t>概要調書に記載された課税地の数値である。</t>
  </si>
  <si>
    <t>資料　市税務課</t>
  </si>
  <si>
    <t>‐3‐　土地</t>
  </si>
  <si>
    <t>河川</t>
  </si>
  <si>
    <t>区分</t>
  </si>
  <si>
    <t>河川名</t>
  </si>
  <si>
    <t>総延長</t>
  </si>
  <si>
    <t>水源</t>
  </si>
  <si>
    <t>流末</t>
  </si>
  <si>
    <t>国管理</t>
  </si>
  <si>
    <t>由良川</t>
  </si>
  <si>
    <t>南丹市美山町三国岳</t>
  </si>
  <si>
    <t>字西神崎で海</t>
  </si>
  <si>
    <t>(16,650)</t>
  </si>
  <si>
    <t>（舞鶴市と福知山市大江町界）</t>
  </si>
  <si>
    <t>府管理</t>
  </si>
  <si>
    <t>和江谷川</t>
  </si>
  <si>
    <t>字和江</t>
  </si>
  <si>
    <t>字和江で由良川に合流</t>
  </si>
  <si>
    <t>(一級河川)</t>
  </si>
  <si>
    <t>土佐川</t>
  </si>
  <si>
    <t>字水間</t>
  </si>
  <si>
    <t>字中山で由良川に合流</t>
  </si>
  <si>
    <t>丸田川</t>
  </si>
  <si>
    <t>字丸田</t>
  </si>
  <si>
    <t>字丸田で由良川に合流</t>
  </si>
  <si>
    <t>八戸地川</t>
  </si>
  <si>
    <t>字八戸地</t>
  </si>
  <si>
    <t>字八田で由良川に合流</t>
  </si>
  <si>
    <t>真壁川</t>
  </si>
  <si>
    <t>字久田美</t>
  </si>
  <si>
    <t>字久田美で由良川に合流</t>
  </si>
  <si>
    <t>久田美川</t>
  </si>
  <si>
    <t>字志高で由良川に合流</t>
  </si>
  <si>
    <t>池田川</t>
  </si>
  <si>
    <t>字久田美で久田美川に合流</t>
  </si>
  <si>
    <t>岡田川</t>
  </si>
  <si>
    <t>字上漆原</t>
  </si>
  <si>
    <t>字岡田由里で由良川に合流</t>
  </si>
  <si>
    <t>富室川</t>
  </si>
  <si>
    <t>字富室</t>
  </si>
  <si>
    <t>字岡田由里で岡田川に合流</t>
  </si>
  <si>
    <t>平川</t>
  </si>
  <si>
    <t>字西方寺で岡田川に合流</t>
  </si>
  <si>
    <t>下見谷川</t>
  </si>
  <si>
    <t>字下見谷</t>
  </si>
  <si>
    <t>字河原で岡田川に合流</t>
  </si>
  <si>
    <t>長谷川</t>
  </si>
  <si>
    <t>字長谷</t>
  </si>
  <si>
    <t>字下漆原で岡田川に合流</t>
  </si>
  <si>
    <t>宇谷川</t>
  </si>
  <si>
    <t>字桑飼上</t>
  </si>
  <si>
    <t>字桑飼上で由良川に合流</t>
  </si>
  <si>
    <t>檜川</t>
  </si>
  <si>
    <t>宮津市字小田</t>
  </si>
  <si>
    <t>字地頭で由良川に合流</t>
  </si>
  <si>
    <t>滝川</t>
  </si>
  <si>
    <t>字滝ケ宇呂</t>
  </si>
  <si>
    <t>字地頭で檜川に合流</t>
  </si>
  <si>
    <t>(二級河川)</t>
  </si>
  <si>
    <t>野原川</t>
  </si>
  <si>
    <t>字大山</t>
  </si>
  <si>
    <t>字野原で海</t>
  </si>
  <si>
    <t>瀬崎川</t>
  </si>
  <si>
    <t xml:space="preserve">　　920</t>
  </si>
  <si>
    <t>字瀬崎</t>
  </si>
  <si>
    <t>字瀬崎で海</t>
  </si>
  <si>
    <t>大丹生川</t>
  </si>
  <si>
    <t>字大丹生</t>
  </si>
  <si>
    <t>字大丹生で海</t>
  </si>
  <si>
    <t>河辺川</t>
  </si>
  <si>
    <t>字栃尾</t>
  </si>
  <si>
    <t>字平で海</t>
  </si>
  <si>
    <t>朝来川</t>
  </si>
  <si>
    <t>字登尾</t>
  </si>
  <si>
    <t>字大波下で海</t>
  </si>
  <si>
    <t>吉野川</t>
  </si>
  <si>
    <t>字白屋</t>
  </si>
  <si>
    <t>字吉野で朝来川に合流</t>
  </si>
  <si>
    <t>志楽川</t>
  </si>
  <si>
    <t>字松尾</t>
  </si>
  <si>
    <t>字市場で海</t>
  </si>
  <si>
    <t>堀川</t>
  </si>
  <si>
    <t>字泉源寺</t>
  </si>
  <si>
    <t>字市場で志楽川に合流</t>
  </si>
  <si>
    <t>鹿原川</t>
  </si>
  <si>
    <t>字鹿原</t>
  </si>
  <si>
    <t>字鹿原で志楽川に合流</t>
  </si>
  <si>
    <t>祖母谷川</t>
  </si>
  <si>
    <t>字溝尻で海</t>
  </si>
  <si>
    <t>与保呂川</t>
  </si>
  <si>
    <t>字与保呂</t>
  </si>
  <si>
    <t>字浜で海</t>
  </si>
  <si>
    <t>椿川</t>
  </si>
  <si>
    <t>字行永</t>
  </si>
  <si>
    <t>字行永で与保呂川に合流</t>
  </si>
  <si>
    <t>菅坂川</t>
  </si>
  <si>
    <t>字木ノ下</t>
  </si>
  <si>
    <t>字木ノ下で与保呂川に合流</t>
  </si>
  <si>
    <t>伊佐津川</t>
  </si>
  <si>
    <t>綾部市於与岐町</t>
  </si>
  <si>
    <t>字下安久で海</t>
  </si>
  <si>
    <t>米田川</t>
  </si>
  <si>
    <t>字上安久で伊佐津川に合流</t>
  </si>
  <si>
    <t>天清川</t>
  </si>
  <si>
    <t>字上安久</t>
  </si>
  <si>
    <t>池内川</t>
  </si>
  <si>
    <t>字岸谷</t>
  </si>
  <si>
    <t>字七日市で伊佐津川に合流</t>
  </si>
  <si>
    <t>‐4‐　土地</t>
  </si>
  <si>
    <t>河川（つづき）</t>
  </si>
  <si>
    <t>青谷川</t>
  </si>
  <si>
    <t>字今田</t>
  </si>
  <si>
    <t>字今田で池内川に合流</t>
  </si>
  <si>
    <t>池の内下川</t>
  </si>
  <si>
    <t xml:space="preserve">　　900</t>
  </si>
  <si>
    <t>字池ノ内下</t>
  </si>
  <si>
    <t>字池ノ内下で池内川に合流</t>
  </si>
  <si>
    <t>寺田川</t>
  </si>
  <si>
    <t>字寺田</t>
  </si>
  <si>
    <t>字寺田で池内川に合流</t>
  </si>
  <si>
    <t>高野川</t>
  </si>
  <si>
    <t>字城屋</t>
  </si>
  <si>
    <t>字竹屋で海</t>
  </si>
  <si>
    <t>女布川</t>
  </si>
  <si>
    <t>字女布</t>
  </si>
  <si>
    <t>字公文名で高野川に合流</t>
  </si>
  <si>
    <t>福井川</t>
  </si>
  <si>
    <t>字上福井</t>
  </si>
  <si>
    <t>字喜多で海</t>
  </si>
  <si>
    <t>市管理</t>
  </si>
  <si>
    <t>寺川</t>
  </si>
  <si>
    <t>字森</t>
  </si>
  <si>
    <t>静渓川</t>
  </si>
  <si>
    <t>字七日市</t>
  </si>
  <si>
    <t>字魚屋で海</t>
  </si>
  <si>
    <t>見谷川</t>
  </si>
  <si>
    <t>字上根</t>
  </si>
  <si>
    <t>字上根で寺田川に合流</t>
  </si>
  <si>
    <t>白滝川</t>
  </si>
  <si>
    <t>字白滝</t>
  </si>
  <si>
    <t>字白滝で池内川に合流</t>
  </si>
  <si>
    <t>池ノ内川</t>
  </si>
  <si>
    <t>字岸谷で池内川に合流</t>
  </si>
  <si>
    <t>字城屋で府管轄河川となる</t>
  </si>
  <si>
    <t>字八戸地で府管轄河川となる</t>
  </si>
  <si>
    <t>榎川</t>
  </si>
  <si>
    <t>字余部上</t>
  </si>
  <si>
    <t>字余部下で海</t>
  </si>
  <si>
    <t>青井川</t>
  </si>
  <si>
    <t>字青井</t>
  </si>
  <si>
    <t>字青井で海</t>
  </si>
  <si>
    <t>小俣川</t>
  </si>
  <si>
    <t>字地頭</t>
  </si>
  <si>
    <t>字地頭で滝川に合流</t>
  </si>
  <si>
    <t>カセ谷川</t>
  </si>
  <si>
    <t>字寺田で寺田川に合流</t>
  </si>
  <si>
    <t>字今田で府管轄河川となる</t>
  </si>
  <si>
    <t>北谷川</t>
  </si>
  <si>
    <t>字池ノ内下で池の内下川に合流</t>
  </si>
  <si>
    <t>松島川</t>
  </si>
  <si>
    <t>字堂奥</t>
  </si>
  <si>
    <t>字溝尻で志楽川に合流</t>
  </si>
  <si>
    <t>黒田川</t>
  </si>
  <si>
    <t>字多祢寺</t>
  </si>
  <si>
    <t>三浜川</t>
  </si>
  <si>
    <t>字三浜</t>
  </si>
  <si>
    <t>字三浜で海</t>
  </si>
  <si>
    <t>中川</t>
  </si>
  <si>
    <t>字森で寺川に合流</t>
  </si>
  <si>
    <t>字与保呂で府管轄河川となる</t>
  </si>
  <si>
    <t>新川</t>
  </si>
  <si>
    <t>字安岡</t>
  </si>
  <si>
    <t>田中町で志楽川に合流</t>
  </si>
  <si>
    <t>府管轄河川は全部（河川番号順）、市管轄河川については延長2,000ｍ以上</t>
  </si>
  <si>
    <t>（総延長順）を掲載。</t>
  </si>
  <si>
    <t>資料　国土交通省福知山河川国道事務所、府中丹東土木事務所、市土木課</t>
  </si>
  <si>
    <t>‐5‐　気象</t>
  </si>
  <si>
    <t xml:space="preserve">1-3　気象　</t>
  </si>
  <si>
    <t>季節現象及び観測極値等</t>
  </si>
  <si>
    <t>季節現象</t>
  </si>
  <si>
    <t>令和2年</t>
  </si>
  <si>
    <t>3年</t>
  </si>
  <si>
    <t>4年</t>
  </si>
  <si>
    <t>5年</t>
  </si>
  <si>
    <t>6年</t>
  </si>
  <si>
    <t>雪の初日(月日)</t>
  </si>
  <si>
    <t>(1)</t>
  </si>
  <si>
    <t>雪の終日(月日)</t>
  </si>
  <si>
    <t>最深積雪</t>
  </si>
  <si>
    <t>積雪(cm)</t>
  </si>
  <si>
    <t>(月日)</t>
  </si>
  <si>
    <t>最大風速</t>
  </si>
  <si>
    <t>風速(m/s)</t>
  </si>
  <si>
    <t>風向</t>
  </si>
  <si>
    <t>北</t>
  </si>
  <si>
    <t>西南西</t>
  </si>
  <si>
    <t>北北東</t>
  </si>
  <si>
    <t>気温</t>
  </si>
  <si>
    <t>最高</t>
  </si>
  <si>
    <t>温度(℃)</t>
  </si>
  <si>
    <t>最低</t>
  </si>
  <si>
    <t>有感地震(回) （2）</t>
  </si>
  <si>
    <t>1.舞鶴特別地域気象観測所における観測記録。</t>
  </si>
  <si>
    <t>2.雪の初終日及び最深積雪の年次統計期間は寒候期（前年の秋から当年の春に</t>
  </si>
  <si>
    <t>至る期間）による。</t>
  </si>
  <si>
    <t>(1)雪の観測は平成25年4月から自動化された。</t>
  </si>
  <si>
    <t>(2)地方公共団体または防災科学技術研究所の観測記録を含む。</t>
  </si>
  <si>
    <t>資料　京都地方気象台</t>
  </si>
  <si>
    <t>‐6‐　気象</t>
  </si>
  <si>
    <t>天気概要</t>
  </si>
  <si>
    <t>気温(℃)</t>
  </si>
  <si>
    <r>
      <rPr>
        <rFont val="MS Mincho"/>
        <color theme="1"/>
        <sz val="11.0"/>
      </rPr>
      <t>平均湿度</t>
    </r>
    <r>
      <rPr>
        <rFont val="MS Mincho"/>
        <color theme="1"/>
        <sz val="12.0"/>
      </rPr>
      <t xml:space="preserve">
(%)</t>
    </r>
  </si>
  <si>
    <t>降水量の合計
(㎜)</t>
  </si>
  <si>
    <r>
      <rPr>
        <rFont val="MS Mincho"/>
        <color theme="1"/>
        <sz val="11.0"/>
      </rPr>
      <t>日照時間</t>
    </r>
    <r>
      <rPr>
        <rFont val="MS Mincho"/>
        <color theme="1"/>
        <sz val="12.0"/>
      </rPr>
      <t xml:space="preserve">
(時間)</t>
    </r>
  </si>
  <si>
    <t>天気日数(日)</t>
  </si>
  <si>
    <t>平均気温</t>
  </si>
  <si>
    <t>日最高
気温
の平均</t>
  </si>
  <si>
    <t>日最低
気温
の平均</t>
  </si>
  <si>
    <t>降水
(1)</t>
  </si>
  <si>
    <t>雪
(2)</t>
  </si>
  <si>
    <t>強風
(3)</t>
  </si>
  <si>
    <t>令和2</t>
  </si>
  <si>
    <t>1月</t>
  </si>
  <si>
    <t>2月</t>
  </si>
  <si>
    <t>12）</t>
  </si>
  <si>
    <t>3月</t>
  </si>
  <si>
    <t>4月</t>
  </si>
  <si>
    <t>5月</t>
  </si>
  <si>
    <t>6月</t>
  </si>
  <si>
    <t>7月</t>
  </si>
  <si>
    <t>8月</t>
  </si>
  <si>
    <t>9月</t>
  </si>
  <si>
    <t>10月</t>
  </si>
  <si>
    <t>11月</t>
  </si>
  <si>
    <t>12月</t>
  </si>
  <si>
    <t>舞鶴特別地域気象観測所における観測記録。</t>
  </si>
  <si>
    <t>(1)日降水量0.5㎜以上の日数。</t>
  </si>
  <si>
    <t>(2)雪又はみぞれが降った日数。年次の統計期間は寒候期（前年の秋から当年の春</t>
  </si>
  <si>
    <t>に至る期間）。</t>
  </si>
  <si>
    <t>(3)日最大風速が10m/s以上の日数。</t>
  </si>
  <si>
    <t>値)…準正常値（対象となる資料の一部が欠けているが、許容する資料数を満たす</t>
  </si>
  <si>
    <t>場合）</t>
  </si>
  <si>
    <t>‐7‐　気象</t>
  </si>
  <si>
    <t>大きな災害をもたらした大雨記録</t>
  </si>
  <si>
    <t>（令和6年現在）</t>
  </si>
  <si>
    <t>（単位＝㎜）</t>
  </si>
  <si>
    <t>記録日</t>
  </si>
  <si>
    <t>降水量</t>
  </si>
  <si>
    <t>豪雨の原因及び記事</t>
  </si>
  <si>
    <t>明治</t>
  </si>
  <si>
    <t>33年</t>
  </si>
  <si>
    <t xml:space="preserve"> 9月27日</t>
  </si>
  <si>
    <t>台風</t>
  </si>
  <si>
    <t>37年</t>
  </si>
  <si>
    <t xml:space="preserve"> 9月16日</t>
  </si>
  <si>
    <t>台風　舞鶴付近通過、猛烈な暴風を伴う</t>
  </si>
  <si>
    <t>40年</t>
  </si>
  <si>
    <t xml:space="preserve"> 8月23日～25日</t>
  </si>
  <si>
    <t>台風　宮津・舞鶴を中心に稀にみる豪雨、両丹地方各所で被害多大</t>
  </si>
  <si>
    <t>41年</t>
  </si>
  <si>
    <t xml:space="preserve"> 8月 7日</t>
  </si>
  <si>
    <t>43年</t>
  </si>
  <si>
    <t xml:space="preserve"> 9月 6日～ 7日</t>
  </si>
  <si>
    <t>大正 元年</t>
  </si>
  <si>
    <t>元年</t>
  </si>
  <si>
    <t xml:space="preserve"> 9月22日</t>
  </si>
  <si>
    <t xml:space="preserve">  2年</t>
  </si>
  <si>
    <t>10月16日</t>
  </si>
  <si>
    <t>熱帯性低気圧</t>
  </si>
  <si>
    <t xml:space="preserve">  5年</t>
  </si>
  <si>
    <t xml:space="preserve"> 9月22日～23日</t>
  </si>
  <si>
    <t xml:space="preserve">  7年</t>
  </si>
  <si>
    <t xml:space="preserve"> 8月20日</t>
  </si>
  <si>
    <t>寒冷前線に誘発された大雷雨</t>
  </si>
  <si>
    <t>10月15日</t>
  </si>
  <si>
    <t>低気圧</t>
  </si>
  <si>
    <t xml:space="preserve">  8年</t>
  </si>
  <si>
    <t xml:space="preserve"> 7月27日</t>
  </si>
  <si>
    <t>雷雨</t>
  </si>
  <si>
    <t xml:space="preserve">  9年</t>
  </si>
  <si>
    <t xml:space="preserve"> 8月 4日</t>
  </si>
  <si>
    <t>10年</t>
  </si>
  <si>
    <t xml:space="preserve"> 9月24日～25日</t>
  </si>
  <si>
    <t>11年</t>
  </si>
  <si>
    <t xml:space="preserve"> 7月 4日</t>
  </si>
  <si>
    <t>梅雨前線</t>
  </si>
  <si>
    <t>12年</t>
  </si>
  <si>
    <t xml:space="preserve"> 9月14日～15日</t>
  </si>
  <si>
    <t>台風　由良川流域大水害</t>
  </si>
  <si>
    <t>14年</t>
  </si>
  <si>
    <t xml:space="preserve"> 9月17日</t>
  </si>
  <si>
    <t>昭和  5年</t>
  </si>
  <si>
    <t xml:space="preserve"> 7月31日</t>
  </si>
  <si>
    <t xml:space="preserve"> 7月 1日</t>
  </si>
  <si>
    <t>20年</t>
  </si>
  <si>
    <t>10月 8日～ 9日</t>
  </si>
  <si>
    <t>台風　奥丹地方特に被害多大</t>
  </si>
  <si>
    <t>24年</t>
  </si>
  <si>
    <t xml:space="preserve"> 7月29日</t>
  </si>
  <si>
    <t>台風（6号）　保津川上流集中豪雨</t>
  </si>
  <si>
    <t>25年</t>
  </si>
  <si>
    <t xml:space="preserve"> 9月 3日</t>
  </si>
  <si>
    <t>台風（28号）</t>
  </si>
  <si>
    <t>27年</t>
  </si>
  <si>
    <t xml:space="preserve"> 6月23日</t>
  </si>
  <si>
    <t>台風（2号）</t>
  </si>
  <si>
    <t xml:space="preserve"> 7月12日</t>
  </si>
  <si>
    <t>台風　梅雨前線</t>
  </si>
  <si>
    <t>28年</t>
  </si>
  <si>
    <t xml:space="preserve"> 9月25日</t>
  </si>
  <si>
    <t>台風（13号）舞鶴南東方に集中豪雨、</t>
  </si>
  <si>
    <t>京都府北部及び福井県西部被害多大</t>
  </si>
  <si>
    <t>29年</t>
  </si>
  <si>
    <t xml:space="preserve"> 7月29日～31日</t>
  </si>
  <si>
    <t xml:space="preserve"> 9月18日</t>
  </si>
  <si>
    <t>台風（14号）</t>
  </si>
  <si>
    <t>32年</t>
  </si>
  <si>
    <t xml:space="preserve"> 7月16日</t>
  </si>
  <si>
    <t>34年</t>
  </si>
  <si>
    <t xml:space="preserve"> 9月26日</t>
  </si>
  <si>
    <t>台風（15号）伊勢湾台風　本市においても気象台開設以来の</t>
  </si>
  <si>
    <t>強風で瞬間最大51.1mを記録する</t>
  </si>
  <si>
    <t>12月17日</t>
  </si>
  <si>
    <t>寒冷前線</t>
  </si>
  <si>
    <t>36年</t>
  </si>
  <si>
    <t xml:space="preserve"> 6月28日</t>
  </si>
  <si>
    <t>‐8‐　気象</t>
  </si>
  <si>
    <t>大きな災害をもたらした大雨記録（つづき）</t>
  </si>
  <si>
    <t xml:space="preserve"> 6月 9日</t>
  </si>
  <si>
    <t xml:space="preserve"> 9月14日</t>
  </si>
  <si>
    <t>秋雨前線</t>
  </si>
  <si>
    <t>台風（24号）</t>
  </si>
  <si>
    <t>大雨</t>
  </si>
  <si>
    <t>42年</t>
  </si>
  <si>
    <t>10月27日～28日</t>
  </si>
  <si>
    <t>台風（34号）</t>
  </si>
  <si>
    <t>45年</t>
  </si>
  <si>
    <t xml:space="preserve"> 6月15日</t>
  </si>
  <si>
    <t>46年</t>
  </si>
  <si>
    <t xml:space="preserve"> 8月30日～31日</t>
  </si>
  <si>
    <t>台風（23号）</t>
  </si>
  <si>
    <t>47年</t>
  </si>
  <si>
    <t xml:space="preserve"> 7月11日</t>
  </si>
  <si>
    <t>7月豪雨</t>
  </si>
  <si>
    <t xml:space="preserve"> 9月16日～17日</t>
  </si>
  <si>
    <t>台風（20号）</t>
  </si>
  <si>
    <t>48年</t>
  </si>
  <si>
    <t xml:space="preserve"> 9月 6日</t>
  </si>
  <si>
    <t>49年</t>
  </si>
  <si>
    <t xml:space="preserve"> 9月 9日</t>
  </si>
  <si>
    <t>51年</t>
  </si>
  <si>
    <t xml:space="preserve"> 6月10日～11日</t>
  </si>
  <si>
    <t xml:space="preserve"> 9月13日</t>
  </si>
  <si>
    <t>台風（17号）</t>
  </si>
  <si>
    <t>52年</t>
  </si>
  <si>
    <t xml:space="preserve"> 9月28日～30日</t>
  </si>
  <si>
    <t>低気圧の東進　京都府下中部と由良川上・中流域を中心に大雨</t>
  </si>
  <si>
    <t>11月16日～17日</t>
  </si>
  <si>
    <t>低気圧の東進　由良川流域特に福知山・綾部地方を中心に大雨</t>
  </si>
  <si>
    <t>54年</t>
  </si>
  <si>
    <t xml:space="preserve"> 6月27日～30日</t>
  </si>
  <si>
    <t>梅雨前線の活発化による大雨</t>
  </si>
  <si>
    <t xml:space="preserve"> 9月30日~10月1日</t>
  </si>
  <si>
    <t>台風（16号）　府南部通過による大雨</t>
  </si>
  <si>
    <t>57年</t>
  </si>
  <si>
    <t xml:space="preserve"> 8月 1日～ 2日</t>
  </si>
  <si>
    <t>台風（10号）の通過による強風、大雨と、北風の吹き寄せによる高潮</t>
  </si>
  <si>
    <t>58年</t>
  </si>
  <si>
    <t xml:space="preserve"> 5月16日</t>
  </si>
  <si>
    <t xml:space="preserve"> 9月28日</t>
  </si>
  <si>
    <t>台風（10号）</t>
  </si>
  <si>
    <t>63年</t>
  </si>
  <si>
    <t xml:space="preserve"> 8月16日</t>
  </si>
  <si>
    <t>台風（13号）</t>
  </si>
  <si>
    <t>平成</t>
  </si>
  <si>
    <t xml:space="preserve"> 9月19日</t>
  </si>
  <si>
    <t>台風（19号）</t>
  </si>
  <si>
    <t xml:space="preserve"> 6月29日</t>
  </si>
  <si>
    <t>梅雨前線と低気圧の通過</t>
  </si>
  <si>
    <t>寒冷前線の通過</t>
  </si>
  <si>
    <t xml:space="preserve"> 5月12日</t>
  </si>
  <si>
    <t>南岸低気圧及び暖気の移流</t>
  </si>
  <si>
    <t xml:space="preserve"> 7月 3日</t>
  </si>
  <si>
    <t>梅雨前線の活動の活発化</t>
  </si>
  <si>
    <t xml:space="preserve"> 8月28日</t>
  </si>
  <si>
    <t>低気圧の接近に伴う秋雨前線の北上及び暖湿気の流入</t>
  </si>
  <si>
    <t>台風（7号）</t>
  </si>
  <si>
    <t>低気圧の山陰沿岸沿通過</t>
  </si>
  <si>
    <t>‐9‐　気象</t>
  </si>
  <si>
    <t>13年</t>
  </si>
  <si>
    <t xml:space="preserve"> 6月19日</t>
  </si>
  <si>
    <t>16年</t>
  </si>
  <si>
    <t xml:space="preserve"> 9月29日</t>
  </si>
  <si>
    <t>台風（21号）</t>
  </si>
  <si>
    <t>10月20日</t>
  </si>
  <si>
    <t>台風（23号）　日降水量としては2位（統計期間1947年から）</t>
  </si>
  <si>
    <t>18年</t>
  </si>
  <si>
    <t>停滞前線と低気圧の通過</t>
  </si>
  <si>
    <t>23年</t>
  </si>
  <si>
    <t xml:space="preserve"> 5月29日</t>
  </si>
  <si>
    <t>台風（2号）　由良川はん濫注意情報・はん濫警戒情報発表、</t>
  </si>
  <si>
    <t>京都府土砂災害警戒情報発表</t>
  </si>
  <si>
    <t xml:space="preserve"> 9月21日</t>
  </si>
  <si>
    <t>台風（15号）　由良川はん濫注意情報・はん濫警戒情報発表</t>
  </si>
  <si>
    <t xml:space="preserve"> 9月15日</t>
  </si>
  <si>
    <t>台風（18号）、前線　京都府、滋賀県、福井県に特別警報発表</t>
  </si>
  <si>
    <t>〃</t>
  </si>
  <si>
    <t xml:space="preserve">10月25日　</t>
  </si>
  <si>
    <t>台風（27号）、前線</t>
  </si>
  <si>
    <t>26年</t>
  </si>
  <si>
    <t xml:space="preserve"> 8月 9日</t>
  </si>
  <si>
    <t>台風（11号）</t>
  </si>
  <si>
    <t>停滞前線、暖気の移流 　8月17日に由良川下流はん濫危険情報</t>
  </si>
  <si>
    <t>を発表</t>
  </si>
  <si>
    <t xml:space="preserve"> 10月6日</t>
  </si>
  <si>
    <t>台風（18号）</t>
  </si>
  <si>
    <t>10月13日</t>
  </si>
  <si>
    <t xml:space="preserve"> 7月16日～19日</t>
  </si>
  <si>
    <t>台風（11号）　7月18日に由良川中流はん濫注意情報発表</t>
  </si>
  <si>
    <t>12月11日</t>
  </si>
  <si>
    <t>前線を伴った低気圧　12月の日降水量の1位を記録</t>
  </si>
  <si>
    <t>（統計期間1947年から）</t>
  </si>
  <si>
    <t xml:space="preserve"> 9月20日</t>
  </si>
  <si>
    <t>台風（16号）　由良川中流・下流はん濫注意情報発表</t>
  </si>
  <si>
    <t>台風（18号）　京都府土砂災害警戒情報発表</t>
  </si>
  <si>
    <t>10月22日</t>
  </si>
  <si>
    <t>台風（21号）　由良川中流・下流はん濫危険情報発表、</t>
  </si>
  <si>
    <t>30年</t>
  </si>
  <si>
    <t xml:space="preserve"> 7月 5日</t>
  </si>
  <si>
    <t>梅雨前線、由良川中流はん濫注意情報発表</t>
  </si>
  <si>
    <t xml:space="preserve"> 7月 7日</t>
  </si>
  <si>
    <t>由良川下流はん濫危険情報発表、京都府土砂災害警戒情報発表</t>
  </si>
  <si>
    <t xml:space="preserve"> 9月30日</t>
  </si>
  <si>
    <t>台風（24号）、由良川中流はん濫注意情報発表、</t>
  </si>
  <si>
    <t>由良川下流はん濫警戒情報発表（情報発表は10月1日）、</t>
  </si>
  <si>
    <t>令和</t>
  </si>
  <si>
    <t xml:space="preserve">  3年</t>
  </si>
  <si>
    <t xml:space="preserve"> 8月14日</t>
  </si>
  <si>
    <t>前線</t>
  </si>
  <si>
    <t xml:space="preserve"> 8月15日</t>
  </si>
  <si>
    <t xml:space="preserve">  6年</t>
  </si>
  <si>
    <t xml:space="preserve"> 5月28日</t>
  </si>
  <si>
    <t>1.日降水量100㎜以上及び特に大きな被害をもたらした大雨。</t>
  </si>
  <si>
    <t>2.舞鶴海洋気象台（平成25年3月まで）及び舞鶴特別地域気象観測所（平成25年</t>
  </si>
  <si>
    <t>4月から）における観測記録。</t>
  </si>
  <si>
    <t>‐10‐　人口</t>
  </si>
  <si>
    <t>2-1　人口</t>
  </si>
  <si>
    <t>人口及び世帯数の推移</t>
  </si>
  <si>
    <t>調査年月日</t>
  </si>
  <si>
    <t>世帯数
（世帯）</t>
  </si>
  <si>
    <t>人口（人）</t>
  </si>
  <si>
    <t>性比
（％）
(女=100)</t>
  </si>
  <si>
    <t>1世帯
当たり人口
（人）</t>
  </si>
  <si>
    <t>人口密度
(人/k㎡)</t>
  </si>
  <si>
    <t>摘要</t>
  </si>
  <si>
    <t>総 数</t>
  </si>
  <si>
    <t>男</t>
  </si>
  <si>
    <t>女</t>
  </si>
  <si>
    <t>大正14年10月 1日</t>
  </si>
  <si>
    <t>国勢調査</t>
  </si>
  <si>
    <t>昭和 5年10月 1日</t>
  </si>
  <si>
    <t xml:space="preserve">　　10年10月 1日</t>
  </si>
  <si>
    <t xml:space="preserve">　　15年10月 1日</t>
  </si>
  <si>
    <t xml:space="preserve">　　18年  5月27日</t>
  </si>
  <si>
    <t>推計人口</t>
  </si>
  <si>
    <t xml:space="preserve">　　20年11月 1日</t>
  </si>
  <si>
    <t>人口調査</t>
  </si>
  <si>
    <t xml:space="preserve">　　22年10月 1日</t>
  </si>
  <si>
    <t xml:space="preserve">　　25年10月 1日</t>
  </si>
  <si>
    <t xml:space="preserve">　　30年10月 1日</t>
  </si>
  <si>
    <t xml:space="preserve">　　35年10月 1日</t>
  </si>
  <si>
    <t xml:space="preserve">　　40年10月 1日</t>
  </si>
  <si>
    <t xml:space="preserve">　　41年10月 1日</t>
  </si>
  <si>
    <t xml:space="preserve">　　42年10月 1日</t>
  </si>
  <si>
    <t xml:space="preserve">　　43年10月 1日</t>
  </si>
  <si>
    <t xml:space="preserve">　　44年10月 1日</t>
  </si>
  <si>
    <t xml:space="preserve">　　45年10月 1日</t>
  </si>
  <si>
    <t xml:space="preserve">　　46年10月 1日</t>
  </si>
  <si>
    <t xml:space="preserve">　　47年10月 1日</t>
  </si>
  <si>
    <t xml:space="preserve">　　48年10月 1日</t>
  </si>
  <si>
    <t xml:space="preserve">　　49年10月 1日</t>
  </si>
  <si>
    <t xml:space="preserve">　　50年10月 1日</t>
  </si>
  <si>
    <t xml:space="preserve">　　51年10月 1日</t>
  </si>
  <si>
    <t xml:space="preserve">　　52年10月 1日</t>
  </si>
  <si>
    <t xml:space="preserve">　　53年10月 1日</t>
  </si>
  <si>
    <t xml:space="preserve">　　54年10月 1日</t>
  </si>
  <si>
    <t xml:space="preserve">　　55年10月 1日</t>
  </si>
  <si>
    <t xml:space="preserve">　　56年10月 1日</t>
  </si>
  <si>
    <t xml:space="preserve">　　57年10月 1日</t>
  </si>
  <si>
    <t xml:space="preserve">　　58年10月 1日</t>
  </si>
  <si>
    <t xml:space="preserve">　　59年10月 1日</t>
  </si>
  <si>
    <t xml:space="preserve">　　60年10月 1日</t>
  </si>
  <si>
    <t xml:space="preserve">　　61年10月 1日</t>
  </si>
  <si>
    <t>‐11‐　人口</t>
  </si>
  <si>
    <t>人口及び世帯数の推移（つづき）</t>
  </si>
  <si>
    <t xml:space="preserve">　   62年10月 1日</t>
  </si>
  <si>
    <t xml:space="preserve">　   63年10月 1日</t>
  </si>
  <si>
    <t>平成元年10月 1日</t>
  </si>
  <si>
    <t xml:space="preserve">　　 2年10月 1日</t>
  </si>
  <si>
    <t xml:space="preserve">　　 3年10月 1日</t>
  </si>
  <si>
    <t xml:space="preserve">　　 4年10月 1日</t>
  </si>
  <si>
    <t xml:space="preserve">　　 5年10月 1日</t>
  </si>
  <si>
    <t xml:space="preserve">　　 6年10月 1日</t>
  </si>
  <si>
    <t xml:space="preserve">　　 7年10月 1日</t>
  </si>
  <si>
    <t xml:space="preserve">　　 8年10月 1日</t>
  </si>
  <si>
    <t xml:space="preserve">　　 9年10月 1日</t>
  </si>
  <si>
    <t xml:space="preserve">　　11年10月 1日</t>
  </si>
  <si>
    <t xml:space="preserve">　　12年10月 1日</t>
  </si>
  <si>
    <t xml:space="preserve">　　13年10月 1日</t>
  </si>
  <si>
    <t xml:space="preserve">　　14年10月 1日</t>
  </si>
  <si>
    <t xml:space="preserve">　　16年10月 1日</t>
  </si>
  <si>
    <t xml:space="preserve">　　17年10月 1日</t>
  </si>
  <si>
    <t xml:space="preserve">　　18年10月 1日</t>
  </si>
  <si>
    <t xml:space="preserve">　　19年10月 1日</t>
  </si>
  <si>
    <t xml:space="preserve">　　20年10月 1日</t>
  </si>
  <si>
    <t xml:space="preserve">　　21年10月 1日</t>
  </si>
  <si>
    <t xml:space="preserve">　　23年10月 1日</t>
  </si>
  <si>
    <t xml:space="preserve">　　24年10月 1日</t>
  </si>
  <si>
    <t xml:space="preserve">　　26年10月 1日</t>
  </si>
  <si>
    <t xml:space="preserve">　　27年10月 1日</t>
  </si>
  <si>
    <t xml:space="preserve">　　28年10月 1日</t>
  </si>
  <si>
    <t xml:space="preserve">　　29年10月 1日</t>
  </si>
  <si>
    <t>‐12‐　人口</t>
  </si>
  <si>
    <t>令和元年10月 1日</t>
  </si>
  <si>
    <t xml:space="preserve">　　 3年10月  1日</t>
  </si>
  <si>
    <t xml:space="preserve">　　 4年10月  1日</t>
  </si>
  <si>
    <t xml:space="preserve">　　 5年10月  1日</t>
  </si>
  <si>
    <t xml:space="preserve">　　 6年10月  1日</t>
  </si>
  <si>
    <t xml:space="preserve">　　 7年10月  1日</t>
  </si>
  <si>
    <t>昭和30年以前は、加佐町編入前の市域の推移である。</t>
  </si>
  <si>
    <t>資料　市総務課</t>
  </si>
  <si>
    <t>自治会別世帯数及び男女別人口（外国人含む）</t>
  </si>
  <si>
    <t>（令和7年10月1日現在）</t>
  </si>
  <si>
    <t>（単位＝世帯、人）</t>
  </si>
  <si>
    <t>自治会名</t>
  </si>
  <si>
    <t>世帯数</t>
  </si>
  <si>
    <t>人口総数</t>
  </si>
  <si>
    <t xml:space="preserve">　千歳</t>
  </si>
  <si>
    <t xml:space="preserve">　大丹生</t>
  </si>
  <si>
    <t xml:space="preserve">　瀬崎</t>
  </si>
  <si>
    <t xml:space="preserve">　河辺中</t>
  </si>
  <si>
    <t xml:space="preserve">　三浜</t>
  </si>
  <si>
    <t xml:space="preserve">　西屋</t>
  </si>
  <si>
    <t xml:space="preserve">　小橋</t>
  </si>
  <si>
    <t xml:space="preserve">　室牛</t>
  </si>
  <si>
    <t xml:space="preserve">　中田下</t>
  </si>
  <si>
    <t xml:space="preserve">　河辺由里</t>
  </si>
  <si>
    <t xml:space="preserve">　観音寺</t>
  </si>
  <si>
    <t xml:space="preserve">- </t>
  </si>
  <si>
    <t xml:space="preserve">　河辺原</t>
  </si>
  <si>
    <t xml:space="preserve">　大波下</t>
  </si>
  <si>
    <t xml:space="preserve">　栃尾</t>
  </si>
  <si>
    <t xml:space="preserve">　大波上</t>
  </si>
  <si>
    <t xml:space="preserve">　大山</t>
  </si>
  <si>
    <t xml:space="preserve">　朝来中</t>
  </si>
  <si>
    <t xml:space="preserve">　田井</t>
  </si>
  <si>
    <t xml:space="preserve">　朝来新町</t>
  </si>
  <si>
    <t xml:space="preserve">　成生</t>
  </si>
  <si>
    <t xml:space="preserve">　松ヶ森</t>
  </si>
  <si>
    <t xml:space="preserve">　野原</t>
  </si>
  <si>
    <t xml:space="preserve">　吉野</t>
  </si>
  <si>
    <t xml:space="preserve">　白屋</t>
  </si>
  <si>
    <t xml:space="preserve">　登尾</t>
  </si>
  <si>
    <t xml:space="preserve">　中田</t>
  </si>
  <si>
    <t xml:space="preserve">　杉山</t>
  </si>
  <si>
    <t xml:space="preserve">　赤野</t>
  </si>
  <si>
    <t xml:space="preserve">　笹部</t>
  </si>
  <si>
    <t xml:space="preserve">　多祢寺</t>
  </si>
  <si>
    <t xml:space="preserve">　高専</t>
  </si>
  <si>
    <t xml:space="preserve">　平</t>
  </si>
  <si>
    <r>
      <rPr>
        <rFont val="MS Mincho"/>
        <color theme="1"/>
        <sz val="12.0"/>
      </rPr>
      <t xml:space="preserve">　</t>
    </r>
    <r>
      <rPr>
        <rFont val="MS Mincho"/>
        <color theme="1"/>
        <sz val="10.0"/>
      </rPr>
      <t>東舞鶴医誠会病院</t>
    </r>
  </si>
  <si>
    <t xml:space="preserve">　上佐波賀</t>
  </si>
  <si>
    <t xml:space="preserve">　鶴友寮</t>
  </si>
  <si>
    <t xml:space="preserve">　下佐波賀</t>
  </si>
  <si>
    <t xml:space="preserve">　朝来西宮</t>
  </si>
  <si>
    <t>‐13‐　人口</t>
  </si>
  <si>
    <t>自治会別世帯数及び男女別人口（外国人含む）（つづき）</t>
  </si>
  <si>
    <t xml:space="preserve">　朝来西町府営</t>
  </si>
  <si>
    <t xml:space="preserve">　森口</t>
  </si>
  <si>
    <t xml:space="preserve">　ｳﾞｨﾗｰｼﾞｭ滝ケ浦</t>
  </si>
  <si>
    <t xml:space="preserve">　敷野</t>
  </si>
  <si>
    <t xml:space="preserve">　朝来八田</t>
  </si>
  <si>
    <t xml:space="preserve">　川西</t>
  </si>
  <si>
    <t xml:space="preserve">　アマデウスⅦ</t>
  </si>
  <si>
    <t xml:space="preserve">　白鳥団地</t>
  </si>
  <si>
    <t xml:space="preserve">　丸山口</t>
  </si>
  <si>
    <t xml:space="preserve">　丸山中町</t>
  </si>
  <si>
    <t xml:space="preserve">　泉源寺</t>
  </si>
  <si>
    <t xml:space="preserve">　丸山</t>
  </si>
  <si>
    <t xml:space="preserve">　田中東</t>
  </si>
  <si>
    <t xml:space="preserve">　愛宕</t>
  </si>
  <si>
    <t xml:space="preserve">　安岡</t>
  </si>
  <si>
    <t xml:space="preserve">　森日の出</t>
  </si>
  <si>
    <t xml:space="preserve">　小倉</t>
  </si>
  <si>
    <t xml:space="preserve">　日の出団地</t>
  </si>
  <si>
    <t xml:space="preserve">　鹿原西</t>
  </si>
  <si>
    <t xml:space="preserve">　森宮</t>
  </si>
  <si>
    <t xml:space="preserve">　鹿原</t>
  </si>
  <si>
    <t xml:space="preserve">　大森</t>
  </si>
  <si>
    <t xml:space="preserve">　吉坂</t>
  </si>
  <si>
    <t xml:space="preserve">　森大和</t>
  </si>
  <si>
    <t xml:space="preserve">　松尾</t>
  </si>
  <si>
    <t xml:space="preserve">　緑が丘</t>
  </si>
  <si>
    <t xml:space="preserve">　田中西</t>
  </si>
  <si>
    <t xml:space="preserve">　丸山西町</t>
  </si>
  <si>
    <t xml:space="preserve">　小倉西</t>
  </si>
  <si>
    <t xml:space="preserve">　井尻東</t>
  </si>
  <si>
    <t xml:space="preserve">　田中中</t>
  </si>
  <si>
    <t xml:space="preserve">　井尻西</t>
  </si>
  <si>
    <t xml:space="preserve">　やすらぎ苑</t>
  </si>
  <si>
    <t xml:space="preserve">　森三本木</t>
  </si>
  <si>
    <t xml:space="preserve">　安岡園</t>
  </si>
  <si>
    <t xml:space="preserve">　大田野</t>
  </si>
  <si>
    <r>
      <rPr>
        <rFont val="MS Mincho"/>
        <color theme="1"/>
        <sz val="10.0"/>
      </rPr>
      <t xml:space="preserve">　</t>
    </r>
    <r>
      <rPr>
        <rFont val="MS Mincho"/>
        <color theme="1"/>
        <sz val="10.0"/>
      </rPr>
      <t>こひつじの苑舞鶴</t>
    </r>
  </si>
  <si>
    <r>
      <rPr>
        <rFont val="MS Mincho"/>
        <color theme="1"/>
        <sz val="10.0"/>
      </rPr>
      <t xml:space="preserve">　</t>
    </r>
    <r>
      <rPr>
        <rFont val="MS Mincho"/>
        <color theme="1"/>
        <sz val="9.0"/>
      </rPr>
      <t>エルドラード三本木</t>
    </r>
  </si>
  <si>
    <t xml:space="preserve">　小倉新町</t>
  </si>
  <si>
    <t xml:space="preserve">　片山新町</t>
  </si>
  <si>
    <t xml:space="preserve">　安岡新町</t>
  </si>
  <si>
    <t xml:space="preserve">　片山南</t>
  </si>
  <si>
    <t xml:space="preserve">　舞鶴学園</t>
  </si>
  <si>
    <t xml:space="preserve">　元川東</t>
  </si>
  <si>
    <t xml:space="preserve">　田園町</t>
  </si>
  <si>
    <t xml:space="preserve">　祭掛</t>
  </si>
  <si>
    <t xml:space="preserve">　大迫新町</t>
  </si>
  <si>
    <t xml:space="preserve">　三安団地</t>
  </si>
  <si>
    <t xml:space="preserve">　南浜元町</t>
  </si>
  <si>
    <t xml:space="preserve">　大迫団地</t>
  </si>
  <si>
    <t xml:space="preserve">　片山</t>
  </si>
  <si>
    <t xml:space="preserve">　大宮</t>
  </si>
  <si>
    <t xml:space="preserve">　青葉</t>
  </si>
  <si>
    <t xml:space="preserve">　金屋</t>
  </si>
  <si>
    <t xml:space="preserve">　扶桑</t>
  </si>
  <si>
    <t xml:space="preserve">　東幸野</t>
  </si>
  <si>
    <t xml:space="preserve">　北浜中町</t>
  </si>
  <si>
    <t xml:space="preserve">　芥子谷口</t>
  </si>
  <si>
    <t xml:space="preserve">　東昭和</t>
  </si>
  <si>
    <t xml:space="preserve">　幸野</t>
  </si>
  <si>
    <t xml:space="preserve">　西昭和</t>
  </si>
  <si>
    <t xml:space="preserve">　古川</t>
  </si>
  <si>
    <t>‐14‐　人口</t>
  </si>
  <si>
    <t xml:space="preserve">　正巳</t>
  </si>
  <si>
    <t xml:space="preserve">　堂奥</t>
  </si>
  <si>
    <t xml:space="preserve">　桜木</t>
  </si>
  <si>
    <t xml:space="preserve">　多門院</t>
  </si>
  <si>
    <t xml:space="preserve">　元川新町</t>
  </si>
  <si>
    <t xml:space="preserve">　溝尻田口</t>
  </si>
  <si>
    <t xml:space="preserve">　元川中町</t>
  </si>
  <si>
    <t xml:space="preserve">　溝尻新町</t>
  </si>
  <si>
    <t xml:space="preserve">　元川本町</t>
  </si>
  <si>
    <t xml:space="preserve">　明富下</t>
  </si>
  <si>
    <t xml:space="preserve">　上明富</t>
  </si>
  <si>
    <t xml:space="preserve">　北吸上</t>
  </si>
  <si>
    <t xml:space="preserve">　竹道</t>
  </si>
  <si>
    <t xml:space="preserve">　出雲</t>
  </si>
  <si>
    <t xml:space="preserve">　御幸</t>
  </si>
  <si>
    <t xml:space="preserve">　北吸中</t>
  </si>
  <si>
    <t xml:space="preserve">　医療センター</t>
  </si>
  <si>
    <t xml:space="preserve">　北吸東</t>
  </si>
  <si>
    <t xml:space="preserve">　サンケイ団地</t>
  </si>
  <si>
    <t xml:space="preserve">　北吸官舎</t>
  </si>
  <si>
    <t xml:space="preserve">　芥子谷団地</t>
  </si>
  <si>
    <t xml:space="preserve">　東門東</t>
  </si>
  <si>
    <t xml:space="preserve">　八反田南</t>
  </si>
  <si>
    <t xml:space="preserve">　東門西</t>
  </si>
  <si>
    <t xml:space="preserve">　八反田北</t>
  </si>
  <si>
    <t xml:space="preserve">　三宅</t>
  </si>
  <si>
    <t xml:space="preserve">　行永桜通り</t>
  </si>
  <si>
    <t xml:space="preserve">　関西電力寮東</t>
  </si>
  <si>
    <t xml:space="preserve">　白糸西</t>
  </si>
  <si>
    <t xml:space="preserve">　白糸中</t>
  </si>
  <si>
    <t xml:space="preserve">　常府営</t>
  </si>
  <si>
    <t xml:space="preserve">　白糸東</t>
  </si>
  <si>
    <t xml:space="preserve">　常口</t>
  </si>
  <si>
    <t xml:space="preserve">　白糸大門</t>
  </si>
  <si>
    <t xml:space="preserve">　常</t>
  </si>
  <si>
    <t xml:space="preserve">　大門西</t>
  </si>
  <si>
    <t xml:space="preserve">　木ノ下</t>
  </si>
  <si>
    <t xml:space="preserve">　中浜一</t>
  </si>
  <si>
    <t xml:space="preserve">　与保呂</t>
  </si>
  <si>
    <t xml:space="preserve">　中浜二</t>
  </si>
  <si>
    <t xml:space="preserve">　京月</t>
  </si>
  <si>
    <t xml:space="preserve">　中浜三</t>
  </si>
  <si>
    <t xml:space="preserve">　京月東</t>
  </si>
  <si>
    <t xml:space="preserve">　中浜四</t>
  </si>
  <si>
    <t xml:space="preserve">　亀岩</t>
  </si>
  <si>
    <t xml:space="preserve">　中浜五</t>
  </si>
  <si>
    <t xml:space="preserve">　常桜町</t>
  </si>
  <si>
    <t xml:space="preserve">　西敷島</t>
  </si>
  <si>
    <t xml:space="preserve">　中敷島</t>
  </si>
  <si>
    <t xml:space="preserve">　敷島</t>
  </si>
  <si>
    <t xml:space="preserve">　矢之助東</t>
  </si>
  <si>
    <t xml:space="preserve">　東敷島</t>
  </si>
  <si>
    <t xml:space="preserve">　矢之助西</t>
  </si>
  <si>
    <t xml:space="preserve">　三条上</t>
  </si>
  <si>
    <t xml:space="preserve">　溝尻中町</t>
  </si>
  <si>
    <t xml:space="preserve">　三条下</t>
  </si>
  <si>
    <t xml:space="preserve">　溝尻中町南</t>
  </si>
  <si>
    <t xml:space="preserve">　西浜北</t>
  </si>
  <si>
    <t xml:space="preserve">　溝尻</t>
  </si>
  <si>
    <t xml:space="preserve">　西浜南</t>
  </si>
  <si>
    <t>‐15‐　人口</t>
  </si>
  <si>
    <t xml:space="preserve">　三笠</t>
  </si>
  <si>
    <t xml:space="preserve">　桃山</t>
  </si>
  <si>
    <t xml:space="preserve">　上若宮</t>
  </si>
  <si>
    <t xml:space="preserve">　元浜西</t>
  </si>
  <si>
    <t xml:space="preserve">　道芝</t>
  </si>
  <si>
    <t xml:space="preserve">　元浜</t>
  </si>
  <si>
    <t xml:space="preserve">　上九丁目</t>
  </si>
  <si>
    <t xml:space="preserve">　浜</t>
  </si>
  <si>
    <t xml:space="preserve">　東若宮</t>
  </si>
  <si>
    <t xml:space="preserve">　東浜</t>
  </si>
  <si>
    <t xml:space="preserve">　西若宮</t>
  </si>
  <si>
    <t xml:space="preserve">　双葉寮</t>
  </si>
  <si>
    <t xml:space="preserve">　中若宮</t>
  </si>
  <si>
    <t xml:space="preserve">　共済病院</t>
  </si>
  <si>
    <t xml:space="preserve">　榎川上</t>
  </si>
  <si>
    <r>
      <rPr>
        <rFont val="MS Mincho"/>
        <color theme="1"/>
        <sz val="12.0"/>
      </rPr>
      <t xml:space="preserve">　</t>
    </r>
    <r>
      <rPr>
        <rFont val="MS Mincho"/>
        <color theme="1"/>
        <sz val="10.0"/>
      </rPr>
      <t>クレインズタワー</t>
    </r>
  </si>
  <si>
    <t xml:space="preserve">　榎川下</t>
  </si>
  <si>
    <t xml:space="preserve">　ポレスター東</t>
  </si>
  <si>
    <t xml:space="preserve">　本町３丁目</t>
  </si>
  <si>
    <t xml:space="preserve">　西浮島</t>
  </si>
  <si>
    <t xml:space="preserve">　本町４丁目</t>
  </si>
  <si>
    <t xml:space="preserve">　宮浮島</t>
  </si>
  <si>
    <t xml:space="preserve">　本町５丁目</t>
  </si>
  <si>
    <t xml:space="preserve">　南浮島</t>
  </si>
  <si>
    <t xml:space="preserve">　奥母</t>
  </si>
  <si>
    <t xml:space="preserve">　中浮島</t>
  </si>
  <si>
    <t xml:space="preserve">　花木</t>
  </si>
  <si>
    <t xml:space="preserve">　北浮島</t>
  </si>
  <si>
    <t xml:space="preserve">　東元町</t>
  </si>
  <si>
    <t xml:space="preserve">　東浮島</t>
  </si>
  <si>
    <t xml:space="preserve">　西元町１丁目</t>
  </si>
  <si>
    <t xml:space="preserve">　市場西</t>
  </si>
  <si>
    <t xml:space="preserve">　西元町２丁目</t>
  </si>
  <si>
    <t xml:space="preserve">　市場東</t>
  </si>
  <si>
    <t xml:space="preserve">　西門一丁目</t>
  </si>
  <si>
    <t xml:space="preserve">　十月会</t>
  </si>
  <si>
    <t xml:space="preserve">　西門二丁目</t>
  </si>
  <si>
    <t xml:space="preserve">　公明会</t>
  </si>
  <si>
    <t xml:space="preserve">　旭東</t>
  </si>
  <si>
    <t xml:space="preserve">　市場上</t>
  </si>
  <si>
    <t xml:space="preserve">　旭西</t>
  </si>
  <si>
    <t xml:space="preserve">　竜宮</t>
  </si>
  <si>
    <t xml:space="preserve">　旭南</t>
  </si>
  <si>
    <t xml:space="preserve">　松ヶ崎</t>
  </si>
  <si>
    <t xml:space="preserve">　若葉</t>
  </si>
  <si>
    <t xml:space="preserve">　愛宕中町</t>
  </si>
  <si>
    <t xml:space="preserve">　橘</t>
  </si>
  <si>
    <t xml:space="preserve">　高屋</t>
  </si>
  <si>
    <t xml:space="preserve">　双葉</t>
  </si>
  <si>
    <t xml:space="preserve">　上垣</t>
  </si>
  <si>
    <t xml:space="preserve">　栄</t>
  </si>
  <si>
    <t xml:space="preserve">　愛宕新</t>
  </si>
  <si>
    <t xml:space="preserve">　荒田</t>
  </si>
  <si>
    <t xml:space="preserve">　月ヶ浦</t>
  </si>
  <si>
    <t xml:space="preserve">　白浜台</t>
  </si>
  <si>
    <r>
      <rPr>
        <rFont val="MS Mincho"/>
        <color theme="1"/>
        <sz val="12.0"/>
      </rPr>
      <t xml:space="preserve">　</t>
    </r>
    <r>
      <rPr>
        <rFont val="MS Mincho"/>
        <color theme="1"/>
        <sz val="10.0"/>
      </rPr>
      <t>府営住宅市場団地</t>
    </r>
  </si>
  <si>
    <t xml:space="preserve">　長浜</t>
  </si>
  <si>
    <t xml:space="preserve">　市場青葉台</t>
  </si>
  <si>
    <t xml:space="preserve">　加津良</t>
  </si>
  <si>
    <t xml:space="preserve">　泉源寺新町</t>
  </si>
  <si>
    <t xml:space="preserve">　和田</t>
  </si>
  <si>
    <t xml:space="preserve">　博愛苑</t>
  </si>
  <si>
    <t xml:space="preserve">　保安学校</t>
  </si>
  <si>
    <t>‐16‐　人口</t>
  </si>
  <si>
    <t xml:space="preserve">　海上自衛隊</t>
  </si>
  <si>
    <r>
      <rPr>
        <rFont val="MS Mincho"/>
        <color theme="1"/>
        <sz val="12.0"/>
      </rPr>
      <t xml:space="preserve">　</t>
    </r>
    <r>
      <rPr>
        <rFont val="MS Mincho"/>
        <color theme="1"/>
        <sz val="10.0"/>
      </rPr>
      <t>クレインズコート</t>
    </r>
  </si>
  <si>
    <t xml:space="preserve">　舞鶴航空基地隊舎</t>
  </si>
  <si>
    <t xml:space="preserve">　寺内</t>
  </si>
  <si>
    <t xml:space="preserve">　余部合同宿舎</t>
  </si>
  <si>
    <t xml:space="preserve">　松陰</t>
  </si>
  <si>
    <t xml:space="preserve">　中舞鶴宿舎</t>
  </si>
  <si>
    <t xml:space="preserve">　島崎</t>
  </si>
  <si>
    <t xml:space="preserve">　港</t>
  </si>
  <si>
    <t xml:space="preserve">　宮津口</t>
  </si>
  <si>
    <t xml:space="preserve">　西吉原第一</t>
  </si>
  <si>
    <t xml:space="preserve">　西</t>
  </si>
  <si>
    <t xml:space="preserve">　西吉原第二</t>
  </si>
  <si>
    <t xml:space="preserve">　新</t>
  </si>
  <si>
    <t xml:space="preserve">　西吉原第三</t>
  </si>
  <si>
    <t xml:space="preserve">　堀上</t>
  </si>
  <si>
    <t xml:space="preserve">　東吉原第一</t>
  </si>
  <si>
    <t xml:space="preserve">　紺屋</t>
  </si>
  <si>
    <t xml:space="preserve">　東吉原第二</t>
  </si>
  <si>
    <t xml:space="preserve">　引土新</t>
  </si>
  <si>
    <t xml:space="preserve">　東吉原第三</t>
  </si>
  <si>
    <t xml:space="preserve">　朝代</t>
  </si>
  <si>
    <t xml:space="preserve">　東吉原第四</t>
  </si>
  <si>
    <t xml:space="preserve">　京口</t>
  </si>
  <si>
    <t xml:space="preserve">　魚屋</t>
  </si>
  <si>
    <t xml:space="preserve">　舞引土</t>
  </si>
  <si>
    <t xml:space="preserve">　魚屋住吉</t>
  </si>
  <si>
    <t xml:space="preserve">　真名井</t>
  </si>
  <si>
    <t xml:space="preserve">　魚屋大森</t>
  </si>
  <si>
    <t xml:space="preserve">　円満寺</t>
  </si>
  <si>
    <t xml:space="preserve">　大森海岸</t>
  </si>
  <si>
    <t xml:space="preserve">　八幡</t>
  </si>
  <si>
    <t xml:space="preserve">　大内</t>
  </si>
  <si>
    <t xml:space="preserve">　愛宕前</t>
  </si>
  <si>
    <t xml:space="preserve">　大内南</t>
  </si>
  <si>
    <t xml:space="preserve">　宮前</t>
  </si>
  <si>
    <t xml:space="preserve">　南田辺</t>
  </si>
  <si>
    <t xml:space="preserve">　駅前</t>
  </si>
  <si>
    <t xml:space="preserve">　東田辺</t>
  </si>
  <si>
    <t xml:space="preserve">　京橋</t>
  </si>
  <si>
    <t xml:space="preserve">　二の丸</t>
  </si>
  <si>
    <t xml:space="preserve">　折原　</t>
  </si>
  <si>
    <t xml:space="preserve">　北田辺</t>
  </si>
  <si>
    <t xml:space="preserve">　ポレスター西</t>
  </si>
  <si>
    <t xml:space="preserve">　三の丸</t>
  </si>
  <si>
    <t xml:space="preserve">　駅東</t>
  </si>
  <si>
    <t xml:space="preserve">　築地</t>
  </si>
  <si>
    <t xml:space="preserve">　新生</t>
  </si>
  <si>
    <t xml:space="preserve">　相生</t>
  </si>
  <si>
    <t xml:space="preserve">　伊佐津北</t>
  </si>
  <si>
    <t xml:space="preserve">　本</t>
  </si>
  <si>
    <t xml:space="preserve">　深田</t>
  </si>
  <si>
    <t xml:space="preserve">　職人</t>
  </si>
  <si>
    <t xml:space="preserve">　ﾌﾗﾜｰﾀｳﾝ伊佐津</t>
  </si>
  <si>
    <t xml:space="preserve">　丹波</t>
  </si>
  <si>
    <t xml:space="preserve">　関西電力寮西</t>
  </si>
  <si>
    <t xml:space="preserve">　平野屋</t>
  </si>
  <si>
    <t xml:space="preserve">　建青</t>
  </si>
  <si>
    <t xml:space="preserve">　竹屋</t>
  </si>
  <si>
    <t xml:space="preserve">　伊佐津団地</t>
  </si>
  <si>
    <t xml:space="preserve">　大内野</t>
  </si>
  <si>
    <t xml:space="preserve">　伊佐津団地西</t>
  </si>
  <si>
    <t xml:space="preserve">　向ノ丁</t>
  </si>
  <si>
    <t>‐17‐　人口</t>
  </si>
  <si>
    <t xml:space="preserve">　喜多</t>
  </si>
  <si>
    <t xml:space="preserve">　倉谷</t>
  </si>
  <si>
    <t xml:space="preserve">　大君</t>
  </si>
  <si>
    <t xml:space="preserve">　倉谷東</t>
  </si>
  <si>
    <t xml:space="preserve">　吉田</t>
  </si>
  <si>
    <t xml:space="preserve">　城東</t>
  </si>
  <si>
    <t xml:space="preserve">　青井</t>
  </si>
  <si>
    <t xml:space="preserve">　福来西</t>
  </si>
  <si>
    <t xml:space="preserve">　白杉</t>
  </si>
  <si>
    <t xml:space="preserve">　福来団地</t>
  </si>
  <si>
    <t xml:space="preserve">　大野辺</t>
  </si>
  <si>
    <t xml:space="preserve">　中の脇</t>
  </si>
  <si>
    <t xml:space="preserve">　寿荘</t>
  </si>
  <si>
    <t xml:space="preserve">　天台</t>
  </si>
  <si>
    <t xml:space="preserve">　寿</t>
  </si>
  <si>
    <t xml:space="preserve">　清道</t>
  </si>
  <si>
    <t xml:space="preserve">　高野由里</t>
  </si>
  <si>
    <t xml:space="preserve">　上安</t>
  </si>
  <si>
    <t xml:space="preserve">　女布</t>
  </si>
  <si>
    <t xml:space="preserve">　南上安</t>
  </si>
  <si>
    <t xml:space="preserve">　野村寺</t>
  </si>
  <si>
    <t xml:space="preserve">　倉谷西</t>
  </si>
  <si>
    <t xml:space="preserve">　城屋</t>
  </si>
  <si>
    <t xml:space="preserve">　職能短大</t>
  </si>
  <si>
    <t xml:space="preserve">　高野台</t>
  </si>
  <si>
    <t xml:space="preserve">　上安久</t>
  </si>
  <si>
    <t xml:space="preserve">　女布新町</t>
  </si>
  <si>
    <t xml:space="preserve">　福来東</t>
  </si>
  <si>
    <t xml:space="preserve">　女布中新町</t>
  </si>
  <si>
    <t xml:space="preserve">　下安久</t>
  </si>
  <si>
    <t xml:space="preserve">　女布北町</t>
  </si>
  <si>
    <t xml:space="preserve">　匂崎</t>
  </si>
  <si>
    <t xml:space="preserve">　清美が丘</t>
  </si>
  <si>
    <t xml:space="preserve">　福来問屋町</t>
  </si>
  <si>
    <t xml:space="preserve">　今田</t>
  </si>
  <si>
    <t xml:space="preserve">　昭和台</t>
  </si>
  <si>
    <t xml:space="preserve">　堀</t>
  </si>
  <si>
    <t xml:space="preserve">　天台団地</t>
  </si>
  <si>
    <t xml:space="preserve">　池ノ内下</t>
  </si>
  <si>
    <t xml:space="preserve">　上安東町</t>
  </si>
  <si>
    <t xml:space="preserve">　布敷</t>
  </si>
  <si>
    <t xml:space="preserve">　高迫団地</t>
  </si>
  <si>
    <t xml:space="preserve">　別所</t>
  </si>
  <si>
    <t xml:space="preserve">　安寿苑</t>
  </si>
  <si>
    <t xml:space="preserve">　上根</t>
  </si>
  <si>
    <t xml:space="preserve">　福来中</t>
  </si>
  <si>
    <t xml:space="preserve">　寺田</t>
  </si>
  <si>
    <t xml:space="preserve">　清道新町</t>
  </si>
  <si>
    <t xml:space="preserve">　白滝</t>
  </si>
  <si>
    <t xml:space="preserve">　岸谷</t>
  </si>
  <si>
    <t xml:space="preserve">　グレイスヴィル</t>
  </si>
  <si>
    <t xml:space="preserve">　上福井</t>
  </si>
  <si>
    <t xml:space="preserve">　下福井</t>
  </si>
  <si>
    <t xml:space="preserve">　星和</t>
  </si>
  <si>
    <t xml:space="preserve">　真倉</t>
  </si>
  <si>
    <t xml:space="preserve">　建部</t>
  </si>
  <si>
    <t xml:space="preserve">　十倉</t>
  </si>
  <si>
    <t>‐18‐　人口</t>
  </si>
  <si>
    <t xml:space="preserve">　京田</t>
  </si>
  <si>
    <t xml:space="preserve">　富室</t>
  </si>
  <si>
    <t xml:space="preserve">　城南</t>
  </si>
  <si>
    <t xml:space="preserve">　岡田由里</t>
  </si>
  <si>
    <t xml:space="preserve">　万願寺</t>
  </si>
  <si>
    <t xml:space="preserve">　七日市</t>
  </si>
  <si>
    <t xml:space="preserve">　公文名</t>
  </si>
  <si>
    <t xml:space="preserve">　久田美</t>
  </si>
  <si>
    <t xml:space="preserve">　中引土</t>
  </si>
  <si>
    <t xml:space="preserve">　真壁</t>
  </si>
  <si>
    <t xml:space="preserve">　伊佐津</t>
  </si>
  <si>
    <t xml:space="preserve">　志高</t>
  </si>
  <si>
    <t xml:space="preserve">　東引土</t>
  </si>
  <si>
    <t xml:space="preserve">　大川</t>
  </si>
  <si>
    <t xml:space="preserve">　京田団地</t>
  </si>
  <si>
    <t xml:space="preserve">　伊佐津川荘苑</t>
  </si>
  <si>
    <t xml:space="preserve">　菖蒲台</t>
  </si>
  <si>
    <t xml:space="preserve">　和江</t>
  </si>
  <si>
    <t xml:space="preserve">　エクセレント伊佐津</t>
  </si>
  <si>
    <t xml:space="preserve">　丸田東</t>
  </si>
  <si>
    <t xml:space="preserve">　京田新町</t>
  </si>
  <si>
    <t xml:space="preserve">　丸田西</t>
  </si>
  <si>
    <t xml:space="preserve">　ﾛｲﾔﾙｺｰﾄ伊佐津</t>
  </si>
  <si>
    <t xml:space="preserve">　八田</t>
  </si>
  <si>
    <t xml:space="preserve">　西舞鶴合同宿舎</t>
  </si>
  <si>
    <t xml:space="preserve">　八戸地</t>
  </si>
  <si>
    <t xml:space="preserve">　三日市</t>
  </si>
  <si>
    <t xml:space="preserve">　上東</t>
  </si>
  <si>
    <t xml:space="preserve">　上村</t>
  </si>
  <si>
    <t xml:space="preserve">　下東</t>
  </si>
  <si>
    <t xml:space="preserve">　宇谷</t>
  </si>
  <si>
    <t xml:space="preserve">　中山</t>
  </si>
  <si>
    <t xml:space="preserve">　小原</t>
  </si>
  <si>
    <t xml:space="preserve">　水間</t>
  </si>
  <si>
    <t xml:space="preserve">　桑飼下</t>
  </si>
  <si>
    <t xml:space="preserve">　水間下</t>
  </si>
  <si>
    <t xml:space="preserve">　地頭</t>
  </si>
  <si>
    <r>
      <rPr>
        <rFont val="MS Mincho"/>
        <color theme="1"/>
        <sz val="12.0"/>
      </rPr>
      <t xml:space="preserve">　</t>
    </r>
    <r>
      <rPr>
        <rFont val="MS Mincho"/>
        <color theme="1"/>
        <sz val="10.0"/>
      </rPr>
      <t>みずなぎ学園丸田</t>
    </r>
  </si>
  <si>
    <t xml:space="preserve">　小俣</t>
  </si>
  <si>
    <t xml:space="preserve">　大俣</t>
  </si>
  <si>
    <t xml:space="preserve">　滝ヶ宇呂</t>
  </si>
  <si>
    <t xml:space="preserve">　蒲江</t>
  </si>
  <si>
    <t xml:space="preserve">　ﾗｲﾌ･ｽﾃｰｼﾞ舞夢</t>
  </si>
  <si>
    <t xml:space="preserve">　油江</t>
  </si>
  <si>
    <t xml:space="preserve">　東神崎</t>
  </si>
  <si>
    <t xml:space="preserve">　西神崎</t>
  </si>
  <si>
    <t xml:space="preserve">　長谷</t>
  </si>
  <si>
    <t xml:space="preserve">　上漆原</t>
  </si>
  <si>
    <t>資料　住民基本台帳による</t>
  </si>
  <si>
    <t xml:space="preserve">　下漆原</t>
  </si>
  <si>
    <t xml:space="preserve">　下見谷</t>
  </si>
  <si>
    <t xml:space="preserve">　河原</t>
  </si>
  <si>
    <t xml:space="preserve">　西方寺</t>
  </si>
  <si>
    <t>‐19‐　人口</t>
  </si>
  <si>
    <t>外国人住民人口</t>
  </si>
  <si>
    <t>（各年3月31日現在）</t>
  </si>
  <si>
    <t>（単位＝人）</t>
  </si>
  <si>
    <t>アイルランド</t>
  </si>
  <si>
    <t>アフガニスタン</t>
  </si>
  <si>
    <t xml:space="preserve">−                 </t>
  </si>
  <si>
    <t xml:space="preserve">−　　　   </t>
  </si>
  <si>
    <t>インド</t>
  </si>
  <si>
    <t>インドネシア</t>
  </si>
  <si>
    <t>ウズベキスタン</t>
  </si>
  <si>
    <t>英国</t>
  </si>
  <si>
    <t>オーストラリア</t>
  </si>
  <si>
    <t>カナダ</t>
  </si>
  <si>
    <t>カンボジア</t>
  </si>
  <si>
    <t>ケニア</t>
  </si>
  <si>
    <t>ジャマイカ</t>
  </si>
  <si>
    <t>シンガポール</t>
  </si>
  <si>
    <t>スペイン</t>
  </si>
  <si>
    <t xml:space="preserve">−                </t>
  </si>
  <si>
    <t>スリランカ</t>
  </si>
  <si>
    <t>タイ</t>
  </si>
  <si>
    <t>台湾</t>
  </si>
  <si>
    <t>中国</t>
  </si>
  <si>
    <t>朝鮮・韓国</t>
  </si>
  <si>
    <t>ニュージーランド</t>
  </si>
  <si>
    <t>ネパール</t>
  </si>
  <si>
    <t>パキスタン</t>
  </si>
  <si>
    <t>パラグアイ</t>
  </si>
  <si>
    <t>バングラデシュ</t>
  </si>
  <si>
    <t>フィリピン</t>
  </si>
  <si>
    <t>ブラジル</t>
  </si>
  <si>
    <t>フランス</t>
  </si>
  <si>
    <t>米国</t>
  </si>
  <si>
    <t>ベトナム</t>
  </si>
  <si>
    <t>ペルー</t>
  </si>
  <si>
    <t>マレーシア</t>
  </si>
  <si>
    <t>ミャンマー</t>
  </si>
  <si>
    <t>モンゴル</t>
  </si>
  <si>
    <t>ラオス</t>
  </si>
  <si>
    <t>ロシア</t>
  </si>
  <si>
    <t>無国籍(1)</t>
  </si>
  <si>
    <t>住民基本台帳法における外国人住民の人口である。</t>
  </si>
  <si>
    <t>(1)出生による経過滞在者であり、日本国内において出生した日本国籍を有しない者のうち、</t>
  </si>
  <si>
    <t xml:space="preserve">   入管法第22条の２第１項の規定により、在留することができる者。正式に在留資格（国籍含む）</t>
  </si>
  <si>
    <t xml:space="preserve">   が取得できるまで、”国籍未確定”扱いで住民票に登録。</t>
  </si>
  <si>
    <t>資料　市市民課</t>
  </si>
  <si>
    <t>‐20‐　人口</t>
  </si>
  <si>
    <t>人口動態</t>
  </si>
  <si>
    <t>その1　自然動態</t>
  </si>
  <si>
    <t>出生</t>
  </si>
  <si>
    <t>死亡</t>
  </si>
  <si>
    <t>自然増減</t>
  </si>
  <si>
    <t>令和3</t>
  </si>
  <si>
    <t>その2　社会動態</t>
  </si>
  <si>
    <t>転入</t>
  </si>
  <si>
    <t>転出</t>
  </si>
  <si>
    <t>社会増減</t>
  </si>
  <si>
    <t>その3　婚姻・離婚・死産</t>
  </si>
  <si>
    <t>（単位＝件）</t>
  </si>
  <si>
    <t>婚姻</t>
  </si>
  <si>
    <t>離婚</t>
  </si>
  <si>
    <t>死産</t>
  </si>
  <si>
    <r>
      <rPr>
        <rFont val="ＭＳ 明朝"/>
        <color theme="1"/>
        <sz val="12.0"/>
      </rPr>
      <t>資料　市市民課、</t>
    </r>
    <r>
      <rPr>
        <rFont val="ＭＳ 明朝"/>
        <color theme="1"/>
        <sz val="12.0"/>
      </rPr>
      <t>人口動態統計</t>
    </r>
  </si>
  <si>
    <t>‐21‐　人口</t>
  </si>
  <si>
    <t>都道府県男女別転入転出者数</t>
  </si>
  <si>
    <t>（令和7年）</t>
  </si>
  <si>
    <t>都道府県</t>
  </si>
  <si>
    <t>転入超過数</t>
  </si>
  <si>
    <t>構成比</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</si>
  <si>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</si>
  <si>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</si>
  <si>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</si>
  <si>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</si>
  <si>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</si>
  <si>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</si>
  <si>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</si>
  <si>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</si>
  <si>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</si>
  <si>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</si>
  <si>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</si>
  <si>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</si>
  <si>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</si>
  <si>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</si>
  <si>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</si>
  <si>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</si>
  <si>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</si>
  <si>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</si>
  <si>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</si>
  <si>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</si>
  <si>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</si>
  <si>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</si>
  <si>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</si>
  <si>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</si>
  <si>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</si>
  <si>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</si>
  <si>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</si>
  <si>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</si>
  <si>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</si>
  <si>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</si>
  <si>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</si>
  <si>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</si>
  <si>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‐22‐　人口・国勢調査</t>
  </si>
  <si>
    <t>都道府県男女別転入転出者数（つづき）</t>
  </si>
  <si>
    <t>（令和6年）</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</si>
  <si>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</si>
  <si>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</si>
  <si>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</si>
  <si>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</si>
  <si>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</si>
  <si>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</si>
  <si>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</si>
  <si>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</si>
  <si>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</si>
  <si>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</si>
  <si>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</si>
  <si>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</si>
  <si>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</si>
  <si>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</si>
  <si>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</si>
  <si>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国外</t>
  </si>
  <si>
    <t>不明</t>
  </si>
  <si>
    <t>2-2　国勢調査</t>
  </si>
  <si>
    <t>年齢（各歳）男女別人口</t>
  </si>
  <si>
    <t>（令和2年10月1日現在）</t>
  </si>
  <si>
    <t>年齢</t>
  </si>
  <si>
    <t>0～4歳</t>
  </si>
  <si>
    <t>10～14歳</t>
  </si>
  <si>
    <t>20～24歳</t>
  </si>
  <si>
    <t>5～9歳</t>
  </si>
  <si>
    <t>15～19歳</t>
  </si>
  <si>
    <t>25～29歳</t>
  </si>
  <si>
    <t>‐23‐　国勢調査</t>
  </si>
  <si>
    <t>年齢（各歳）男女別人口（つづき）</t>
  </si>
  <si>
    <t>30～34歳</t>
  </si>
  <si>
    <t>55～59歳</t>
  </si>
  <si>
    <t>80～84歳</t>
  </si>
  <si>
    <t>35～39歳</t>
  </si>
  <si>
    <t>60～64歳</t>
  </si>
  <si>
    <t>85～89歳</t>
  </si>
  <si>
    <t>40～44歳</t>
  </si>
  <si>
    <t>65～69歳</t>
  </si>
  <si>
    <t>90～94歳</t>
  </si>
  <si>
    <t>45～49歳</t>
  </si>
  <si>
    <t>70～74歳</t>
  </si>
  <si>
    <t>95～99歳</t>
  </si>
  <si>
    <t>50～54歳</t>
  </si>
  <si>
    <t>75～79歳</t>
  </si>
  <si>
    <t>100歳以上</t>
  </si>
  <si>
    <t>年齢不詳</t>
  </si>
  <si>
    <t>15歳未満</t>
  </si>
  <si>
    <t>15～64歳</t>
  </si>
  <si>
    <t>65歳以上</t>
  </si>
  <si>
    <t>平均年齢</t>
  </si>
  <si>
    <t>資料　国勢調査</t>
  </si>
  <si>
    <t>‐24‐　国勢調査</t>
  </si>
  <si>
    <t>舞鶴市地区別人口及び世帯数</t>
  </si>
  <si>
    <t>（単位＝世帯、人、%）</t>
  </si>
  <si>
    <t>地区名</t>
  </si>
  <si>
    <t>人口</t>
  </si>
  <si>
    <t>東地区</t>
  </si>
  <si>
    <t xml:space="preserve">　東大浦</t>
  </si>
  <si>
    <t xml:space="preserve">　西大浦</t>
  </si>
  <si>
    <t xml:space="preserve">　朝来</t>
  </si>
  <si>
    <t xml:space="preserve">　志楽</t>
  </si>
  <si>
    <t xml:space="preserve">　倉梯</t>
  </si>
  <si>
    <t xml:space="preserve">　祖母谷</t>
  </si>
  <si>
    <t xml:space="preserve">　新舞鶴</t>
  </si>
  <si>
    <t>中地区</t>
  </si>
  <si>
    <t xml:space="preserve">　余部上</t>
  </si>
  <si>
    <t xml:space="preserve">　余部下</t>
  </si>
  <si>
    <t>西地区</t>
  </si>
  <si>
    <t xml:space="preserve">　旧舞鶴</t>
  </si>
  <si>
    <t xml:space="preserve">　余内</t>
  </si>
  <si>
    <t xml:space="preserve">　四所</t>
  </si>
  <si>
    <t xml:space="preserve">　高野</t>
  </si>
  <si>
    <t xml:space="preserve">　中筋</t>
  </si>
  <si>
    <t xml:space="preserve">　池内</t>
  </si>
  <si>
    <t>加佐地区</t>
  </si>
  <si>
    <t xml:space="preserve">　岡田上</t>
  </si>
  <si>
    <t xml:space="preserve">　岡田中</t>
  </si>
  <si>
    <t xml:space="preserve">　岡田下</t>
  </si>
  <si>
    <t xml:space="preserve">　八雲</t>
  </si>
  <si>
    <t xml:space="preserve">　神崎</t>
  </si>
  <si>
    <t>総数には年齢不詳を含む。</t>
  </si>
  <si>
    <t>‐25‐　国勢調査</t>
  </si>
  <si>
    <t>人口集中地区（D.I.D）の状況</t>
  </si>
  <si>
    <t>（各年10月1日現在）</t>
  </si>
  <si>
    <t>人口
(人)</t>
  </si>
  <si>
    <t>総数に占める割合(%)</t>
  </si>
  <si>
    <t>平成12</t>
  </si>
  <si>
    <t>「D.I.D」とは、統計上の地域単位で「人口集中地区」といい、設定の基準は、国勢調査調査区のうち人口密度の高い調査区（4,000人/k㎡以上）が市区町村内で互いに隣接して、人口5,000人以上の地域を構成する場合、この地域を「人口集中地区」とした。</t>
  </si>
  <si>
    <t>住居の種類及び住宅の所有の関係</t>
  </si>
  <si>
    <t>一般世帯数</t>
  </si>
  <si>
    <t>一般世帯人員</t>
  </si>
  <si>
    <t>一世帯当たり人員</t>
  </si>
  <si>
    <t>住宅に住む一般世帯</t>
  </si>
  <si>
    <t>主世帯</t>
  </si>
  <si>
    <t>持ち家</t>
  </si>
  <si>
    <t>公営・都市再生機構・公社の借家</t>
  </si>
  <si>
    <t>民営の借家</t>
  </si>
  <si>
    <t>給与住宅</t>
  </si>
  <si>
    <t>間借り</t>
  </si>
  <si>
    <t>住宅以外に住む一般世帯</t>
  </si>
  <si>
    <t>住居の種類「不詳」</t>
  </si>
  <si>
    <t xml:space="preserve">-               </t>
  </si>
  <si>
    <t xml:space="preserve">        - </t>
  </si>
  <si>
    <t>‐26‐　国勢調査</t>
  </si>
  <si>
    <t>一般世帯の世帯人員別世帯数</t>
  </si>
  <si>
    <t>地域</t>
  </si>
  <si>
    <t>世帯数総数</t>
  </si>
  <si>
    <t>世帯人員が</t>
  </si>
  <si>
    <t>世帯人員</t>
  </si>
  <si>
    <t>1世帯当たり
人員</t>
  </si>
  <si>
    <t>1人</t>
  </si>
  <si>
    <t>2人</t>
  </si>
  <si>
    <t>3人</t>
  </si>
  <si>
    <t>4人</t>
  </si>
  <si>
    <t>5人</t>
  </si>
  <si>
    <t>6人</t>
  </si>
  <si>
    <t>7人以上</t>
  </si>
  <si>
    <t xml:space="preserve">     -</t>
  </si>
  <si>
    <t>‐27‐　国勢調査</t>
  </si>
  <si>
    <t>労働力状態及び年齢別15歳以上人口</t>
  </si>
  <si>
    <t>労働力人口</t>
  </si>
  <si>
    <t>非労働力人口</t>
  </si>
  <si>
    <t>不詳</t>
  </si>
  <si>
    <t>就業者</t>
  </si>
  <si>
    <t>完全失業者</t>
  </si>
  <si>
    <t>‐28‐　国勢調査</t>
  </si>
  <si>
    <t>産業（大分類）及び年齢別15歳以上就業者数</t>
  </si>
  <si>
    <t>年次、産業（大分類）</t>
  </si>
  <si>
    <t>20～29歳</t>
  </si>
  <si>
    <t>30～39歳</t>
  </si>
  <si>
    <t>40～49歳</t>
  </si>
  <si>
    <t>50～59歳</t>
  </si>
  <si>
    <t>第1次産業</t>
  </si>
  <si>
    <t xml:space="preserve">　農業，林業</t>
  </si>
  <si>
    <t xml:space="preserve">　　うち農業</t>
  </si>
  <si>
    <t xml:space="preserve">　漁業</t>
  </si>
  <si>
    <t>第2次産業</t>
  </si>
  <si>
    <t xml:space="preserve">　鉱業，採石業，砂利採取業</t>
  </si>
  <si>
    <t xml:space="preserve">　建設業</t>
  </si>
  <si>
    <t xml:space="preserve">　製造業</t>
  </si>
  <si>
    <t>第3次産業</t>
  </si>
  <si>
    <t xml:space="preserve">　電気・ガス・熱供給・水道業</t>
  </si>
  <si>
    <t xml:space="preserve">　情報通信業</t>
  </si>
  <si>
    <t xml:space="preserve">　運輸業，郵便業</t>
  </si>
  <si>
    <t xml:space="preserve">　卸売業，小売業</t>
  </si>
  <si>
    <t xml:space="preserve">　金融業，保険業</t>
  </si>
  <si>
    <t xml:space="preserve">　不動産業，物品賃貸業</t>
  </si>
  <si>
    <r>
      <rPr>
        <rFont val="MS Mincho"/>
        <color theme="1"/>
        <sz val="12.0"/>
      </rPr>
      <t xml:space="preserve">　</t>
    </r>
    <r>
      <rPr>
        <rFont val="MS Mincho"/>
        <color theme="1"/>
        <sz val="11.0"/>
      </rPr>
      <t>学術研究，専門・技術サービス業</t>
    </r>
  </si>
  <si>
    <t xml:space="preserve">　宿泊業，飲食サービス業</t>
  </si>
  <si>
    <t xml:space="preserve">　生活関連サービス業，娯楽業</t>
  </si>
  <si>
    <t xml:space="preserve">　教育，学習支援業</t>
  </si>
  <si>
    <t xml:space="preserve">　医療，福祉</t>
  </si>
  <si>
    <t xml:space="preserve">　複合サービス事業</t>
  </si>
  <si>
    <t xml:space="preserve">　サービス業</t>
  </si>
  <si>
    <t xml:space="preserve">　公務</t>
  </si>
  <si>
    <t>分類不能の産業</t>
  </si>
  <si>
    <t>‐29‐　国勢調査</t>
  </si>
  <si>
    <t>産業（大分類）及び従業上の地位別15歳以上就業者数</t>
  </si>
  <si>
    <t>産業（大分類）</t>
  </si>
  <si>
    <t>総数(1)</t>
  </si>
  <si>
    <t>雇用者</t>
  </si>
  <si>
    <t>役員</t>
  </si>
  <si>
    <t>雇人の
ある業主</t>
  </si>
  <si>
    <t>雇人の
ない業主</t>
  </si>
  <si>
    <t>家族
従業者</t>
  </si>
  <si>
    <t>家庭
内職者</t>
  </si>
  <si>
    <t>正規の
職員・
従業員</t>
  </si>
  <si>
    <r>
      <rPr>
        <rFont val="MS Mincho"/>
        <color theme="1"/>
        <sz val="8.0"/>
      </rPr>
      <t>労働者派遣</t>
    </r>
    <r>
      <rPr>
        <rFont val="MS Mincho"/>
        <color theme="1"/>
        <sz val="8.0"/>
      </rPr>
      <t xml:space="preserve">
事業所の
派遣社員</t>
    </r>
  </si>
  <si>
    <t>パート
アルバイト
その他</t>
  </si>
  <si>
    <r>
      <rPr>
        <rFont val="MS Mincho"/>
        <color theme="1"/>
        <sz val="12.0"/>
      </rPr>
      <t xml:space="preserve">　</t>
    </r>
    <r>
      <rPr>
        <rFont val="MS Mincho"/>
        <color theme="1"/>
        <sz val="11.0"/>
      </rPr>
      <t>鉱業，採石業，砂利採取業</t>
    </r>
  </si>
  <si>
    <r>
      <rPr>
        <rFont val="MS Mincho"/>
        <color theme="1"/>
        <sz val="12.0"/>
      </rPr>
      <t xml:space="preserve">　</t>
    </r>
    <r>
      <rPr>
        <rFont val="MS Mincho"/>
        <color theme="1"/>
        <sz val="11.0"/>
      </rPr>
      <t>電気･ガス･熱供給･水道業</t>
    </r>
  </si>
  <si>
    <r>
      <rPr>
        <rFont val="MS Mincho"/>
        <color theme="1"/>
        <sz val="12.0"/>
      </rPr>
      <t xml:space="preserve">　</t>
    </r>
    <r>
      <rPr>
        <rFont val="MS Mincho"/>
        <color theme="1"/>
        <sz val="10.0"/>
      </rPr>
      <t>学術研究，専門･技術ｻｰﾋﾞｽ業</t>
    </r>
  </si>
  <si>
    <r>
      <rPr>
        <rFont val="MS Mincho"/>
        <color theme="1"/>
        <sz val="12.0"/>
      </rPr>
      <t xml:space="preserve">　</t>
    </r>
    <r>
      <rPr>
        <rFont val="MS Mincho"/>
        <color theme="1"/>
        <sz val="11.0"/>
      </rPr>
      <t>宿泊業，飲食サービス業</t>
    </r>
  </si>
  <si>
    <r>
      <rPr>
        <rFont val="MS Mincho"/>
        <color theme="1"/>
        <sz val="12.0"/>
      </rPr>
      <t xml:space="preserve">　</t>
    </r>
    <r>
      <rPr>
        <rFont val="MS Mincho"/>
        <color theme="1"/>
        <sz val="10.0"/>
      </rPr>
      <t>生活関連サービス業，娯楽業</t>
    </r>
  </si>
  <si>
    <t>(1)従業上の地位「不詳」を含む。</t>
  </si>
  <si>
    <t>‐30‐　国勢調査</t>
  </si>
  <si>
    <t>常住地による産業（大分類）別15歳以上就業者数</t>
  </si>
  <si>
    <t>自宅で従業</t>
  </si>
  <si>
    <t>自宅外の市内
で従業</t>
  </si>
  <si>
    <t>府内他市区町村
で従業</t>
  </si>
  <si>
    <t>他県で従業</t>
  </si>
  <si>
    <t xml:space="preserve">　電気･ガス･熱供給･水道業</t>
  </si>
  <si>
    <r>
      <rPr>
        <rFont val="MS Mincho"/>
        <color theme="1"/>
        <sz val="12.0"/>
      </rPr>
      <t xml:space="preserve">　</t>
    </r>
    <r>
      <rPr>
        <rFont val="MS Mincho"/>
        <color theme="1"/>
        <sz val="11.0"/>
      </rPr>
      <t>学術研究，専門･技術サービス業</t>
    </r>
  </si>
  <si>
    <t>(1)従業地「不詳」を含む。</t>
  </si>
  <si>
    <t>‐31‐　国勢調査</t>
  </si>
  <si>
    <t>昼間人口</t>
  </si>
  <si>
    <t>その1　従業地・通学地による人口</t>
  </si>
  <si>
    <t>（単位＝人、％）</t>
  </si>
  <si>
    <r>
      <rPr>
        <rFont val="MS Mincho"/>
        <color theme="1"/>
        <sz val="11.0"/>
      </rPr>
      <t>常住地による人口</t>
    </r>
    <r>
      <rPr>
        <rFont val="MS Mincho"/>
        <color theme="1"/>
        <sz val="12.0"/>
      </rPr>
      <t xml:space="preserve">
（夜間人口）(a)</t>
    </r>
  </si>
  <si>
    <t>流出入人口</t>
  </si>
  <si>
    <t>従業地による人口
（昼間人口）(b)</t>
  </si>
  <si>
    <t>昼夜間人口比率
(b)/(a)*100</t>
  </si>
  <si>
    <t>流入</t>
  </si>
  <si>
    <t>流出</t>
  </si>
  <si>
    <t>差引増減</t>
  </si>
  <si>
    <t>その2　市区町村別流出入人口</t>
  </si>
  <si>
    <t>市区町村</t>
  </si>
  <si>
    <t>平成22年</t>
  </si>
  <si>
    <t>15歳以上</t>
  </si>
  <si>
    <t>京都市</t>
  </si>
  <si>
    <t>福知山市</t>
  </si>
  <si>
    <t>綾部市</t>
  </si>
  <si>
    <t>宮津市</t>
  </si>
  <si>
    <t>与謝野町</t>
  </si>
  <si>
    <t>小浜市</t>
  </si>
  <si>
    <t>高浜町</t>
  </si>
  <si>
    <t>おおい町</t>
  </si>
  <si>
    <t>その他</t>
  </si>
  <si>
    <t>‐32‐　農業</t>
  </si>
  <si>
    <t>3-1　農業</t>
  </si>
  <si>
    <t>地区別農家数</t>
  </si>
  <si>
    <t>（各年2月1日現在）</t>
  </si>
  <si>
    <t>（単位＝戸）</t>
  </si>
  <si>
    <t>総農家数</t>
  </si>
  <si>
    <t>自給的農家
(1)</t>
  </si>
  <si>
    <t>販売農家
(2)</t>
  </si>
  <si>
    <t>平成22</t>
  </si>
  <si>
    <t xml:space="preserve">−                         </t>
  </si>
  <si>
    <t>(1)経営耕地面積が30a未満かつ農産物の販売金額が50万円未満の農家。</t>
  </si>
  <si>
    <t>(2)経営耕地面積が30a以上又は農産物の販売金額が50万円以上の農家。</t>
  </si>
  <si>
    <t>資料　農林業センサス</t>
  </si>
  <si>
    <t>‐33‐　農業</t>
  </si>
  <si>
    <t>経営耕地面積規模別農家数</t>
  </si>
  <si>
    <t>30a未満</t>
  </si>
  <si>
    <t>30～50a</t>
  </si>
  <si>
    <t>50～100a</t>
  </si>
  <si>
    <t>100～150a</t>
  </si>
  <si>
    <t>150a以上</t>
  </si>
  <si>
    <t>農業経営体のみ。</t>
  </si>
  <si>
    <t>‐34‐　農業</t>
  </si>
  <si>
    <t>農産物販売金額規模別農家数</t>
  </si>
  <si>
    <t>販売なし</t>
  </si>
  <si>
    <t>50万円未満</t>
  </si>
  <si>
    <t>50～100</t>
  </si>
  <si>
    <t>100～300</t>
  </si>
  <si>
    <t>300～500</t>
  </si>
  <si>
    <t>500～1,000</t>
  </si>
  <si>
    <t>1,000万円以上</t>
  </si>
  <si>
    <t xml:space="preserve">-        </t>
  </si>
  <si>
    <t xml:space="preserve">-       </t>
  </si>
  <si>
    <t xml:space="preserve">     -        </t>
  </si>
  <si>
    <t xml:space="preserve">  -       </t>
  </si>
  <si>
    <t xml:space="preserve"> -       </t>
  </si>
  <si>
    <t>年齢別農家人口</t>
  </si>
  <si>
    <t>14歳以下</t>
  </si>
  <si>
    <t>15～59歳</t>
  </si>
  <si>
    <t>販売農家のみ。</t>
  </si>
  <si>
    <t>‐35‐　農業</t>
  </si>
  <si>
    <t>経営耕地種類別面積</t>
  </si>
  <si>
    <t>（単位＝a）</t>
  </si>
  <si>
    <t>経営耕地総面積</t>
  </si>
  <si>
    <t>樹園地</t>
  </si>
  <si>
    <t xml:space="preserve">-                 </t>
  </si>
  <si>
    <t xml:space="preserve">-                  </t>
  </si>
  <si>
    <t xml:space="preserve">-                </t>
  </si>
  <si>
    <t>1.販売農家のみ。　　2.耕作放棄地を含む。</t>
  </si>
  <si>
    <t>‐36‐　農業</t>
  </si>
  <si>
    <t>農産物販売金額1位の部門別農家数</t>
  </si>
  <si>
    <t>稲作</t>
  </si>
  <si>
    <t>麦類作</t>
  </si>
  <si>
    <t>雑穀･
いも類
･豆類</t>
  </si>
  <si>
    <t>工芸
農作物</t>
  </si>
  <si>
    <t>露地
野菜</t>
  </si>
  <si>
    <t>施設
野菜</t>
  </si>
  <si>
    <t>果樹類</t>
  </si>
  <si>
    <t>花き
･花木</t>
  </si>
  <si>
    <t>その他
の作物</t>
  </si>
  <si>
    <t>酪農</t>
  </si>
  <si>
    <t>肉用牛</t>
  </si>
  <si>
    <t>養豚</t>
  </si>
  <si>
    <t>養鶏</t>
  </si>
  <si>
    <t>養蚕</t>
  </si>
  <si>
    <t>その他
の畜産</t>
  </si>
  <si>
    <t xml:space="preserve">x </t>
  </si>
  <si>
    <t>家畜等を販売目的で飼養している農家数及び飼養頭羽数</t>
  </si>
  <si>
    <t>乳用牛</t>
  </si>
  <si>
    <t>豚</t>
  </si>
  <si>
    <t>採卵鶏</t>
  </si>
  <si>
    <t>ブロイラー</t>
  </si>
  <si>
    <t>栽培きのこ、その他の
家畜等の
農業経営を
行っている
農家数（戸）</t>
  </si>
  <si>
    <t>飼養
農家数
（戸）</t>
  </si>
  <si>
    <r>
      <rPr>
        <rFont val="MS Mincho"/>
        <color theme="1"/>
        <sz val="11.0"/>
      </rPr>
      <t>飼養頭数</t>
    </r>
    <r>
      <rPr>
        <rFont val="MS Mincho"/>
        <color theme="1"/>
        <sz val="12.0"/>
      </rPr>
      <t xml:space="preserve">
（頭）</t>
    </r>
  </si>
  <si>
    <r>
      <rPr>
        <rFont val="MS Mincho"/>
        <color theme="1"/>
        <sz val="11.0"/>
      </rPr>
      <t>飼養頭数</t>
    </r>
    <r>
      <rPr>
        <rFont val="MS Mincho"/>
        <color theme="1"/>
        <sz val="12.0"/>
      </rPr>
      <t xml:space="preserve">
（頭）</t>
    </r>
  </si>
  <si>
    <r>
      <rPr>
        <rFont val="MS Mincho"/>
        <color theme="1"/>
        <sz val="11.0"/>
      </rPr>
      <t>飼養頭数</t>
    </r>
    <r>
      <rPr>
        <rFont val="MS Mincho"/>
        <color theme="1"/>
        <sz val="12.0"/>
      </rPr>
      <t xml:space="preserve">
（頭）</t>
    </r>
  </si>
  <si>
    <r>
      <rPr>
        <rFont val="MS Mincho"/>
        <color theme="1"/>
        <sz val="11.0"/>
      </rPr>
      <t>飼養羽数</t>
    </r>
    <r>
      <rPr>
        <rFont val="MS Mincho"/>
        <color theme="1"/>
        <sz val="12.0"/>
      </rPr>
      <t xml:space="preserve">
（羽）</t>
    </r>
  </si>
  <si>
    <t>出荷
羽数
（羽）</t>
  </si>
  <si>
    <t>x</t>
  </si>
  <si>
    <t>‐37‐　農業</t>
  </si>
  <si>
    <t>米の収穫状況</t>
  </si>
  <si>
    <t>（単位＝t）</t>
  </si>
  <si>
    <t>年次／地域</t>
  </si>
  <si>
    <t>収穫高</t>
  </si>
  <si>
    <t>令和4</t>
  </si>
  <si>
    <t>新・中舞鶴</t>
  </si>
  <si>
    <t>河辺</t>
  </si>
  <si>
    <t>四捨五入により総数は一致しない場合がある。</t>
  </si>
  <si>
    <t>資料　市農林課</t>
  </si>
  <si>
    <t>農地転用届出・許可実績</t>
  </si>
  <si>
    <t>年度</t>
  </si>
  <si>
    <t>住宅建築</t>
  </si>
  <si>
    <t>工場・会社等の施設</t>
  </si>
  <si>
    <t>植林</t>
  </si>
  <si>
    <t>件数</t>
  </si>
  <si>
    <t>許可</t>
  </si>
  <si>
    <t>届出</t>
  </si>
  <si>
    <t>‐38‐　林業</t>
  </si>
  <si>
    <t>3-2　林業</t>
  </si>
  <si>
    <t>林野面積</t>
  </si>
  <si>
    <t>（単位＝ha）</t>
  </si>
  <si>
    <t>国有</t>
  </si>
  <si>
    <t>府有
(1)</t>
  </si>
  <si>
    <t>市有
(2)</t>
  </si>
  <si>
    <t>慣行共有</t>
  </si>
  <si>
    <t>社寺有</t>
  </si>
  <si>
    <t>会社有
(3)</t>
  </si>
  <si>
    <t>個人有</t>
  </si>
  <si>
    <t>独立行政
法人有</t>
  </si>
  <si>
    <t>針葉樹林</t>
  </si>
  <si>
    <t>広葉樹林</t>
  </si>
  <si>
    <t>竹林</t>
  </si>
  <si>
    <t>(1)府行政造林地。　　(2)学校造林地を含む。　　(3)生産森林組合を含む。</t>
  </si>
  <si>
    <t>林産物</t>
  </si>
  <si>
    <t>特殊林産物</t>
  </si>
  <si>
    <t>用材 (千㎥)</t>
  </si>
  <si>
    <t>竹材 (束)</t>
  </si>
  <si>
    <t>木・竹炭 (t)</t>
  </si>
  <si>
    <t>くり (kg)</t>
  </si>
  <si>
    <t>たけのこ (kg)</t>
  </si>
  <si>
    <t>椎茸(生) (kg)</t>
  </si>
  <si>
    <t>-</t>
  </si>
  <si>
    <t>…</t>
  </si>
  <si>
    <t>‐39‐　水産業</t>
  </si>
  <si>
    <t>3-3　水産業</t>
  </si>
  <si>
    <t>地区別動力漁船数</t>
  </si>
  <si>
    <t>（令和6年12月31日現在）</t>
  </si>
  <si>
    <t>田井</t>
  </si>
  <si>
    <t>成生</t>
  </si>
  <si>
    <t>野原</t>
  </si>
  <si>
    <t>小橋</t>
  </si>
  <si>
    <t>三浜</t>
  </si>
  <si>
    <t>舞鶴</t>
  </si>
  <si>
    <t>隻</t>
  </si>
  <si>
    <t>t</t>
  </si>
  <si>
    <t>1t未満</t>
  </si>
  <si>
    <t xml:space="preserve"> 1t以上 ～  3t未満</t>
  </si>
  <si>
    <t xml:space="preserve"> 3t以上 ～  5t未満</t>
  </si>
  <si>
    <t>5t以上  ～ 10t未満</t>
  </si>
  <si>
    <t>10t以上 ～ 15t未満</t>
  </si>
  <si>
    <t>15t以上</t>
  </si>
  <si>
    <t>官公庁船は除く。</t>
  </si>
  <si>
    <t>資料　市水産課</t>
  </si>
  <si>
    <t>‐40‐　水産業</t>
  </si>
  <si>
    <t>経営組織別漁業経営体数</t>
  </si>
  <si>
    <t>（各年11月1日現在）</t>
  </si>
  <si>
    <t>（単位＝経営体）</t>
  </si>
  <si>
    <t>個人経営体</t>
  </si>
  <si>
    <t>団体漁業経営体</t>
  </si>
  <si>
    <t>計</t>
  </si>
  <si>
    <t>漁業協同組合</t>
  </si>
  <si>
    <t>漁業生産組合</t>
  </si>
  <si>
    <t>共同経営</t>
  </si>
  <si>
    <t>会社</t>
  </si>
  <si>
    <t>平成15</t>
  </si>
  <si>
    <t>平成10年</t>
  </si>
  <si>
    <t>資料　漁業センサス</t>
  </si>
  <si>
    <t>階層別漁業経営体数</t>
  </si>
  <si>
    <t>漁船非使用</t>
  </si>
  <si>
    <t>漁船使用</t>
  </si>
  <si>
    <t>大型定置網</t>
  </si>
  <si>
    <t>小型定置網</t>
  </si>
  <si>
    <t>海面養殖</t>
  </si>
  <si>
    <t>漁船のみ
無動力</t>
  </si>
  <si>
    <t>漁船
船外機付</t>
  </si>
  <si>
    <t>動力漁船使用</t>
  </si>
  <si>
    <t>かき類</t>
  </si>
  <si>
    <t>真珠</t>
  </si>
  <si>
    <t>1t
未満</t>
  </si>
  <si>
    <t>1～3</t>
  </si>
  <si>
    <t>3～10</t>
  </si>
  <si>
    <t>10～30</t>
  </si>
  <si>
    <t>30t
以上</t>
  </si>
  <si>
    <t>‐41‐　水産業</t>
  </si>
  <si>
    <t>販売金額別漁業経営体数</t>
  </si>
  <si>
    <t>販売金額なし</t>
  </si>
  <si>
    <t xml:space="preserve">  100万円未満</t>
  </si>
  <si>
    <t xml:space="preserve">  100 ～   300</t>
  </si>
  <si>
    <t xml:space="preserve">  300 ～   500</t>
  </si>
  <si>
    <t xml:space="preserve">  500 ～   800</t>
  </si>
  <si>
    <t xml:space="preserve">  800 ～ 1,000</t>
  </si>
  <si>
    <t>1,000 ～ 5,000</t>
  </si>
  <si>
    <t>5,000万円 ～ 1億円</t>
  </si>
  <si>
    <t>1億円以上</t>
  </si>
  <si>
    <t>専業・兼業別個人経営体数</t>
  </si>
  <si>
    <r>
      <rPr>
        <rFont val="MS Mincho"/>
        <color theme="1"/>
        <sz val="12.0"/>
      </rPr>
      <t xml:space="preserve">専業
</t>
    </r>
    <r>
      <rPr>
        <rFont val="MS Mincho"/>
        <color theme="1"/>
        <sz val="11.0"/>
      </rPr>
      <t>（自営漁業のみ）</t>
    </r>
  </si>
  <si>
    <t>兼業</t>
  </si>
  <si>
    <t>自営漁業が主</t>
  </si>
  <si>
    <t>自営漁業が従</t>
  </si>
  <si>
    <t>‐42‐　水産業</t>
  </si>
  <si>
    <t>漁業就業者数</t>
  </si>
  <si>
    <t>15～　
　19歳</t>
  </si>
  <si>
    <t>20～　
　29歳</t>
  </si>
  <si>
    <t>30～　
　39歳</t>
  </si>
  <si>
    <t>40～　
　49歳</t>
  </si>
  <si>
    <t>50～　
　59歳</t>
  </si>
  <si>
    <t>60歳
以上</t>
  </si>
  <si>
    <t>魚種別漁獲量</t>
  </si>
  <si>
    <t>魚種等</t>
  </si>
  <si>
    <t>令和4年</t>
  </si>
  <si>
    <t xml:space="preserve">  さわら</t>
  </si>
  <si>
    <t xml:space="preserve">  たこ</t>
  </si>
  <si>
    <t xml:space="preserve">  たら</t>
  </si>
  <si>
    <t xml:space="preserve">  なまこ</t>
  </si>
  <si>
    <t>魚類</t>
  </si>
  <si>
    <t xml:space="preserve">  はたはた</t>
  </si>
  <si>
    <t xml:space="preserve">  かに</t>
  </si>
  <si>
    <t xml:space="preserve">  いわし</t>
  </si>
  <si>
    <t xml:space="preserve">  しいら</t>
  </si>
  <si>
    <t xml:space="preserve">  その他</t>
  </si>
  <si>
    <t xml:space="preserve">  あじ</t>
  </si>
  <si>
    <t xml:space="preserve">  とびうお</t>
  </si>
  <si>
    <t>藻類</t>
  </si>
  <si>
    <t xml:space="preserve">  さば</t>
  </si>
  <si>
    <t xml:space="preserve">  わかめ</t>
  </si>
  <si>
    <t xml:space="preserve">  ぶり</t>
  </si>
  <si>
    <t>貝類</t>
  </si>
  <si>
    <t xml:space="preserve">  かれい</t>
  </si>
  <si>
    <t xml:space="preserve">  とり貝</t>
  </si>
  <si>
    <t>養殖類</t>
  </si>
  <si>
    <t xml:space="preserve">  かつお</t>
  </si>
  <si>
    <t xml:space="preserve">  あわび</t>
  </si>
  <si>
    <t xml:space="preserve">  かき</t>
  </si>
  <si>
    <t xml:space="preserve">  ひらめ</t>
  </si>
  <si>
    <t xml:space="preserve">  さざえ</t>
  </si>
  <si>
    <t xml:space="preserve">  たい</t>
  </si>
  <si>
    <t xml:space="preserve">  いわがき</t>
  </si>
  <si>
    <t xml:space="preserve">  あかもく</t>
  </si>
  <si>
    <t xml:space="preserve">  すずき</t>
  </si>
  <si>
    <t xml:space="preserve">  たちうお</t>
  </si>
  <si>
    <t>他の水産動物</t>
  </si>
  <si>
    <t xml:space="preserve">   とり貝</t>
  </si>
  <si>
    <t xml:space="preserve">  かじき</t>
  </si>
  <si>
    <t xml:space="preserve">  えび</t>
  </si>
  <si>
    <t xml:space="preserve">  まぐろ</t>
  </si>
  <si>
    <t xml:space="preserve">  いか</t>
  </si>
  <si>
    <t>1.貝類は主として殻付き重量、養殖かきはむき身重量。藻類は主として乾燥重量であるが、</t>
  </si>
  <si>
    <t xml:space="preserve">　一部生重量も含む。</t>
  </si>
  <si>
    <t>2.四捨五入により総数は一致しない場合がある。</t>
  </si>
  <si>
    <t>‐43‐　事業所</t>
  </si>
  <si>
    <t>3-4　事業所</t>
  </si>
  <si>
    <t>産業別及び従業上の地位別従業者数（民営）</t>
  </si>
  <si>
    <t>（令和3年6月1日現在）</t>
  </si>
  <si>
    <t>産業大分類</t>
  </si>
  <si>
    <t>個人業主</t>
  </si>
  <si>
    <t>無給の
家族従事者</t>
  </si>
  <si>
    <t>常用雇用者</t>
  </si>
  <si>
    <t>他からの
出向・派遣
従業員</t>
  </si>
  <si>
    <t>無期雇用者</t>
  </si>
  <si>
    <t>有期雇用者</t>
  </si>
  <si>
    <t>全産業</t>
  </si>
  <si>
    <t>農業，林業</t>
  </si>
  <si>
    <t>漁業</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</si>
  <si>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</si>
  <si>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</si>
  <si>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</si>
  <si>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</si>
  <si>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</si>
  <si>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</si>
  <si>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</si>
  <si>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</si>
  <si>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</si>
  <si>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</si>
  <si>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</si>
  <si>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</si>
  <si>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</si>
  <si>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</si>
  <si>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</si>
  <si>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サービス業
（他に分類されないもの）</t>
  </si>
  <si>
    <t>資料　経済センサス-活動調査</t>
  </si>
  <si>
    <t>‐44‐　事業所</t>
  </si>
  <si>
    <t>産業及び常用雇用者規模別民営事業所数</t>
  </si>
  <si>
    <t>（単位＝事業所）</t>
  </si>
  <si>
    <t>0人</t>
  </si>
  <si>
    <t>1～4人</t>
  </si>
  <si>
    <t>5～9人</t>
  </si>
  <si>
    <t>10～19人</t>
  </si>
  <si>
    <t>20～29人</t>
  </si>
  <si>
    <t>30人以上</t>
  </si>
  <si>
    <t>学術研究，
専門・技術サービス業</t>
  </si>
  <si>
    <t>‐45‐　事業所</t>
  </si>
  <si>
    <t>産業及び常用雇用者規模別従業者数（民営）</t>
  </si>
  <si>
    <t>‐46‐　事業所</t>
  </si>
  <si>
    <t>地区別及び経営組織別民営事業所数及び従業者数</t>
  </si>
  <si>
    <t>（単位＝事業所、人）</t>
  </si>
  <si>
    <t>地区</t>
  </si>
  <si>
    <t>うち個人</t>
  </si>
  <si>
    <t>うち法人</t>
  </si>
  <si>
    <t>事業所数</t>
  </si>
  <si>
    <t>従業者数</t>
  </si>
  <si>
    <t>‐47‐　事業所</t>
  </si>
  <si>
    <t>経営組織別事業所数及び従業者数</t>
  </si>
  <si>
    <t>経営組織</t>
  </si>
  <si>
    <t>存続</t>
  </si>
  <si>
    <t>新設</t>
  </si>
  <si>
    <t>民営</t>
  </si>
  <si>
    <t>廃業</t>
  </si>
  <si>
    <t xml:space="preserve">　個人</t>
  </si>
  <si>
    <t xml:space="preserve">　法人</t>
  </si>
  <si>
    <t xml:space="preserve">　　会社</t>
  </si>
  <si>
    <t xml:space="preserve">　　会社以外の法人</t>
  </si>
  <si>
    <t xml:space="preserve">　法人でない団体</t>
  </si>
  <si>
    <t>国、地方公共団体</t>
  </si>
  <si>
    <t>存続・新設・廃業別民営事業所数及び従業者数</t>
  </si>
  <si>
    <t>従業者数（人）</t>
  </si>
  <si>
    <t>現金給与総額</t>
  </si>
  <si>
    <t>原材料使用額等</t>
  </si>
  <si>
    <t>製造品出荷額等</t>
  </si>
  <si>
    <t>食料品</t>
  </si>
  <si>
    <t>飲料・たばこ・飼料</t>
  </si>
  <si>
    <t xml:space="preserve">         x</t>
  </si>
  <si>
    <t>「存続・新設・廃業別」とは、平成28年経済センサス-活動調査から令和3年経済センサス-活動調査</t>
  </si>
  <si>
    <t>までの5年間の異動状況についてみたものである。</t>
  </si>
  <si>
    <t>‐48‐　工業</t>
  </si>
  <si>
    <t>繊維</t>
  </si>
  <si>
    <t>木材・木製品</t>
  </si>
  <si>
    <t>3-5　工業</t>
  </si>
  <si>
    <t>家具・装備品</t>
  </si>
  <si>
    <t>産業別工業の状況</t>
  </si>
  <si>
    <t>パルプ・紙</t>
  </si>
  <si>
    <t xml:space="preserve">  -</t>
  </si>
  <si>
    <t xml:space="preserve">    -</t>
  </si>
  <si>
    <t xml:space="preserve">         -</t>
  </si>
  <si>
    <t>（各年6月1日現在）</t>
  </si>
  <si>
    <t>（単位＝事業所、人、万円）</t>
  </si>
  <si>
    <t>印刷</t>
  </si>
  <si>
    <t>化学</t>
  </si>
  <si>
    <t>令和元</t>
  </si>
  <si>
    <t>石油・石炭</t>
  </si>
  <si>
    <t>プラスチック製品</t>
  </si>
  <si>
    <t>ゴム製品</t>
  </si>
  <si>
    <t>皮革</t>
  </si>
  <si>
    <t xml:space="preserve">         x           </t>
  </si>
  <si>
    <t xml:space="preserve">         x          </t>
  </si>
  <si>
    <t>窯業・土石</t>
  </si>
  <si>
    <t>鉄鋼</t>
  </si>
  <si>
    <t>非鉄金属</t>
  </si>
  <si>
    <t xml:space="preserve">         x         </t>
  </si>
  <si>
    <t>金属製品</t>
  </si>
  <si>
    <t xml:space="preserve">  -           </t>
  </si>
  <si>
    <t xml:space="preserve">    -           </t>
  </si>
  <si>
    <t xml:space="preserve">         -           </t>
  </si>
  <si>
    <t xml:space="preserve">         -         </t>
  </si>
  <si>
    <t>はん用機械</t>
  </si>
  <si>
    <t>生産用機械</t>
  </si>
  <si>
    <t xml:space="preserve">         x        </t>
  </si>
  <si>
    <t>業務用機械</t>
  </si>
  <si>
    <t>電子部品</t>
  </si>
  <si>
    <t>電気機械</t>
  </si>
  <si>
    <t xml:space="preserve">-          </t>
  </si>
  <si>
    <t xml:space="preserve">    -          </t>
  </si>
  <si>
    <t xml:space="preserve">         -          </t>
  </si>
  <si>
    <t xml:space="preserve">         -        </t>
  </si>
  <si>
    <t>情報通信</t>
  </si>
  <si>
    <t xml:space="preserve">  -          </t>
  </si>
  <si>
    <t>輸送用機械</t>
  </si>
  <si>
    <t xml:space="preserve">     -            </t>
  </si>
  <si>
    <t>規模</t>
  </si>
  <si>
    <t>1.令和元年及び令和2年は工業統計調査、令和3年は経済センサス-活動調査による。</t>
  </si>
  <si>
    <t xml:space="preserve">  4 ～  9 人</t>
  </si>
  <si>
    <t>2.現金給与総額、原材料使用額等、製造品出荷額等について、それぞれの年次における1年間の数値である。</t>
  </si>
  <si>
    <t xml:space="preserve"> 10  ～  19 人</t>
  </si>
  <si>
    <t>3.従業者1～3人の事業所を除く。</t>
  </si>
  <si>
    <t xml:space="preserve"> 20  ～  29 人</t>
  </si>
  <si>
    <t>4.概数である。</t>
  </si>
  <si>
    <t>資料　工業統計調査、経済センサス-活動調査</t>
  </si>
  <si>
    <t xml:space="preserve"> 30  ～  49 人</t>
  </si>
  <si>
    <t>‐49‐　工業</t>
  </si>
  <si>
    <t>100  ～ 199 人</t>
  </si>
  <si>
    <t>200  ～ 299 人</t>
  </si>
  <si>
    <t>従業者規模別工業の状況</t>
  </si>
  <si>
    <t>300人以上</t>
  </si>
  <si>
    <t xml:space="preserve"> 50  ～  99 人</t>
  </si>
  <si>
    <t>1.従業員1～3人の事業所を除く。</t>
  </si>
  <si>
    <t>2.概数である。</t>
  </si>
  <si>
    <t>‐50‐　工業</t>
  </si>
  <si>
    <t>小地域別工業の状況</t>
  </si>
  <si>
    <t>総数・総計</t>
  </si>
  <si>
    <t xml:space="preserve"> x           </t>
  </si>
  <si>
    <t>余部上</t>
  </si>
  <si>
    <t>余部下</t>
  </si>
  <si>
    <t>従業者数
（人）</t>
  </si>
  <si>
    <t>年間商品販売額
（百万円）</t>
  </si>
  <si>
    <t>売場面積
（㎡）</t>
  </si>
  <si>
    <t>商品手持額
（万円）</t>
  </si>
  <si>
    <t>平成  19.　6.　1</t>
  </si>
  <si>
    <t xml:space="preserve"> x          </t>
  </si>
  <si>
    <t xml:space="preserve">　　  24.　2.　1</t>
  </si>
  <si>
    <t xml:space="preserve">　　  26.　7.　1　</t>
  </si>
  <si>
    <t xml:space="preserve">　　　28.　6.　1</t>
  </si>
  <si>
    <t>‐51‐　商業</t>
  </si>
  <si>
    <t>卸売業</t>
  </si>
  <si>
    <t>小売業</t>
  </si>
  <si>
    <t>3-6　商業</t>
  </si>
  <si>
    <t>各種商品</t>
  </si>
  <si>
    <t>業種別商業の状況</t>
  </si>
  <si>
    <t>織物・衣服・身の回り品</t>
  </si>
  <si>
    <t>事業所数
（事業所）</t>
  </si>
  <si>
    <t>飲食料品</t>
  </si>
  <si>
    <t>機械器具</t>
  </si>
  <si>
    <t>19.　6.　1</t>
  </si>
  <si>
    <t>24.　2.　1</t>
  </si>
  <si>
    <t>無店舗</t>
  </si>
  <si>
    <t>26.　7.　1</t>
  </si>
  <si>
    <t xml:space="preserve">…         </t>
  </si>
  <si>
    <t>28.　6.　1</t>
  </si>
  <si>
    <t xml:space="preserve">令和 </t>
  </si>
  <si>
    <t>3.　6.　1</t>
  </si>
  <si>
    <t xml:space="preserve">　各種商品</t>
  </si>
  <si>
    <t xml:space="preserve"> x         </t>
  </si>
  <si>
    <r>
      <rPr>
        <rFont val="MS Mincho"/>
        <color theme="1"/>
        <sz val="11.0"/>
      </rPr>
      <t xml:space="preserve">　</t>
    </r>
    <r>
      <rPr>
        <rFont val="MS Mincho"/>
        <color theme="1"/>
        <sz val="10.0"/>
      </rPr>
      <t>織物・衣服・身の回り品</t>
    </r>
  </si>
  <si>
    <t xml:space="preserve">　飲食料品</t>
  </si>
  <si>
    <t xml:space="preserve">　機械器具</t>
  </si>
  <si>
    <t xml:space="preserve">　その他</t>
  </si>
  <si>
    <t xml:space="preserve">　無店舗</t>
  </si>
  <si>
    <t>1.飲食店を除く。</t>
  </si>
  <si>
    <t>2.事業所数及び従業者数について、調査年月日現在である。</t>
  </si>
  <si>
    <t>3.平成24年、28年及び令和3年は経済センサス-活動調査、その他は商業統計調査による。</t>
  </si>
  <si>
    <t>4.年間商品販売額、売場面積、商品手持額について、商業統計調査は前年度、経済センサス-活動調査は</t>
  </si>
  <si>
    <t>前年次の1年間の数字である。</t>
  </si>
  <si>
    <t>資料　商業統計調査、経済センサス-活動調査</t>
  </si>
  <si>
    <t>酒類の販売数量</t>
  </si>
  <si>
    <t>（単位＝kℓ）</t>
  </si>
  <si>
    <t>清酒</t>
  </si>
  <si>
    <t>果実酒類</t>
  </si>
  <si>
    <t>焼酎</t>
  </si>
  <si>
    <t>ビール</t>
  </si>
  <si>
    <t>発泡酒</t>
  </si>
  <si>
    <t>リキュール</t>
  </si>
  <si>
    <t>1.消費者に対する販売数量である。</t>
  </si>
  <si>
    <t>2.令和6年度データについては、編集時点で未公表のため、令和5年度の数値を掲載。</t>
  </si>
  <si>
    <t>3.単位未満を四捨五入しているため総数は一致しない場合がある。</t>
  </si>
  <si>
    <t>資料　大阪国税局統計情報</t>
  </si>
  <si>
    <t>‐52‐　商業</t>
  </si>
  <si>
    <t>たばこの売渡本数</t>
  </si>
  <si>
    <t>（単位＝千本、千円）</t>
  </si>
  <si>
    <t>売渡本数</t>
  </si>
  <si>
    <t>売渡本数にかかる
たばこ税額</t>
  </si>
  <si>
    <t>小地域別卸売業・小売業の状況</t>
  </si>
  <si>
    <t>小地域</t>
  </si>
  <si>
    <t>‐53‐　貿易</t>
  </si>
  <si>
    <t>3-7　貿易</t>
  </si>
  <si>
    <t>品目別輸出入額</t>
  </si>
  <si>
    <t>（各年12月31日現在）</t>
  </si>
  <si>
    <t>（単位＝千円）</t>
  </si>
  <si>
    <t>輸出</t>
  </si>
  <si>
    <t>輸入</t>
  </si>
  <si>
    <t>金額</t>
  </si>
  <si>
    <t>輸送用機器</t>
  </si>
  <si>
    <t>石炭・コークス及び練炭</t>
  </si>
  <si>
    <t>パルプ及び古紙</t>
  </si>
  <si>
    <t>一般機械</t>
  </si>
  <si>
    <t>電気機器</t>
  </si>
  <si>
    <t>穀物及び同調製品</t>
  </si>
  <si>
    <t>再輸出品</t>
  </si>
  <si>
    <t>粗鉱物</t>
  </si>
  <si>
    <t>織物用糸及び繊維製品</t>
  </si>
  <si>
    <t>非金属鉱物製品</t>
  </si>
  <si>
    <t>元素及び化合物</t>
  </si>
  <si>
    <t>金属鉱及びくず</t>
  </si>
  <si>
    <t>木材及びコルク</t>
  </si>
  <si>
    <t>果実及び野菜</t>
  </si>
  <si>
    <t>資料　財務省貿易統計</t>
  </si>
  <si>
    <t>国別輸出入額</t>
  </si>
  <si>
    <t>国名</t>
  </si>
  <si>
    <t>総額</t>
  </si>
  <si>
    <t>中華人民共和国</t>
  </si>
  <si>
    <t>大韓民国</t>
  </si>
  <si>
    <t>メキシコ</t>
  </si>
  <si>
    <t>アメリカ合衆国</t>
  </si>
  <si>
    <t>‐54‐　金融</t>
  </si>
  <si>
    <t>3-8　金融</t>
  </si>
  <si>
    <t>金融機関の状況</t>
  </si>
  <si>
    <t>（単位＝店）</t>
  </si>
  <si>
    <t>普通銀行</t>
  </si>
  <si>
    <t>信用金庫</t>
  </si>
  <si>
    <t>労働金庫</t>
  </si>
  <si>
    <t>協同組合</t>
  </si>
  <si>
    <t>信用組合</t>
  </si>
  <si>
    <t>本店</t>
  </si>
  <si>
    <t>支店</t>
  </si>
  <si>
    <t>資料　市会計課</t>
  </si>
  <si>
    <t>金融機関別貸付残高</t>
  </si>
  <si>
    <t>（各年度末現在）</t>
  </si>
  <si>
    <t>（単位＝百万円）</t>
  </si>
  <si>
    <t>銀行</t>
  </si>
  <si>
    <t>その他の金融機関</t>
  </si>
  <si>
    <t>手形貸付</t>
  </si>
  <si>
    <t>証書貸付</t>
  </si>
  <si>
    <t>手形割引</t>
  </si>
  <si>
    <t>当座貸越</t>
  </si>
  <si>
    <t>四捨五入により総額は一致しない場合がある。</t>
  </si>
  <si>
    <t>資料　市内各金融機関</t>
  </si>
  <si>
    <t>日本政策金融公庫貸付状況</t>
  </si>
  <si>
    <t>（令和6年度）</t>
  </si>
  <si>
    <t>一般貸付</t>
  </si>
  <si>
    <t>生活衛生資金貸付</t>
  </si>
  <si>
    <t>貸付</t>
  </si>
  <si>
    <t>金額（百万円）</t>
  </si>
  <si>
    <t>代理店扱いを含む。</t>
  </si>
  <si>
    <t>資料　日本政策金融公庫舞鶴支店</t>
  </si>
  <si>
    <t>‐55‐　金融</t>
  </si>
  <si>
    <t>手形交換の状況</t>
  </si>
  <si>
    <t>交換高</t>
  </si>
  <si>
    <t>不渡手形</t>
  </si>
  <si>
    <t>枚数</t>
  </si>
  <si>
    <t>令和4年11月2日をもって舞鶴手形交換所廃止のため、最新データである過去3年分を掲載。</t>
  </si>
  <si>
    <t>資料　舞鶴手形交換所</t>
  </si>
  <si>
    <t>産業別信用保証状況</t>
  </si>
  <si>
    <t>融資</t>
  </si>
  <si>
    <t>商業</t>
  </si>
  <si>
    <t>運輸・通信業</t>
  </si>
  <si>
    <t>四捨五入により総計は一致しない場合がある。</t>
  </si>
  <si>
    <t>資料　京都信用保証協会中丹支所</t>
  </si>
  <si>
    <t>‐56‐　交通</t>
  </si>
  <si>
    <t>4-1　交通</t>
  </si>
  <si>
    <t>道路の状況</t>
  </si>
  <si>
    <t>種別</t>
  </si>
  <si>
    <t>一般国道</t>
  </si>
  <si>
    <t>府道</t>
  </si>
  <si>
    <t>市道(1)</t>
  </si>
  <si>
    <t>主要地方道</t>
  </si>
  <si>
    <t>一般地方道</t>
  </si>
  <si>
    <t>路線数</t>
  </si>
  <si>
    <t>実延長（Ａ＋Ｂ＋Ｃ）</t>
  </si>
  <si>
    <t>種類別内訳</t>
  </si>
  <si>
    <t>道路延長（Ａ）</t>
  </si>
  <si>
    <t>橋りょう</t>
  </si>
  <si>
    <t>個数</t>
  </si>
  <si>
    <t>延長（Ｂ）</t>
  </si>
  <si>
    <t>トンネル</t>
  </si>
  <si>
    <t>延長（Ｃ）</t>
  </si>
  <si>
    <t>内訳
改良別</t>
  </si>
  <si>
    <t>規格改良済</t>
  </si>
  <si>
    <t>未改良</t>
  </si>
  <si>
    <t>内訳
路面別</t>
  </si>
  <si>
    <t>舗装道</t>
  </si>
  <si>
    <t>未舗装道</t>
  </si>
  <si>
    <t>道路延長に踏み切りを含む。</t>
  </si>
  <si>
    <t>(1)自転車歩行者専用道路を含む。</t>
  </si>
  <si>
    <r>
      <rPr>
        <rFont val="MS Mincho"/>
        <color theme="1"/>
        <sz val="12.0"/>
      </rPr>
      <t>資料　国土交通省福知山河川国道事務所、</t>
    </r>
    <r>
      <rPr>
        <rFont val="MS Mincho"/>
        <color theme="1"/>
        <sz val="12.0"/>
      </rPr>
      <t>府中丹東土木事務所、</t>
    </r>
    <r>
      <rPr>
        <rFont val="Arial"/>
        <color theme="1"/>
        <sz val="12.0"/>
      </rPr>
      <t>市土木課</t>
    </r>
  </si>
  <si>
    <t>バス運輸状況</t>
  </si>
  <si>
    <t>その1　路線バス</t>
  </si>
  <si>
    <t>営業路線
（延長）
(km)</t>
  </si>
  <si>
    <t>停留所
(か所)</t>
  </si>
  <si>
    <t>実在車両
(台)</t>
  </si>
  <si>
    <t>延実動車両
(台)</t>
  </si>
  <si>
    <t>走行距離
(km)</t>
  </si>
  <si>
    <t>乗客数
(千人)</t>
  </si>
  <si>
    <t>一日平均</t>
  </si>
  <si>
    <t>運転車両
(台)</t>
  </si>
  <si>
    <t>乗客数
(人)</t>
  </si>
  <si>
    <t>この項目における年度の範囲は10月1日〜翌年9月30日。</t>
  </si>
  <si>
    <t>資料　京都交通㈱舞鶴営業所</t>
  </si>
  <si>
    <t>その2　自主運行バス</t>
  </si>
  <si>
    <r>
      <rPr>
        <rFont val="MS Mincho"/>
        <color theme="1"/>
        <sz val="11.0"/>
      </rPr>
      <t>実在車両</t>
    </r>
    <r>
      <rPr>
        <rFont val="MS Mincho"/>
        <color theme="1"/>
        <sz val="12.0"/>
      </rPr>
      <t xml:space="preserve">
(台)</t>
    </r>
  </si>
  <si>
    <r>
      <rPr>
        <rFont val="MS Mincho"/>
        <color theme="1"/>
        <sz val="11.0"/>
      </rPr>
      <t>走行距離</t>
    </r>
    <r>
      <rPr>
        <rFont val="MS Mincho"/>
        <color theme="1"/>
        <sz val="12.0"/>
      </rPr>
      <t xml:space="preserve">
(km)</t>
    </r>
  </si>
  <si>
    <t>5(R5.10.1～R6.2.2)(※)</t>
  </si>
  <si>
    <t>5(R6.2.3～R6.9.30)(※)</t>
  </si>
  <si>
    <t>1.自主運行バスとは、道路運送法第78条（有償運送）第一項第三号の許可を受け、地域住民が主体となっ</t>
  </si>
  <si>
    <t>て運行するバスをいう。</t>
  </si>
  <si>
    <t>2.この項目における年度の範囲は10月1日〜翌年9月30日。</t>
  </si>
  <si>
    <t>(※)R6.2.2の運行をもって岡田上バスが廃止したことを受け、その前後に分けて掲載。</t>
  </si>
  <si>
    <t>資料　市企画政策課</t>
  </si>
  <si>
    <t>‐57‐　交通</t>
  </si>
  <si>
    <t>自動車台数</t>
  </si>
  <si>
    <t>（単位＝台）</t>
  </si>
  <si>
    <t>乗用車</t>
  </si>
  <si>
    <t>貨物</t>
  </si>
  <si>
    <t>バス</t>
  </si>
  <si>
    <t>用途車
特殊</t>
  </si>
  <si>
    <t>自動車
大型特殊</t>
  </si>
  <si>
    <t>軽自動車</t>
  </si>
  <si>
    <t>自動車
小型特殊</t>
  </si>
  <si>
    <t>自動車
二輪の小型</t>
  </si>
  <si>
    <t>自転車
原動機付</t>
  </si>
  <si>
    <t>普通</t>
  </si>
  <si>
    <t>小型</t>
  </si>
  <si>
    <t>被けん引</t>
  </si>
  <si>
    <t>（1）</t>
  </si>
  <si>
    <t>（2）</t>
  </si>
  <si>
    <t>（3）</t>
  </si>
  <si>
    <t>（4）</t>
  </si>
  <si>
    <t>非課税車を含む。</t>
  </si>
  <si>
    <t>(1)125ccを超え250cc以下の二輪、660cc以下の三輪及び四輪　　(2)農耕用等小型の特殊作業車</t>
  </si>
  <si>
    <t>(3)250ccを超える二輪　　(4)125cc以下の二輪、ミニカー</t>
  </si>
  <si>
    <t>資料　府中丹広域振興局、市税務課</t>
  </si>
  <si>
    <t>京都丹後鉄道駅別乗客数</t>
  </si>
  <si>
    <t>（単位＝千人）</t>
  </si>
  <si>
    <t>定期</t>
  </si>
  <si>
    <t>定期外</t>
  </si>
  <si>
    <t>西舞鶴駅</t>
  </si>
  <si>
    <t>四所駅</t>
  </si>
  <si>
    <t>東雲駅</t>
  </si>
  <si>
    <t>丹後神崎駅</t>
  </si>
  <si>
    <t>資料　WILLER TRAINS㈱</t>
  </si>
  <si>
    <t>旅券申請（交付）件数</t>
  </si>
  <si>
    <t>令和4年度までは申請件数。令和5年度からは交付件数（旅券作成数）であり、</t>
  </si>
  <si>
    <t>未交付失効件数を含まない。</t>
  </si>
  <si>
    <t>資料　府中丹広域振興局</t>
  </si>
  <si>
    <t>‐58‐　交通</t>
  </si>
  <si>
    <t>観光入込客数</t>
  </si>
  <si>
    <t>府内府外観光客内訳</t>
  </si>
  <si>
    <t>日帰り客・宿泊客内訳</t>
  </si>
  <si>
    <t>府内</t>
  </si>
  <si>
    <t>府外</t>
  </si>
  <si>
    <t>日帰り客</t>
  </si>
  <si>
    <t>宿泊客</t>
  </si>
  <si>
    <t>推計である。</t>
  </si>
  <si>
    <t>資料　市観光振興課</t>
  </si>
  <si>
    <t>インターチェンジ通過台数</t>
  </si>
  <si>
    <t>その1　舞鶴若狭自動車道</t>
  </si>
  <si>
    <t>舞鶴東</t>
  </si>
  <si>
    <t>舞鶴西</t>
  </si>
  <si>
    <t>入口</t>
  </si>
  <si>
    <t>出口</t>
  </si>
  <si>
    <t>資料　西日本高速道路㈱関西支社</t>
  </si>
  <si>
    <t>その2　京都縦貫自動車道</t>
  </si>
  <si>
    <t>舞鶴大江料金所</t>
  </si>
  <si>
    <t>‐59‐　海運</t>
  </si>
  <si>
    <t>4-2　海運</t>
  </si>
  <si>
    <t>入港船舶数</t>
  </si>
  <si>
    <t>（単位＝隻、t）</t>
  </si>
  <si>
    <t>隻数</t>
  </si>
  <si>
    <t>総トン数</t>
  </si>
  <si>
    <t>合計</t>
  </si>
  <si>
    <t>外航船</t>
  </si>
  <si>
    <t>コンテナ船</t>
  </si>
  <si>
    <t>原木船</t>
  </si>
  <si>
    <t>石炭船</t>
  </si>
  <si>
    <t>他の商船</t>
  </si>
  <si>
    <t xml:space="preserve">-      </t>
  </si>
  <si>
    <t xml:space="preserve">-     </t>
  </si>
  <si>
    <t>内航船</t>
  </si>
  <si>
    <t>商船</t>
  </si>
  <si>
    <t>フェリー</t>
  </si>
  <si>
    <t>避難船</t>
  </si>
  <si>
    <t>漁船</t>
  </si>
  <si>
    <t>その他は曳船、官庁船、艦船、その他の船。</t>
  </si>
  <si>
    <t>資料　京都府港湾局『京都舞鶴港港湾統計年報』</t>
  </si>
  <si>
    <t>国籍別入港船舶数</t>
  </si>
  <si>
    <t>国籍</t>
  </si>
  <si>
    <t>韓国</t>
  </si>
  <si>
    <t>パナマ</t>
  </si>
  <si>
    <t>シエラレオネ</t>
  </si>
  <si>
    <t>ベリーズ</t>
  </si>
  <si>
    <t>リベリア</t>
  </si>
  <si>
    <t>マーシャル諸島</t>
  </si>
  <si>
    <t>日本</t>
  </si>
  <si>
    <t>中国
（ホンコン）</t>
  </si>
  <si>
    <t>トーゴ</t>
  </si>
  <si>
    <t>イタリア</t>
  </si>
  <si>
    <t>‐60‐　海運</t>
  </si>
  <si>
    <t>総トン階区分別入港船舶数</t>
  </si>
  <si>
    <t>（単位＝隻）</t>
  </si>
  <si>
    <t>外航商船</t>
  </si>
  <si>
    <t>内航商船</t>
  </si>
  <si>
    <t>自動車航送船</t>
  </si>
  <si>
    <t>その他の船舶</t>
  </si>
  <si>
    <t xml:space="preserve">-  </t>
  </si>
  <si>
    <t>30,000総ﾄﾝ以上</t>
  </si>
  <si>
    <t>30,000 ～ 10,000</t>
  </si>
  <si>
    <t>10,000 ～  6,000</t>
  </si>
  <si>
    <t xml:space="preserve"> 6,000 ～  3,000</t>
  </si>
  <si>
    <t xml:space="preserve"> 3,000 ～  1,000</t>
  </si>
  <si>
    <t xml:space="preserve"> 1,000 ～    500</t>
  </si>
  <si>
    <t xml:space="preserve">   500 ～      5</t>
  </si>
  <si>
    <t>品目別輸移出入貨物数</t>
  </si>
  <si>
    <t>外国貿易</t>
  </si>
  <si>
    <t>内国貿易</t>
  </si>
  <si>
    <t>移出</t>
  </si>
  <si>
    <t>移入</t>
  </si>
  <si>
    <t>農水産品</t>
  </si>
  <si>
    <t>林産品</t>
  </si>
  <si>
    <t>鉱産品</t>
  </si>
  <si>
    <t>金属機械工業品</t>
  </si>
  <si>
    <t>化学工業品</t>
  </si>
  <si>
    <t>軽工業品</t>
  </si>
  <si>
    <t>雑工業品</t>
  </si>
  <si>
    <t>特殊品</t>
  </si>
  <si>
    <t>分類不能</t>
  </si>
  <si>
    <t>‐61‐　海運</t>
  </si>
  <si>
    <t>外材輸入状況</t>
  </si>
  <si>
    <t>北洋材</t>
  </si>
  <si>
    <t>米材</t>
  </si>
  <si>
    <t>南洋材</t>
  </si>
  <si>
    <t>コンテナ</t>
  </si>
  <si>
    <t>数量</t>
  </si>
  <si>
    <t>舞鶴・小樽間フェリー利用状況</t>
  </si>
  <si>
    <t>上り便（舞鶴降船）</t>
  </si>
  <si>
    <t>下り便（舞鶴乗船）</t>
  </si>
  <si>
    <t>運航回数
(回)</t>
  </si>
  <si>
    <t>乗客
(人)</t>
  </si>
  <si>
    <t>自動車車両(台)</t>
  </si>
  <si>
    <t>トラック</t>
  </si>
  <si>
    <t>資料　新日本海フェリー㈱舞鶴支店</t>
  </si>
  <si>
    <t>‐62‐　通信</t>
  </si>
  <si>
    <t>4-3　通信</t>
  </si>
  <si>
    <t>郵便機関数</t>
  </si>
  <si>
    <t>（各年4月1日現在）</t>
  </si>
  <si>
    <t>（単位＝か所）</t>
  </si>
  <si>
    <t>郵便局</t>
  </si>
  <si>
    <t>私書箱</t>
  </si>
  <si>
    <t>ポスト
(1)</t>
  </si>
  <si>
    <t>切手販売所
(2)</t>
  </si>
  <si>
    <t>普通局</t>
  </si>
  <si>
    <t>特定局</t>
  </si>
  <si>
    <t>簡易局</t>
  </si>
  <si>
    <t>設置数</t>
  </si>
  <si>
    <t>使用中
（再掲）</t>
  </si>
  <si>
    <t>集配局</t>
  </si>
  <si>
    <t>無集配局</t>
  </si>
  <si>
    <t>(1)令和6年からコンビニを含む。　　(2)郵便局以外。</t>
  </si>
  <si>
    <t>資料　日本郵便㈱市内各局</t>
  </si>
  <si>
    <t>郵便取扱数</t>
  </si>
  <si>
    <t>（単位＝千通）</t>
  </si>
  <si>
    <t>通常</t>
  </si>
  <si>
    <t>小包</t>
  </si>
  <si>
    <t>速達</t>
  </si>
  <si>
    <t>書留</t>
  </si>
  <si>
    <t>年賀状</t>
  </si>
  <si>
    <t>引受</t>
  </si>
  <si>
    <t>配達</t>
  </si>
  <si>
    <t>西大浦、岡田管内の取扱い数を含む。</t>
  </si>
  <si>
    <t>電話等加入数</t>
  </si>
  <si>
    <t>電話加入数（加入）</t>
  </si>
  <si>
    <t>ISDN加入数（回線）</t>
  </si>
  <si>
    <t>住宅用</t>
  </si>
  <si>
    <t>事務用</t>
  </si>
  <si>
    <t>住宅用 INS64</t>
  </si>
  <si>
    <t>事務用 INS64</t>
  </si>
  <si>
    <t>INS1500</t>
  </si>
  <si>
    <t xml:space="preserve">　</t>
  </si>
  <si>
    <t>資料　西日本電信電話㈱関西事業本部</t>
  </si>
  <si>
    <t>公衆電話数</t>
  </si>
  <si>
    <t>（単位＝個）</t>
  </si>
  <si>
    <t>デジタル公衆電話</t>
  </si>
  <si>
    <t>アナログ公衆電話</t>
  </si>
  <si>
    <t>‐63‐　ガス・水道</t>
  </si>
  <si>
    <t>5-1　ガス</t>
  </si>
  <si>
    <t>都市ガス供給状況</t>
  </si>
  <si>
    <t>令和4年度</t>
  </si>
  <si>
    <t>5年度</t>
  </si>
  <si>
    <t>6年度</t>
  </si>
  <si>
    <t>13A(45MJ)</t>
  </si>
  <si>
    <t>管延長(m)</t>
  </si>
  <si>
    <t>生産量(千㎥)</t>
  </si>
  <si>
    <t>供給戸数
(戸)</t>
  </si>
  <si>
    <t>工業用</t>
  </si>
  <si>
    <t xml:space="preserve">-             </t>
  </si>
  <si>
    <t>医療用</t>
  </si>
  <si>
    <t>商業用</t>
  </si>
  <si>
    <t>家庭用</t>
  </si>
  <si>
    <t>公用</t>
  </si>
  <si>
    <t>供給量
(千㎥)</t>
  </si>
  <si>
    <t>1.管延長・供給戸数は各年度末現在。</t>
  </si>
  <si>
    <t>2.生産量・供給量は各年4月1日から翌年3月31日までの合計。</t>
  </si>
  <si>
    <t>3.四捨五入により総数は一致しない場合がある。</t>
  </si>
  <si>
    <t>資料　丹後瓦斯㈱</t>
  </si>
  <si>
    <t>5-2　水道</t>
  </si>
  <si>
    <t>上水道利用状況</t>
  </si>
  <si>
    <r>
      <rPr>
        <rFont val="MS Mincho"/>
        <color theme="1"/>
        <sz val="10.0"/>
      </rPr>
      <t>給水区域内</t>
    </r>
    <r>
      <rPr>
        <rFont val="MS Mincho"/>
        <color theme="1"/>
        <sz val="10.0"/>
      </rPr>
      <t xml:space="preserve">
人口(人)</t>
    </r>
  </si>
  <si>
    <t>給水人口
(人)</t>
  </si>
  <si>
    <t>給水戸数
(戸)</t>
  </si>
  <si>
    <t>年間給水量
(千㎥)</t>
  </si>
  <si>
    <t>一日最大
給水量(㎥)</t>
  </si>
  <si>
    <t>施設能力
(㎥/日)</t>
  </si>
  <si>
    <t>導送水管
延長(m)</t>
  </si>
  <si>
    <t>配水管
延長(m)</t>
  </si>
  <si>
    <t>資料　市上下水道部経営企画課</t>
  </si>
  <si>
    <t>‐64‐　水道</t>
  </si>
  <si>
    <t>上水道用途別給水件数</t>
  </si>
  <si>
    <t>家事用</t>
  </si>
  <si>
    <t>官公署・会社</t>
  </si>
  <si>
    <t>営業</t>
  </si>
  <si>
    <t>浴場</t>
  </si>
  <si>
    <t>上水道用途別有収水量</t>
  </si>
  <si>
    <t>（単位＝千㎥）</t>
  </si>
  <si>
    <t>‐65‐　司法</t>
  </si>
  <si>
    <t>6-1　司法</t>
  </si>
  <si>
    <t>刑事事件受理状況</t>
  </si>
  <si>
    <t>裁判所</t>
  </si>
  <si>
    <t>事件</t>
  </si>
  <si>
    <t>京都地方裁判所舞鶴支部</t>
  </si>
  <si>
    <t>通常第一審</t>
  </si>
  <si>
    <t>舞鶴簡易裁判所</t>
  </si>
  <si>
    <t>略式</t>
  </si>
  <si>
    <t>資料　京都地方裁判所</t>
  </si>
  <si>
    <t>民事事件受理状況</t>
  </si>
  <si>
    <t>第一審通常訴訟</t>
  </si>
  <si>
    <t>通常訴訟</t>
  </si>
  <si>
    <t>督促</t>
  </si>
  <si>
    <t>調停</t>
  </si>
  <si>
    <t>家事審判事件受理件数</t>
  </si>
  <si>
    <t>保佐開始等
後見開始・</t>
  </si>
  <si>
    <t>不在者財産管理</t>
  </si>
  <si>
    <t>子の氏の変更</t>
  </si>
  <si>
    <t>特別養子縁組
養子縁組・</t>
  </si>
  <si>
    <t>代理人選任
利益相反特別・</t>
  </si>
  <si>
    <t>後見人等選任</t>
  </si>
  <si>
    <t>相続放棄</t>
  </si>
  <si>
    <t>相続財産管理人
相続人不存在</t>
  </si>
  <si>
    <t>遺言書の検認</t>
  </si>
  <si>
    <t>戸籍法の名の変更</t>
  </si>
  <si>
    <t>保護者選任等</t>
  </si>
  <si>
    <t>親権者変更等</t>
  </si>
  <si>
    <t>資料　京都家庭裁判所</t>
  </si>
  <si>
    <t>‐66‐　司法</t>
  </si>
  <si>
    <t>家事調停事件受理件数</t>
  </si>
  <si>
    <t>子の監護養育費等</t>
  </si>
  <si>
    <t>扶養</t>
  </si>
  <si>
    <t>遺産分割</t>
  </si>
  <si>
    <t>婚姻中の夫婦関係</t>
  </si>
  <si>
    <t>婚姻外の男女関係</t>
  </si>
  <si>
    <t>離婚後の慰謝料等</t>
  </si>
  <si>
    <t>親族間の紛争</t>
  </si>
  <si>
    <t>離縁</t>
  </si>
  <si>
    <t>・取消
協議離婚無効</t>
  </si>
  <si>
    <t>認知</t>
  </si>
  <si>
    <t>不存在確認
親子関係</t>
  </si>
  <si>
    <t>少年事件受理件数</t>
  </si>
  <si>
    <t>窃盗</t>
  </si>
  <si>
    <t>恐喝</t>
  </si>
  <si>
    <t>※遺失物横領含む
　横領</t>
  </si>
  <si>
    <t>※暴行含む
　傷害</t>
  </si>
  <si>
    <t>業務上過失致死傷</t>
  </si>
  <si>
    <t>道路交通法違反</t>
  </si>
  <si>
    <t>劇物取締法違反
毒物及び</t>
  </si>
  <si>
    <t>1.少年事件は、綾部市、福知山市以北を管轄する。</t>
  </si>
  <si>
    <t>2.令和5年までの「横領」は、遺失物横領のみの件数。</t>
  </si>
  <si>
    <t>‐67‐　司法・警察</t>
  </si>
  <si>
    <t>少年事件処分件数</t>
  </si>
  <si>
    <t>保護観察</t>
  </si>
  <si>
    <t>児童養護施設送致
児童自立支援・</t>
  </si>
  <si>
    <t>少年院送致</t>
  </si>
  <si>
    <t>児童相談所送致</t>
  </si>
  <si>
    <t>検察官送致</t>
  </si>
  <si>
    <t>審判不開始</t>
  </si>
  <si>
    <t>不処分</t>
  </si>
  <si>
    <t>移送</t>
  </si>
  <si>
    <t>少年事件は、綾部市、福知山市以北を管轄する。</t>
  </si>
  <si>
    <t>6-2　警察</t>
  </si>
  <si>
    <t>警察職員数</t>
  </si>
  <si>
    <t>警察官</t>
  </si>
  <si>
    <t>警察官以外
の職員</t>
  </si>
  <si>
    <t>警視</t>
  </si>
  <si>
    <t>警部</t>
  </si>
  <si>
    <t>警部補</t>
  </si>
  <si>
    <t>巡査部長</t>
  </si>
  <si>
    <t>巡査</t>
  </si>
  <si>
    <t>資料　警察職員の定員に関する規則</t>
  </si>
  <si>
    <t>運転免許保有者数</t>
  </si>
  <si>
    <t>京都府警の統計内容変更のため、65歳以上の男女別人数は令和5年分までの掲載とする。</t>
  </si>
  <si>
    <t>資料　市市民協働推進課（京都府警察本部『交通統計』より）</t>
  </si>
  <si>
    <t>‐68‐　警察</t>
  </si>
  <si>
    <t>交通事故発生件数</t>
  </si>
  <si>
    <t>人対車両事故</t>
  </si>
  <si>
    <t>車両相互事故</t>
  </si>
  <si>
    <t>車両単独事故</t>
  </si>
  <si>
    <t>列車</t>
  </si>
  <si>
    <t>資料　市市民協働推進課（『舞鶴市交通統計』より）</t>
  </si>
  <si>
    <t>原因別交通事故発生状況</t>
  </si>
  <si>
    <t>原因</t>
  </si>
  <si>
    <t>信号無視</t>
  </si>
  <si>
    <t>一時停止違反</t>
  </si>
  <si>
    <t>追い越し不適当</t>
  </si>
  <si>
    <t>歩行者妨害</t>
  </si>
  <si>
    <t>飲酒運転</t>
  </si>
  <si>
    <t>安全速度違反</t>
  </si>
  <si>
    <t xml:space="preserve"> -                </t>
  </si>
  <si>
    <t>ハンドル・ブレーキ操作不適当</t>
  </si>
  <si>
    <t>前方不注視</t>
  </si>
  <si>
    <t>安全不確認</t>
  </si>
  <si>
    <t>交差点等徐行違反 (1)</t>
  </si>
  <si>
    <t>その他安全運転義務違反</t>
  </si>
  <si>
    <t>過労運転</t>
  </si>
  <si>
    <t>(1)令和6年より名称を「優先通行妨害」から変更した。</t>
  </si>
  <si>
    <t>‐69‐　警察</t>
  </si>
  <si>
    <t>月別交通事故死傷者数</t>
  </si>
  <si>
    <t>（単位＝件、人）</t>
  </si>
  <si>
    <t>発生件数</t>
  </si>
  <si>
    <t>死傷者
総数</t>
  </si>
  <si>
    <t>死者数</t>
  </si>
  <si>
    <t>負傷者数</t>
  </si>
  <si>
    <t>資料　京都府舞鶴警察署</t>
  </si>
  <si>
    <t>年齢別交通事故死傷者数</t>
  </si>
  <si>
    <t xml:space="preserve"> 0 ～  5歳</t>
  </si>
  <si>
    <t xml:space="preserve"> 6 ～ 12歳</t>
  </si>
  <si>
    <t>13 ～ 15歳</t>
  </si>
  <si>
    <t>16 ～ 19歳</t>
  </si>
  <si>
    <t>20 ～ 64歳</t>
  </si>
  <si>
    <t>‐70‐　警察</t>
  </si>
  <si>
    <t>刑法犯の状況</t>
  </si>
  <si>
    <t>犯罪種類</t>
  </si>
  <si>
    <t>検挙</t>
  </si>
  <si>
    <t>人員</t>
  </si>
  <si>
    <t>うち
少年</t>
  </si>
  <si>
    <t>凶悪犯</t>
  </si>
  <si>
    <t>殺人</t>
  </si>
  <si>
    <t>強盗</t>
  </si>
  <si>
    <t>放火</t>
  </si>
  <si>
    <t>不同意性交等</t>
  </si>
  <si>
    <t>粗暴犯</t>
  </si>
  <si>
    <t>凶器準備集合</t>
  </si>
  <si>
    <t>暴行</t>
  </si>
  <si>
    <t>傷害</t>
  </si>
  <si>
    <t>脅迫</t>
  </si>
  <si>
    <t>窃盗犯</t>
  </si>
  <si>
    <t>侵入盗</t>
  </si>
  <si>
    <t>乗り物盗</t>
  </si>
  <si>
    <t>非侵入盗</t>
  </si>
  <si>
    <t>知能犯</t>
  </si>
  <si>
    <t>詐欺</t>
  </si>
  <si>
    <t>横領</t>
  </si>
  <si>
    <t>偽造</t>
  </si>
  <si>
    <t>汚職</t>
  </si>
  <si>
    <t>背任</t>
  </si>
  <si>
    <t>風俗犯</t>
  </si>
  <si>
    <t>賭博</t>
  </si>
  <si>
    <t>わいせつ</t>
  </si>
  <si>
    <t>性的姿態撮影等
処罰法</t>
  </si>
  <si>
    <t>その他の刑法犯</t>
  </si>
  <si>
    <t>占有離脱物横領</t>
  </si>
  <si>
    <t>過失致死傷
(含む業務場等)</t>
  </si>
  <si>
    <t>公務執行妨害</t>
  </si>
  <si>
    <t>住居侵入</t>
  </si>
  <si>
    <t>虚偽告訴</t>
  </si>
  <si>
    <t>名誉毀損</t>
  </si>
  <si>
    <t>信用毀損・
威力業務妨害</t>
  </si>
  <si>
    <t>盗品等</t>
  </si>
  <si>
    <t>建造物等損壊</t>
  </si>
  <si>
    <t>器物損壊等</t>
  </si>
  <si>
    <t>資料　市市民協働推進課課（京都府警察本部『犯罪統計書』より）</t>
  </si>
  <si>
    <t>‐71‐　警察・消防</t>
  </si>
  <si>
    <t>特別法令違反の状況</t>
  </si>
  <si>
    <t>法令</t>
  </si>
  <si>
    <t>検挙件数</t>
  </si>
  <si>
    <t>検挙人員</t>
  </si>
  <si>
    <t>麻薬等取締法</t>
  </si>
  <si>
    <t>通貨及証券模造取締法</t>
  </si>
  <si>
    <t>大麻取締法</t>
  </si>
  <si>
    <t>軽犯罪法</t>
  </si>
  <si>
    <t>覚せい剤取締法</t>
  </si>
  <si>
    <t>迷惑防止条例</t>
  </si>
  <si>
    <t>医薬品医療機器等法</t>
  </si>
  <si>
    <t>ストーカー規制法</t>
  </si>
  <si>
    <t>麻薬等特例法</t>
  </si>
  <si>
    <t>ＤＶ法</t>
  </si>
  <si>
    <t>廃棄物処理法</t>
  </si>
  <si>
    <t>売春防止法</t>
  </si>
  <si>
    <t>特定商取引法</t>
  </si>
  <si>
    <t>風営適正化法</t>
  </si>
  <si>
    <t>森林法</t>
  </si>
  <si>
    <t>児童福祉法</t>
  </si>
  <si>
    <t>漁業法</t>
  </si>
  <si>
    <t>未成年飲酒禁止法</t>
  </si>
  <si>
    <t>鉄道営業法</t>
  </si>
  <si>
    <t>未成年者喫煙禁止法</t>
  </si>
  <si>
    <t>私事性的画像被害防止法</t>
  </si>
  <si>
    <t>青少年保護育成条例</t>
  </si>
  <si>
    <t>商標法</t>
  </si>
  <si>
    <t>児童買春・ポルノ禁止法</t>
  </si>
  <si>
    <t>狂犬病予防法</t>
  </si>
  <si>
    <t>出資法</t>
  </si>
  <si>
    <t>動物愛護管理法</t>
  </si>
  <si>
    <t>貸金業法</t>
  </si>
  <si>
    <t>暴力団排除条例</t>
  </si>
  <si>
    <t>犯罪収益移転防止法</t>
  </si>
  <si>
    <t>鉄砲刀剣類所持等取締法</t>
  </si>
  <si>
    <t>資料　市市民協働推進課（京都府警察本部『犯罪統計書』より）</t>
  </si>
  <si>
    <t>6-3　消防</t>
  </si>
  <si>
    <t>消防職員数</t>
  </si>
  <si>
    <t>消防監</t>
  </si>
  <si>
    <t>消防
司令長</t>
  </si>
  <si>
    <t>消防
司令</t>
  </si>
  <si>
    <t>消防
司令補</t>
  </si>
  <si>
    <t>消防
士長</t>
  </si>
  <si>
    <t>消防
副士長</t>
  </si>
  <si>
    <t>消防士</t>
  </si>
  <si>
    <t>消防
関係
職員</t>
  </si>
  <si>
    <t>本部</t>
  </si>
  <si>
    <t>東消防署</t>
  </si>
  <si>
    <t>西消防署</t>
  </si>
  <si>
    <t>資料　市消防本部</t>
  </si>
  <si>
    <t>‐72‐　消防</t>
  </si>
  <si>
    <t>消防団員数</t>
  </si>
  <si>
    <t>団長</t>
  </si>
  <si>
    <t>副団長</t>
  </si>
  <si>
    <t>分団長</t>
  </si>
  <si>
    <t>副分団長</t>
  </si>
  <si>
    <t>部長</t>
  </si>
  <si>
    <t>班長</t>
  </si>
  <si>
    <t>消防団員</t>
  </si>
  <si>
    <t>定員</t>
  </si>
  <si>
    <t>実人数</t>
  </si>
  <si>
    <t>消防用機械の状況</t>
  </si>
  <si>
    <t>消防自動車
(1)</t>
  </si>
  <si>
    <t>小型動力ポンプ
付積載車</t>
  </si>
  <si>
    <t>小型動力ポンプ
搬送車</t>
  </si>
  <si>
    <t>小型動力ポンプ</t>
  </si>
  <si>
    <t>指令車・広報車</t>
  </si>
  <si>
    <t>救急車</t>
  </si>
  <si>
    <t>本部・東・西署</t>
  </si>
  <si>
    <t>消防団</t>
  </si>
  <si>
    <t>(1)はしご付消防ポンプ自動車、化学消防自動車、救助工作車及び小型動力ポンプ付水槽車Ⅱ型、</t>
  </si>
  <si>
    <t>津波・大規模風水害対策車を含む。</t>
  </si>
  <si>
    <t>消防水利の状況</t>
  </si>
  <si>
    <t>消火栓</t>
  </si>
  <si>
    <t>防火水槽</t>
  </si>
  <si>
    <t>公設</t>
  </si>
  <si>
    <t>私設</t>
  </si>
  <si>
    <t>40㎥未満</t>
  </si>
  <si>
    <t>40㎥以上</t>
  </si>
  <si>
    <t>海湖</t>
  </si>
  <si>
    <t>プール</t>
  </si>
  <si>
    <t>井戸等</t>
  </si>
  <si>
    <t>火災の被害状況</t>
  </si>
  <si>
    <t>建物火災</t>
  </si>
  <si>
    <t>死傷者(人)</t>
  </si>
  <si>
    <t>山林･その他</t>
  </si>
  <si>
    <t>件数
(件)</t>
  </si>
  <si>
    <t>り災世帯数(世帯)</t>
  </si>
  <si>
    <t>り災
人員
(人)</t>
  </si>
  <si>
    <t>焼損棟数(棟)</t>
  </si>
  <si>
    <t>焼失面積(㎡)</t>
  </si>
  <si>
    <t>死者</t>
  </si>
  <si>
    <t>傷者</t>
  </si>
  <si>
    <t>焼失
面積
(a)</t>
  </si>
  <si>
    <t>全損</t>
  </si>
  <si>
    <t>半損</t>
  </si>
  <si>
    <t>小損</t>
  </si>
  <si>
    <t>全焼</t>
  </si>
  <si>
    <t>半焼</t>
  </si>
  <si>
    <t>部分焼</t>
  </si>
  <si>
    <t>ぼや</t>
  </si>
  <si>
    <t>床面積</t>
  </si>
  <si>
    <t>表面積</t>
  </si>
  <si>
    <t>‐73‐　消防</t>
  </si>
  <si>
    <t>火災の原因別発生件数</t>
  </si>
  <si>
    <t>コンロ</t>
  </si>
  <si>
    <t>ストⅠブ</t>
  </si>
  <si>
    <t>たばこ</t>
  </si>
  <si>
    <t>焚き火</t>
  </si>
  <si>
    <t>取灰</t>
  </si>
  <si>
    <t xml:space="preserve">
短絡
配線の</t>
  </si>
  <si>
    <t>・切断機
溶接機</t>
  </si>
  <si>
    <t>疑い含む
放火</t>
  </si>
  <si>
    <t>調査中
不明・</t>
  </si>
  <si>
    <t>火災損害額</t>
  </si>
  <si>
    <t>建物</t>
  </si>
  <si>
    <t>林野</t>
  </si>
  <si>
    <t>車両</t>
  </si>
  <si>
    <t>船舶</t>
  </si>
  <si>
    <t>覚知別火災発生件数</t>
  </si>
  <si>
    <t>火災報知
専用電話</t>
  </si>
  <si>
    <t>加入電話</t>
  </si>
  <si>
    <t>駆けつけ</t>
  </si>
  <si>
    <t>事後聞知</t>
  </si>
  <si>
    <t>救急出動件数</t>
  </si>
  <si>
    <t>火災</t>
  </si>
  <si>
    <t>自然災害</t>
  </si>
  <si>
    <t>水難</t>
  </si>
  <si>
    <t>交通</t>
  </si>
  <si>
    <t>労働災害</t>
  </si>
  <si>
    <t>運動競技</t>
  </si>
  <si>
    <t>一般負傷</t>
  </si>
  <si>
    <t>加害</t>
  </si>
  <si>
    <t>自損行為</t>
  </si>
  <si>
    <t>急病</t>
  </si>
  <si>
    <t>‐74‐　消防</t>
  </si>
  <si>
    <t>救急搬送人員</t>
  </si>
  <si>
    <t>救助出動状況</t>
  </si>
  <si>
    <t>交通
事故</t>
  </si>
  <si>
    <t>水難
事故</t>
  </si>
  <si>
    <t>風水害等
自然事故</t>
  </si>
  <si>
    <t>機械に
よる事故</t>
  </si>
  <si>
    <t>建物等に
よる事故</t>
  </si>
  <si>
    <t>ガス及び
酸欠事故</t>
  </si>
  <si>
    <t>破裂
事故</t>
  </si>
  <si>
    <t>その他
の事故</t>
  </si>
  <si>
    <t>‐75‐　教育</t>
  </si>
  <si>
    <t>7-1　教育</t>
  </si>
  <si>
    <t>学校の状況</t>
  </si>
  <si>
    <t>（令和7年5月1日現在）</t>
  </si>
  <si>
    <t>学校種別</t>
  </si>
  <si>
    <t>学校数</t>
  </si>
  <si>
    <t>園児・児童・生徒・学生数</t>
  </si>
  <si>
    <t>教員数</t>
  </si>
  <si>
    <t>職員数</t>
  </si>
  <si>
    <t>本校</t>
  </si>
  <si>
    <t>分校</t>
  </si>
  <si>
    <t>本務</t>
  </si>
  <si>
    <t>兼務</t>
  </si>
  <si>
    <t>幼稚園</t>
  </si>
  <si>
    <t>認定こども園</t>
  </si>
  <si>
    <t>小学校</t>
  </si>
  <si>
    <t>中学校</t>
  </si>
  <si>
    <t>高等学校</t>
  </si>
  <si>
    <t>高等専門学校</t>
  </si>
  <si>
    <t>盲学校(1)</t>
  </si>
  <si>
    <t>ろう学校</t>
  </si>
  <si>
    <t>支援学校</t>
  </si>
  <si>
    <t>専修学校</t>
  </si>
  <si>
    <t>各種学校</t>
  </si>
  <si>
    <t>(1)在籍生徒がないため休校中。</t>
  </si>
  <si>
    <t>資料　市内各学校、学校基本調査</t>
  </si>
  <si>
    <t>幼稚園の状況</t>
  </si>
  <si>
    <t>（各年5月1日現在）</t>
  </si>
  <si>
    <t>学級数</t>
  </si>
  <si>
    <t>園児数</t>
  </si>
  <si>
    <t>公立</t>
  </si>
  <si>
    <t>私立</t>
  </si>
  <si>
    <t>資料　学校基本調査</t>
  </si>
  <si>
    <t>‐76‐　教育</t>
  </si>
  <si>
    <t>小学校の状況</t>
  </si>
  <si>
    <t>児童数</t>
  </si>
  <si>
    <t>三笠</t>
  </si>
  <si>
    <t>倉梯第二</t>
  </si>
  <si>
    <t>大浦</t>
  </si>
  <si>
    <t>明倫</t>
  </si>
  <si>
    <t>吉原</t>
  </si>
  <si>
    <t>福井</t>
  </si>
  <si>
    <t>岡田</t>
  </si>
  <si>
    <t>‐77‐　教育</t>
  </si>
  <si>
    <t>中学校の状況</t>
  </si>
  <si>
    <t>生徒数</t>
  </si>
  <si>
    <t>青葉</t>
  </si>
  <si>
    <t>白糸</t>
  </si>
  <si>
    <t>和田</t>
  </si>
  <si>
    <t>城南</t>
  </si>
  <si>
    <t>城北</t>
  </si>
  <si>
    <t>若浦</t>
  </si>
  <si>
    <t>加佐</t>
  </si>
  <si>
    <t>高等学校の状況</t>
  </si>
  <si>
    <t>東舞鶴</t>
  </si>
  <si>
    <t>東舞鶴浮島分校</t>
  </si>
  <si>
    <t>西舞鶴</t>
  </si>
  <si>
    <t>日星</t>
  </si>
  <si>
    <t>資料　市内各高等学校</t>
  </si>
  <si>
    <t>‐78‐　教育</t>
  </si>
  <si>
    <t>高等学校課程別生徒数</t>
  </si>
  <si>
    <t>理数探究</t>
  </si>
  <si>
    <t>看護科5年課程</t>
  </si>
  <si>
    <t>看護科5年課程
専攻科</t>
  </si>
  <si>
    <t>全日制</t>
  </si>
  <si>
    <t>定時制</t>
  </si>
  <si>
    <t>通信制</t>
  </si>
  <si>
    <t>舞鶴工業高等専門学校の状況</t>
  </si>
  <si>
    <t>学生数</t>
  </si>
  <si>
    <t>本科</t>
  </si>
  <si>
    <t>専攻科</t>
  </si>
  <si>
    <t>機械
工学科</t>
  </si>
  <si>
    <t>電気
情報
工学科</t>
  </si>
  <si>
    <t>電子
制御
工学科</t>
  </si>
  <si>
    <t>建設
ｼｽﾃﾑ
工学科</t>
  </si>
  <si>
    <t>総合ｼｽﾃﾑ工学専攻</t>
  </si>
  <si>
    <t>電気
電子
ｼｽﾃﾑ
工学
ｺｰｽ</t>
  </si>
  <si>
    <t>機械
制御
ｼｽﾃﾑ
工学
ｺｰｽ</t>
  </si>
  <si>
    <t>建設
ｼｽﾃﾑ
工学
ｺｰｽ</t>
  </si>
  <si>
    <t>資料　舞鶴工業高等専門学校</t>
  </si>
  <si>
    <t>京都職業能力開発短期大学校の状況</t>
  </si>
  <si>
    <t>課程別</t>
  </si>
  <si>
    <t>生産
技術科</t>
  </si>
  <si>
    <t>電子情報
技術科</t>
  </si>
  <si>
    <t>情報通信
ｻｰﾋﾞｽ科</t>
  </si>
  <si>
    <t>デジタル
サポート
システム科</t>
  </si>
  <si>
    <t>資料　京都職業能力開発短期大学校</t>
  </si>
  <si>
    <t>‐79‐　教育</t>
  </si>
  <si>
    <t>中学校卒業者の進学状況</t>
  </si>
  <si>
    <t>卒業年度</t>
  </si>
  <si>
    <t>卒業者(a)</t>
  </si>
  <si>
    <t>進学者数(b)</t>
  </si>
  <si>
    <t>進学率(b)/(a)*100</t>
  </si>
  <si>
    <t>資料　市教育委員会学校教育課</t>
  </si>
  <si>
    <t>高等学校卒業者の進路</t>
  </si>
  <si>
    <t>大学等進学者
(A)</t>
  </si>
  <si>
    <t>専修学校
（専門課程）
進学者(B)</t>
  </si>
  <si>
    <t>専修学校
（一般課程）
等入学者(C)</t>
  </si>
  <si>
    <t>公共職業能力
開発施設等
入学者(D)</t>
  </si>
  <si>
    <t>就職者</t>
  </si>
  <si>
    <t>無業者
・死亡
・不詳</t>
  </si>
  <si>
    <t>(A)(B)(C)(D)
のうち就職者</t>
  </si>
  <si>
    <t>‐80‐　教育</t>
  </si>
  <si>
    <t>児童・生徒の体位</t>
  </si>
  <si>
    <t>身長（㎝）</t>
  </si>
  <si>
    <t>体重（㎏）</t>
  </si>
  <si>
    <t>1年</t>
  </si>
  <si>
    <t>全国</t>
  </si>
  <si>
    <t>2年</t>
  </si>
  <si>
    <t>全て令和6年度の数値。</t>
  </si>
  <si>
    <t>‐81‐　教育</t>
  </si>
  <si>
    <t>児童・生徒の疾病状況</t>
  </si>
  <si>
    <t>（単位＝%）</t>
  </si>
  <si>
    <t>栄養</t>
  </si>
  <si>
    <t>栄養不良</t>
  </si>
  <si>
    <t>肥満傾向</t>
  </si>
  <si>
    <t>脊柱・胸郭・四肢</t>
  </si>
  <si>
    <t>側わん</t>
  </si>
  <si>
    <t>胸郭異常</t>
  </si>
  <si>
    <t>腰の異常</t>
  </si>
  <si>
    <t>上肢の異常</t>
  </si>
  <si>
    <t>下肢の異常</t>
  </si>
  <si>
    <t>片脚立ち</t>
  </si>
  <si>
    <t>しゃがみ込み</t>
  </si>
  <si>
    <t>目</t>
  </si>
  <si>
    <t>裸眼視力</t>
  </si>
  <si>
    <t>Ａ</t>
  </si>
  <si>
    <t>Ｂ</t>
  </si>
  <si>
    <t>Ｃ</t>
  </si>
  <si>
    <t>(2)</t>
  </si>
  <si>
    <t>Ｄ</t>
  </si>
  <si>
    <t>伝染性眼疾患</t>
  </si>
  <si>
    <t>その他の眼疾患</t>
  </si>
  <si>
    <t>耳鼻咽喉</t>
  </si>
  <si>
    <t>両耳難聴</t>
  </si>
  <si>
    <t>耳疾患</t>
  </si>
  <si>
    <t>鼻・副鼻腔疾患</t>
  </si>
  <si>
    <t>口腔・咽喉頭疾患</t>
  </si>
  <si>
    <t>歯・口</t>
  </si>
  <si>
    <t>う歯</t>
  </si>
  <si>
    <t>処置完了者</t>
  </si>
  <si>
    <t>未処置歯のある者</t>
  </si>
  <si>
    <t>その他の歯疾患</t>
  </si>
  <si>
    <t>心臓疾患</t>
  </si>
  <si>
    <t>(1)要精密検査。</t>
  </si>
  <si>
    <t>(2)Ａは両眼とも1.0の指標3つのうち2個が正しく判別できるもの。
　 Ｂは両眼とも0.7の指標3つのうち2個が正しく判別できるもの。
　 Ｃは両眼とも0.3の指標3つのうち2個が正しく判別できるもの。
　 Ｄは両眼とも0.3の指標が正しく判別できないもの。</t>
  </si>
  <si>
    <t>‐82‐　教育</t>
  </si>
  <si>
    <t>ファミリー・サポート・センターの活動状況</t>
  </si>
  <si>
    <t>総数（人）</t>
  </si>
  <si>
    <t>会員の種類（人）</t>
  </si>
  <si>
    <t>活動件数
（件）</t>
  </si>
  <si>
    <t>おねがい会員</t>
  </si>
  <si>
    <t>まかせて会員</t>
  </si>
  <si>
    <t>両方会員</t>
  </si>
  <si>
    <t>資料　市こども家庭しあわせ課</t>
  </si>
  <si>
    <t>子ども総合相談センター相談状況</t>
  </si>
  <si>
    <t>学校生活</t>
  </si>
  <si>
    <t>家庭環境</t>
  </si>
  <si>
    <t>障害</t>
  </si>
  <si>
    <t>環境
福祉
(1)</t>
  </si>
  <si>
    <t>健康
医療</t>
  </si>
  <si>
    <t>非行</t>
  </si>
  <si>
    <t>いじめ</t>
  </si>
  <si>
    <t>不登校</t>
  </si>
  <si>
    <t>子育て
・育児</t>
  </si>
  <si>
    <t>虐待</t>
  </si>
  <si>
    <t>来所相談</t>
  </si>
  <si>
    <t xml:space="preserve"> -    </t>
  </si>
  <si>
    <t>電話相談</t>
  </si>
  <si>
    <t xml:space="preserve">-    </t>
  </si>
  <si>
    <t>訪問相談</t>
  </si>
  <si>
    <t>件数は相談に対する延べ対応件数とする。</t>
  </si>
  <si>
    <t>(1)子どもの健康、成長に必要な生活の環境、生活に関わる福祉をいう。</t>
  </si>
  <si>
    <t>‐83‐　教育・文化</t>
  </si>
  <si>
    <t>放課後児童クラブの状況</t>
  </si>
  <si>
    <t>クラブ数
（か所）</t>
  </si>
  <si>
    <t>児童数（人）</t>
  </si>
  <si>
    <t>資料　市子育て応援課</t>
  </si>
  <si>
    <t>7-2　文化</t>
  </si>
  <si>
    <t>図書館蔵書冊数及び登録者数</t>
  </si>
  <si>
    <t>蔵書冊数（冊）</t>
  </si>
  <si>
    <t>登録者数（人）</t>
  </si>
  <si>
    <t>登録団体
（団体）</t>
  </si>
  <si>
    <t>児童書</t>
  </si>
  <si>
    <t>幼児・小学生</t>
  </si>
  <si>
    <t>中学生</t>
  </si>
  <si>
    <t>一般</t>
  </si>
  <si>
    <t>東図書館</t>
  </si>
  <si>
    <t>西図書館</t>
  </si>
  <si>
    <t>1.蔵書冊数は分館を含む。</t>
  </si>
  <si>
    <t>2.登録者数は実登録者で分館を含まない。</t>
  </si>
  <si>
    <t>資料　市図書館課</t>
  </si>
  <si>
    <t>図書貸出状況</t>
  </si>
  <si>
    <t>貸出者数(人)</t>
  </si>
  <si>
    <t>貸出冊数(冊)(1)</t>
  </si>
  <si>
    <t>開館日数(日)
(2)</t>
  </si>
  <si>
    <t>分館を含む。</t>
  </si>
  <si>
    <t>(1)貸出冊数は団体を含む。また、他図書館との相互貸借による借受図書を含む。</t>
  </si>
  <si>
    <t>(2)東、西どちらかの図書館が開館している日数。</t>
  </si>
  <si>
    <t>‐84‐　文化</t>
  </si>
  <si>
    <t>市政記念館利用状況</t>
  </si>
  <si>
    <t>区　　　分</t>
  </si>
  <si>
    <t>利用件数総数</t>
  </si>
  <si>
    <t>ホール</t>
  </si>
  <si>
    <t>音楽会</t>
  </si>
  <si>
    <t>演劇・演芸</t>
  </si>
  <si>
    <t>映画会</t>
  </si>
  <si>
    <t>講演会</t>
  </si>
  <si>
    <t>各種大会(1)</t>
  </si>
  <si>
    <t>展示会</t>
  </si>
  <si>
    <t>その他(2)</t>
  </si>
  <si>
    <t>特別会議室</t>
  </si>
  <si>
    <t>利用者総数</t>
  </si>
  <si>
    <t>(1)式典等の会議を含む。</t>
  </si>
  <si>
    <t>(2)パーティー、リハーサル等。</t>
  </si>
  <si>
    <t>資料　(株)ウッディーハウス</t>
  </si>
  <si>
    <t>総合文化会館利用状況</t>
  </si>
  <si>
    <t>大ホール</t>
  </si>
  <si>
    <t>演劇・演芸(1)</t>
  </si>
  <si>
    <t>各種大会</t>
  </si>
  <si>
    <t>練習室</t>
  </si>
  <si>
    <t>ホワイエ他</t>
  </si>
  <si>
    <t>小ホール</t>
  </si>
  <si>
    <t>コミュニティ
センター</t>
  </si>
  <si>
    <t>会議室</t>
  </si>
  <si>
    <t>研修室</t>
  </si>
  <si>
    <t>展示室</t>
  </si>
  <si>
    <t>和室</t>
  </si>
  <si>
    <t>(1)ショー、演劇、舞踊。</t>
  </si>
  <si>
    <t>(2)展示、映画、芸能、その他。</t>
  </si>
  <si>
    <t>資料　市文化振興課</t>
  </si>
  <si>
    <t>‐85‐　文化</t>
  </si>
  <si>
    <t>林業センター利用状況</t>
  </si>
  <si>
    <t>林業センター</t>
  </si>
  <si>
    <t>311会議室</t>
  </si>
  <si>
    <t>312会議室</t>
  </si>
  <si>
    <t>313和室</t>
  </si>
  <si>
    <t>利用者数</t>
  </si>
  <si>
    <t>西駅交流センター利用状況</t>
  </si>
  <si>
    <t>会議室1</t>
  </si>
  <si>
    <t>会議室2</t>
  </si>
  <si>
    <t>会議室3</t>
  </si>
  <si>
    <t>応接室</t>
  </si>
  <si>
    <t>利用件数</t>
  </si>
  <si>
    <t>資料　市市民協働推進課</t>
  </si>
  <si>
    <t>西市民プラザ利用状況</t>
  </si>
  <si>
    <t>料理室</t>
  </si>
  <si>
    <t>市民活動団体
作業ｿﾞｰﾝ</t>
  </si>
  <si>
    <t>いきいき交流室</t>
  </si>
  <si>
    <t>集会室</t>
  </si>
  <si>
    <t>催し場</t>
  </si>
  <si>
    <t>スタジオ</t>
  </si>
  <si>
    <t>多目
的室</t>
  </si>
  <si>
    <t>A</t>
  </si>
  <si>
    <t>B</t>
  </si>
  <si>
    <t>C</t>
  </si>
  <si>
    <t>フレキシブルスペース、FMまいづるの利用者を除く。</t>
  </si>
  <si>
    <t>‐86‐　文化</t>
  </si>
  <si>
    <t>大丹生コミュニティセンター利用状況</t>
  </si>
  <si>
    <t>多目的広場</t>
  </si>
  <si>
    <t>アリーナ</t>
  </si>
  <si>
    <t>屋内
ゲートボール場</t>
  </si>
  <si>
    <t>ミーティング
ルーム</t>
  </si>
  <si>
    <t>資料　市生涯学習推進課</t>
  </si>
  <si>
    <t>公民館等利用状況</t>
  </si>
  <si>
    <t>（単位＝回、人）</t>
  </si>
  <si>
    <t>中</t>
  </si>
  <si>
    <t>まなびあむ</t>
  </si>
  <si>
    <t>南</t>
  </si>
  <si>
    <t>西</t>
  </si>
  <si>
    <t>公　民　館</t>
  </si>
  <si>
    <t>学級講座</t>
  </si>
  <si>
    <t>回数</t>
  </si>
  <si>
    <t>参加人数</t>
  </si>
  <si>
    <t>定期講座</t>
  </si>
  <si>
    <t>その他の
事業</t>
  </si>
  <si>
    <t>小計</t>
  </si>
  <si>
    <t>各　種　団　体</t>
  </si>
  <si>
    <t>社会教育
関係団体</t>
  </si>
  <si>
    <t>自治団体</t>
  </si>
  <si>
    <t>官公庁</t>
  </si>
  <si>
    <t>その他の
団体</t>
  </si>
  <si>
    <t>‐87‐　文化</t>
  </si>
  <si>
    <t>男女共同参画センター利用状況</t>
  </si>
  <si>
    <t>（単位＝時間、人）</t>
  </si>
  <si>
    <t>多目的
ルーム</t>
  </si>
  <si>
    <t>セミナー
ルーム</t>
  </si>
  <si>
    <t>時間</t>
  </si>
  <si>
    <t>人数</t>
  </si>
  <si>
    <t>資料　市人権啓発推進課</t>
  </si>
  <si>
    <t>商工観光センター利用状況</t>
  </si>
  <si>
    <t>利用人数</t>
  </si>
  <si>
    <t>コンベンションホール</t>
  </si>
  <si>
    <t>ホワイエ</t>
  </si>
  <si>
    <t>展示交流室</t>
  </si>
  <si>
    <t>OA研修室</t>
  </si>
  <si>
    <t>大会議室</t>
  </si>
  <si>
    <t>和室1</t>
  </si>
  <si>
    <t>和室2</t>
  </si>
  <si>
    <t>来館者数(1)</t>
  </si>
  <si>
    <t>(1)貸館を含む。</t>
  </si>
  <si>
    <t>資料　舞鶴商工会議所</t>
  </si>
  <si>
    <t>‐88‐　文化</t>
  </si>
  <si>
    <t>勤労者福祉センター利用状況</t>
  </si>
  <si>
    <t>洋室1</t>
  </si>
  <si>
    <t>洋室2</t>
  </si>
  <si>
    <t>資料　市産業活力課</t>
  </si>
  <si>
    <t>東地区中心市街地複合施設利用状況</t>
  </si>
  <si>
    <t>その1　五条立体駐車場</t>
  </si>
  <si>
    <t>利用台数</t>
  </si>
  <si>
    <t>その2　中心市街地コミュニティ施設</t>
  </si>
  <si>
    <t xml:space="preserve">-　　　　　</t>
  </si>
  <si>
    <t>令和5年度末(令和6年3月31日)をもって施設閉鎖のため、令和6年度の数値なし。</t>
  </si>
  <si>
    <t>‐89‐　文化</t>
  </si>
  <si>
    <t>文化財の状況</t>
  </si>
  <si>
    <t>有形文化財</t>
  </si>
  <si>
    <t>民俗文化財</t>
  </si>
  <si>
    <t>記念物</t>
  </si>
  <si>
    <t>文化財環境保全区</t>
  </si>
  <si>
    <t>建造物</t>
  </si>
  <si>
    <t>美術工芸品</t>
  </si>
  <si>
    <t>有形</t>
  </si>
  <si>
    <t>無形</t>
  </si>
  <si>
    <t>史跡</t>
  </si>
  <si>
    <t>名勝</t>
  </si>
  <si>
    <t>天然記念物</t>
  </si>
  <si>
    <t>絵画</t>
  </si>
  <si>
    <t>彫刻</t>
  </si>
  <si>
    <t>工芸品</t>
  </si>
  <si>
    <t>書籍典籍</t>
  </si>
  <si>
    <t>古文書</t>
  </si>
  <si>
    <t>考古資料</t>
  </si>
  <si>
    <t>歴史資料</t>
  </si>
  <si>
    <t>指定</t>
  </si>
  <si>
    <t>文化財
国指定</t>
  </si>
  <si>
    <t>国宝</t>
  </si>
  <si>
    <t>重要文化財</t>
  </si>
  <si>
    <t>府指定文化財</t>
  </si>
  <si>
    <t>市指定文化財(1)</t>
  </si>
  <si>
    <t>登録</t>
  </si>
  <si>
    <t>国登録文化財</t>
  </si>
  <si>
    <t>府登録文化財</t>
  </si>
  <si>
    <t>府暫定登録
文化財</t>
  </si>
  <si>
    <t>府文化財環境
保全地区</t>
  </si>
  <si>
    <t>国重要美術品</t>
  </si>
  <si>
    <t>(1)府登録文化財・暫定登録文化財と重複するものがある。</t>
  </si>
  <si>
    <t>田辺城資料館入館者数等</t>
  </si>
  <si>
    <t>入館者数（人）</t>
  </si>
  <si>
    <t>開館日数（日）</t>
  </si>
  <si>
    <t>展示品数（点）</t>
  </si>
  <si>
    <t>学生(1)、未就学児</t>
  </si>
  <si>
    <t>(1)小学生～大学生。</t>
  </si>
  <si>
    <t>‐90‐　文化</t>
  </si>
  <si>
    <t>郷土資料館入館者数等</t>
  </si>
  <si>
    <t>市体育館利用状況</t>
  </si>
  <si>
    <t>東体育館</t>
  </si>
  <si>
    <t>文化公園
体育館</t>
  </si>
  <si>
    <t>バドミントン</t>
  </si>
  <si>
    <t>フットサル</t>
  </si>
  <si>
    <t>バレーボール</t>
  </si>
  <si>
    <t>テニス</t>
  </si>
  <si>
    <t xml:space="preserve">-                   </t>
  </si>
  <si>
    <t>バスケットボール</t>
  </si>
  <si>
    <t>卓球</t>
  </si>
  <si>
    <t>剣道</t>
  </si>
  <si>
    <t>柔道</t>
  </si>
  <si>
    <t>ソフトバレーボール</t>
  </si>
  <si>
    <t>エアロビクス</t>
  </si>
  <si>
    <t>空手</t>
  </si>
  <si>
    <t>器具トレーニング</t>
  </si>
  <si>
    <t>その他のスポーツ</t>
  </si>
  <si>
    <t>その他の催物</t>
  </si>
  <si>
    <t>資料　市スポーツ振興課</t>
  </si>
  <si>
    <t>‐91‐　文化</t>
  </si>
  <si>
    <t>運動公園利用者数</t>
  </si>
  <si>
    <t>東舞鶴運動公園</t>
  </si>
  <si>
    <t>野球場</t>
  </si>
  <si>
    <t>陸上競技場</t>
  </si>
  <si>
    <t>テニスコート</t>
  </si>
  <si>
    <t>弓道場</t>
  </si>
  <si>
    <t>伊佐津川運動公園</t>
  </si>
  <si>
    <t>多目的グラウンド</t>
  </si>
  <si>
    <t>人口芝グラウンド</t>
  </si>
  <si>
    <t>文化公園プール利用者数</t>
  </si>
  <si>
    <t>大人</t>
  </si>
  <si>
    <t>小・中学生</t>
  </si>
  <si>
    <t>幼児</t>
  </si>
  <si>
    <t>グリーンスポーツセンター利用状況</t>
  </si>
  <si>
    <t>（単位＝団体、人）</t>
  </si>
  <si>
    <t>市内</t>
  </si>
  <si>
    <t>市外</t>
  </si>
  <si>
    <t>宿泊(人)</t>
  </si>
  <si>
    <t>日帰り(人)</t>
  </si>
  <si>
    <t>団体数</t>
  </si>
  <si>
    <t>‐92‐　文化</t>
  </si>
  <si>
    <t>陶芸館利用者数</t>
  </si>
  <si>
    <t>小・中学生、未就学児</t>
  </si>
  <si>
    <t>五老スカイタワー入館者数</t>
  </si>
  <si>
    <t>資料　市土木課</t>
  </si>
  <si>
    <t>赤れんが博物館入館者数等</t>
  </si>
  <si>
    <t>学生(1)</t>
  </si>
  <si>
    <t>未就学児</t>
  </si>
  <si>
    <t>資料　赤れんが博物館</t>
  </si>
  <si>
    <t>引揚記念館入館者数等</t>
  </si>
  <si>
    <t>展示品数（点）
(2)</t>
  </si>
  <si>
    <t xml:space="preserve">(2)概数である。 </t>
  </si>
  <si>
    <t>資料　舞鶴引揚記念館</t>
  </si>
  <si>
    <t>‐93‐　文化</t>
  </si>
  <si>
    <t>宗教法人数</t>
  </si>
  <si>
    <t>（単位＝法人）</t>
  </si>
  <si>
    <t>神道</t>
  </si>
  <si>
    <t>仏教</t>
  </si>
  <si>
    <t>キリスト教</t>
  </si>
  <si>
    <t>諸教</t>
  </si>
  <si>
    <t>神社</t>
  </si>
  <si>
    <t>教派</t>
  </si>
  <si>
    <t>資料　『京都府統計書』</t>
  </si>
  <si>
    <t>テレビ受信契約数</t>
  </si>
  <si>
    <t>放送受信契約数</t>
  </si>
  <si>
    <t>衛星契約数（再掲）</t>
  </si>
  <si>
    <t>契約数は、有料・無料の合計。</t>
  </si>
  <si>
    <t>資料　『放送受信契約数統計要覧』</t>
  </si>
  <si>
    <t>‐94‐　文化</t>
  </si>
  <si>
    <t>公園の設置状況</t>
  </si>
  <si>
    <t>場所</t>
  </si>
  <si>
    <t>39(か所)</t>
  </si>
  <si>
    <t>市場公園</t>
  </si>
  <si>
    <t>字市場</t>
  </si>
  <si>
    <t>街区公園</t>
  </si>
  <si>
    <t>東舞鶴公園</t>
  </si>
  <si>
    <t>字行永・森</t>
  </si>
  <si>
    <t>総合公園</t>
  </si>
  <si>
    <t>桜ヶ坪公園</t>
  </si>
  <si>
    <t>行永東町</t>
  </si>
  <si>
    <t>青葉山ろく公園</t>
  </si>
  <si>
    <t>字岡安</t>
  </si>
  <si>
    <t>竜宮公園</t>
  </si>
  <si>
    <t>愛宕浜町</t>
  </si>
  <si>
    <t>舞鶴文化公園</t>
  </si>
  <si>
    <t>常公園</t>
  </si>
  <si>
    <t>常新町</t>
  </si>
  <si>
    <t>前島みなと公園</t>
  </si>
  <si>
    <t>字浜</t>
  </si>
  <si>
    <t>溝尻公園</t>
  </si>
  <si>
    <t>溝尻中町</t>
  </si>
  <si>
    <t>字上安久・円満寺</t>
  </si>
  <si>
    <t>丸山公園</t>
  </si>
  <si>
    <t>丸山口町</t>
  </si>
  <si>
    <t>舞鶴公園</t>
  </si>
  <si>
    <t>字南田辺</t>
  </si>
  <si>
    <t>近隣公園</t>
  </si>
  <si>
    <t>大宮公園</t>
  </si>
  <si>
    <t>共楽公園</t>
  </si>
  <si>
    <t>字余部上・余部下</t>
  </si>
  <si>
    <t>清美が丘公園</t>
  </si>
  <si>
    <t>清美ヶ丘</t>
  </si>
  <si>
    <t>中舞鶴公園</t>
  </si>
  <si>
    <t>字余部下</t>
  </si>
  <si>
    <t>大迫公園</t>
  </si>
  <si>
    <t>匂崎公園</t>
  </si>
  <si>
    <t>字下安久</t>
  </si>
  <si>
    <t>地区公園</t>
  </si>
  <si>
    <t>朝来西公園</t>
  </si>
  <si>
    <t>朝来西町</t>
  </si>
  <si>
    <t>夕潮台公園</t>
  </si>
  <si>
    <t>三宅公園</t>
  </si>
  <si>
    <t>字北吸</t>
  </si>
  <si>
    <t>五老ヶ岳公園</t>
  </si>
  <si>
    <t>字和田・下安久・上安</t>
  </si>
  <si>
    <t>風致公園</t>
  </si>
  <si>
    <t>大内野公園</t>
  </si>
  <si>
    <t>大内野町</t>
  </si>
  <si>
    <t>槇山公園</t>
  </si>
  <si>
    <t>字青井・東神崎</t>
  </si>
  <si>
    <t>貴船公園</t>
  </si>
  <si>
    <t>溝尻町</t>
  </si>
  <si>
    <t>引揚記念公園</t>
  </si>
  <si>
    <t>字平</t>
  </si>
  <si>
    <t>島崎公園</t>
  </si>
  <si>
    <t>字松陰</t>
  </si>
  <si>
    <t>鹿原公園</t>
  </si>
  <si>
    <t>東門公園</t>
  </si>
  <si>
    <t>舞鶴自然文化園</t>
  </si>
  <si>
    <t>泉源寺公園</t>
  </si>
  <si>
    <t>田中町</t>
  </si>
  <si>
    <t>舞鶴親海公園</t>
  </si>
  <si>
    <t>字千歳</t>
  </si>
  <si>
    <t>西門公園</t>
  </si>
  <si>
    <t>八島公園</t>
  </si>
  <si>
    <t>東舞鶴駅西公園</t>
  </si>
  <si>
    <t>浜町</t>
  </si>
  <si>
    <t>松島公園</t>
  </si>
  <si>
    <t>字溝尻・市場</t>
  </si>
  <si>
    <t>東舞鶴駅南公園</t>
  </si>
  <si>
    <t>南浜町</t>
  </si>
  <si>
    <t>若宮公園</t>
  </si>
  <si>
    <t>舞鶴赤れんがﾊﾟｰｸ</t>
  </si>
  <si>
    <t>歴史公園</t>
  </si>
  <si>
    <t>‐95‐　社会福祉</t>
  </si>
  <si>
    <t>8-1　社会福祉</t>
  </si>
  <si>
    <t>社会福祉施設の状況</t>
  </si>
  <si>
    <t>（令和6年10月1日現在）</t>
  </si>
  <si>
    <t>施設の種類</t>
  </si>
  <si>
    <t>経営主体</t>
  </si>
  <si>
    <t>従事者数</t>
  </si>
  <si>
    <t>専任</t>
  </si>
  <si>
    <t>兼任</t>
  </si>
  <si>
    <t>現在員</t>
  </si>
  <si>
    <t>老人
福祉施設</t>
  </si>
  <si>
    <t>養護老人
ホーム</t>
  </si>
  <si>
    <t>安岡園</t>
  </si>
  <si>
    <t>社会福祉法人</t>
  </si>
  <si>
    <t>特別養護老人ホーム</t>
  </si>
  <si>
    <t>真愛の家寿荘</t>
  </si>
  <si>
    <t>やすらぎ苑</t>
  </si>
  <si>
    <t>安寿苑</t>
  </si>
  <si>
    <t>グリーンプラザ博愛苑</t>
  </si>
  <si>
    <t>グレイスヴィルまいづる</t>
  </si>
  <si>
    <t>ライフ・ステージ舞夢</t>
  </si>
  <si>
    <t>グリーンパーク愛宕</t>
  </si>
  <si>
    <t>やすらぎの郷</t>
  </si>
  <si>
    <t>ライフ・ステージ夢咲</t>
  </si>
  <si>
    <t>軽費老人
ホーム</t>
  </si>
  <si>
    <t>ケアハウスシティコーポ安寿</t>
  </si>
  <si>
    <t>ケアハウスグリーンプラザ博愛</t>
  </si>
  <si>
    <t>ケアハウスグリーンパーク愛宕</t>
  </si>
  <si>
    <t>障害者
福祉施設</t>
  </si>
  <si>
    <t>入所施設</t>
  </si>
  <si>
    <t>こひつじの苑舞鶴</t>
  </si>
  <si>
    <t>みずなぎ学園</t>
  </si>
  <si>
    <t>児童養護施設を除く入所施設等を掲載。</t>
  </si>
  <si>
    <t>資料　市高齢者支援課、障害福祉・国民年金課</t>
  </si>
  <si>
    <t>保育所の状況</t>
  </si>
  <si>
    <t>所在地</t>
  </si>
  <si>
    <t>設置区分</t>
  </si>
  <si>
    <t>職員数(1)</t>
  </si>
  <si>
    <t>入所人員</t>
  </si>
  <si>
    <t>総             数</t>
  </si>
  <si>
    <t>中保育所</t>
  </si>
  <si>
    <t>市立</t>
  </si>
  <si>
    <t>うみべのもり保育所</t>
  </si>
  <si>
    <t>八雲保育園</t>
  </si>
  <si>
    <t>やまもも保育園</t>
  </si>
  <si>
    <t>字溝尻</t>
  </si>
  <si>
    <t>(1)常勤の専任職員数。</t>
  </si>
  <si>
    <t>資料　市乳幼児教育推進課</t>
  </si>
  <si>
    <t>‐96‐　社会福祉</t>
  </si>
  <si>
    <t>認定こども園の状況</t>
  </si>
  <si>
    <t>1号</t>
  </si>
  <si>
    <t>2・3号</t>
  </si>
  <si>
    <t>舞鶴こども園</t>
  </si>
  <si>
    <t>字円満寺</t>
  </si>
  <si>
    <t>相愛こども園</t>
  </si>
  <si>
    <t>字魚屋</t>
  </si>
  <si>
    <t>ルンビニこども園</t>
  </si>
  <si>
    <t>字寺内</t>
  </si>
  <si>
    <t>永福こども園(2)</t>
  </si>
  <si>
    <t>字公文名</t>
  </si>
  <si>
    <t>永福こども園
（城屋園舎）</t>
  </si>
  <si>
    <t>東山こども園</t>
  </si>
  <si>
    <t>字倉谷</t>
  </si>
  <si>
    <t>さくらこども園</t>
  </si>
  <si>
    <t>七条中町</t>
  </si>
  <si>
    <t>昭光保育園</t>
  </si>
  <si>
    <t>岡田こども園</t>
  </si>
  <si>
    <t>字志高</t>
  </si>
  <si>
    <t>タンポポこども園</t>
  </si>
  <si>
    <t>平こども園</t>
  </si>
  <si>
    <t>なかすじこども園</t>
  </si>
  <si>
    <t>朝日幼稚園</t>
  </si>
  <si>
    <t>森の子ら幼稚園</t>
  </si>
  <si>
    <t>朝来幼稚園</t>
  </si>
  <si>
    <t>字吉野</t>
  </si>
  <si>
    <t>橘幼稚園</t>
  </si>
  <si>
    <t>シオン幼稚園</t>
  </si>
  <si>
    <t>(1)常勤の専任職員数。　　(2)職員数は城屋園舎含む。</t>
  </si>
  <si>
    <t>‐97‐　社会福祉</t>
  </si>
  <si>
    <t>社会福祉関係法による保護・措置・給付状況</t>
  </si>
  <si>
    <t>（単位＝人、千円）</t>
  </si>
  <si>
    <t>実人員</t>
  </si>
  <si>
    <t>生活保護法</t>
  </si>
  <si>
    <t>児童福祉法（保育所）</t>
  </si>
  <si>
    <t>子ども・子育て支援法
（認定こども園１号）</t>
  </si>
  <si>
    <t>子ども・子育て支援法
（認定こども園２・３号）</t>
  </si>
  <si>
    <t>老人福祉法（施設収容）</t>
  </si>
  <si>
    <t>障害者総合支援法</t>
  </si>
  <si>
    <t>延人員</t>
  </si>
  <si>
    <t>母子保健法（栄養強化）</t>
  </si>
  <si>
    <t>実人員(1)</t>
  </si>
  <si>
    <t>実人員は、各年度3月31日現在。</t>
  </si>
  <si>
    <t>(1)年間妊産婦と乳児別の合計。</t>
  </si>
  <si>
    <t>資料　市高齢者支援課、障害福祉・国民年金課、福祉援護課、乳幼児教育推進課、こども家庭しあわせ課</t>
  </si>
  <si>
    <t>‐98‐　社会福祉</t>
  </si>
  <si>
    <t>生活保護法による保護状況</t>
  </si>
  <si>
    <t>扶助別</t>
  </si>
  <si>
    <t>生活扶助</t>
  </si>
  <si>
    <t>住宅扶助</t>
  </si>
  <si>
    <t>教育扶助</t>
  </si>
  <si>
    <t>出産扶助</t>
  </si>
  <si>
    <t>生業扶助</t>
  </si>
  <si>
    <t>葬祭扶助</t>
  </si>
  <si>
    <t>就労自立給付金</t>
  </si>
  <si>
    <t>進学給付準備金</t>
  </si>
  <si>
    <t>施設事務費及び委託事務費</t>
  </si>
  <si>
    <t>医療扶助</t>
  </si>
  <si>
    <t>介護扶助</t>
  </si>
  <si>
    <t>保護実数(1)</t>
  </si>
  <si>
    <t>(1)3月31日現在。</t>
  </si>
  <si>
    <t>資料　市福祉援護課</t>
  </si>
  <si>
    <t>‐99‐　社会福祉</t>
  </si>
  <si>
    <t>身体障害者手帳所持者数</t>
  </si>
  <si>
    <t>視覚障害</t>
  </si>
  <si>
    <t>聴覚平衡
機能障害</t>
  </si>
  <si>
    <t>音声言語
機能障害</t>
  </si>
  <si>
    <t>肢体不自由</t>
  </si>
  <si>
    <t>内部障害</t>
  </si>
  <si>
    <t>資料　市障害福祉・国民年金課</t>
  </si>
  <si>
    <t>由良川学園利用状況</t>
  </si>
  <si>
    <t>由良川学園</t>
  </si>
  <si>
    <t>従事者数(人)</t>
  </si>
  <si>
    <t>利用者数(人)</t>
  </si>
  <si>
    <t>開園日数(日)</t>
  </si>
  <si>
    <t>資料　市高齢者支援課</t>
  </si>
  <si>
    <t>後期高齢者医療費状況</t>
  </si>
  <si>
    <r>
      <rPr>
        <rFont val="MS Mincho"/>
        <color theme="1"/>
        <sz val="11.0"/>
      </rPr>
      <t>被保険者数（人）</t>
    </r>
    <r>
      <rPr>
        <rFont val="MS Mincho"/>
        <color theme="1"/>
        <sz val="12.0"/>
      </rPr>
      <t xml:space="preserve">
(1)</t>
    </r>
  </si>
  <si>
    <t>医療費（費用額）</t>
  </si>
  <si>
    <t>件数（件）</t>
  </si>
  <si>
    <t>金額（千円）</t>
  </si>
  <si>
    <t>自己負担</t>
  </si>
  <si>
    <t>市負担</t>
  </si>
  <si>
    <t>京都府後期高齢者医療広域連合で運営されているため、各数値は広域連合から提供されたものである。</t>
  </si>
  <si>
    <t>(1)各年度の月平均人数である。</t>
  </si>
  <si>
    <t>資料　市保険医療課</t>
  </si>
  <si>
    <t>‐100‐　社会福祉</t>
  </si>
  <si>
    <t>介護保険の介護認定者数</t>
  </si>
  <si>
    <t>要支援</t>
  </si>
  <si>
    <t>要介護</t>
  </si>
  <si>
    <t>要支援1</t>
  </si>
  <si>
    <t>要支援2</t>
  </si>
  <si>
    <t>要介護1</t>
  </si>
  <si>
    <t>要介護2</t>
  </si>
  <si>
    <t>要介護3</t>
  </si>
  <si>
    <t>要介護4</t>
  </si>
  <si>
    <t>要介護5</t>
  </si>
  <si>
    <t>第1号被保険者</t>
  </si>
  <si>
    <t>第2号被保険者</t>
  </si>
  <si>
    <t>介護保険のサービス利用状況</t>
  </si>
  <si>
    <t>その1　居宅サービス</t>
  </si>
  <si>
    <t>訪問介護（介護給付）</t>
  </si>
  <si>
    <t>（回）</t>
  </si>
  <si>
    <t>訪問入浴介護</t>
  </si>
  <si>
    <t>訪問看護</t>
  </si>
  <si>
    <t>訪問リハビリテーション</t>
  </si>
  <si>
    <t>通所介護（介護給付）</t>
  </si>
  <si>
    <t>通所リハビリテーション（介護給付）</t>
  </si>
  <si>
    <t>通所リハビリテーション（予防給付）</t>
  </si>
  <si>
    <t>（人）</t>
  </si>
  <si>
    <t>福祉用具貸与</t>
  </si>
  <si>
    <t>短期入所生活介護</t>
  </si>
  <si>
    <t>（日）</t>
  </si>
  <si>
    <t>短期入所療養介護</t>
  </si>
  <si>
    <t>特定施設入所者生活介護</t>
  </si>
  <si>
    <t>居宅療養管理指導</t>
  </si>
  <si>
    <t>福祉用具購入</t>
  </si>
  <si>
    <t>住宅改修</t>
  </si>
  <si>
    <t>その2　地域密着型サービス</t>
  </si>
  <si>
    <t>認知症対応型通所介護</t>
  </si>
  <si>
    <t>小規模多機能型居宅介護</t>
  </si>
  <si>
    <t>認知症対応型共同生活介護</t>
  </si>
  <si>
    <t>地域密着型特定施設入居者生活介護</t>
  </si>
  <si>
    <t>定期巡回・随時対応型訪問介護看護</t>
  </si>
  <si>
    <t>地域密着型通所介護</t>
  </si>
  <si>
    <t>‐101‐　社会福祉</t>
  </si>
  <si>
    <t>介護保険のサービス利用状況（つづき）</t>
  </si>
  <si>
    <t>その3　介護予防・日常生活支援総合事業</t>
  </si>
  <si>
    <t>介護予防訪問介護相当サービス</t>
  </si>
  <si>
    <t>介護予防通所介護相当サービス</t>
  </si>
  <si>
    <t>共同募金の実績</t>
  </si>
  <si>
    <t>目標額</t>
  </si>
  <si>
    <t>募金実績</t>
  </si>
  <si>
    <t>達成率
(%)</t>
  </si>
  <si>
    <t>配分額</t>
  </si>
  <si>
    <t>戸別</t>
  </si>
  <si>
    <t>街頭</t>
  </si>
  <si>
    <t>法人</t>
  </si>
  <si>
    <t>学校</t>
  </si>
  <si>
    <t>職域</t>
  </si>
  <si>
    <t>イベント</t>
  </si>
  <si>
    <t>個人(1)</t>
  </si>
  <si>
    <t>その他
(2)</t>
  </si>
  <si>
    <t>(1)戸別募金以外の振込、持参等の個人寄付。</t>
  </si>
  <si>
    <t>(2)募金箱や他の募金方法に該当しない募金。</t>
  </si>
  <si>
    <t>資料　市社会福祉協議会</t>
  </si>
  <si>
    <t>日赤社資収納実績</t>
  </si>
  <si>
    <t>収納額</t>
  </si>
  <si>
    <t>達成率(%)</t>
  </si>
  <si>
    <t>資料　市福祉企画課</t>
  </si>
  <si>
    <t>‐102‐　広聴・相談</t>
  </si>
  <si>
    <t>8-2　広聴・相談</t>
  </si>
  <si>
    <t>不良行為少年補導件数</t>
  </si>
  <si>
    <t>犯罪種別</t>
  </si>
  <si>
    <t>不良交遊</t>
  </si>
  <si>
    <t>乱暴・けんか</t>
  </si>
  <si>
    <t>不健全娯楽(1)</t>
  </si>
  <si>
    <t>家出</t>
  </si>
  <si>
    <t>金品持ち出し</t>
  </si>
  <si>
    <t>無断外泊</t>
  </si>
  <si>
    <t>夜遊び･深夜はいかい</t>
  </si>
  <si>
    <t>怠学・怠業</t>
  </si>
  <si>
    <t>薬物乱用</t>
  </si>
  <si>
    <t>飲酒</t>
  </si>
  <si>
    <t>暴走行為</t>
  </si>
  <si>
    <t>喫煙</t>
  </si>
  <si>
    <t>(1)「盛り場はいかい」を含む。</t>
  </si>
  <si>
    <t>児童相談受付件数</t>
  </si>
  <si>
    <t>発達障害相談</t>
  </si>
  <si>
    <t>養護相談</t>
  </si>
  <si>
    <t>ぐ犯行相談</t>
  </si>
  <si>
    <t>保健相談</t>
  </si>
  <si>
    <t>触法行為等相談</t>
  </si>
  <si>
    <t>肢体不自由相談</t>
  </si>
  <si>
    <t>性格行動相談</t>
  </si>
  <si>
    <t>視聴覚障害相談</t>
  </si>
  <si>
    <t>不登校相談</t>
  </si>
  <si>
    <t>言語発達障害等相談</t>
  </si>
  <si>
    <t>適性相談</t>
  </si>
  <si>
    <t>重症心身障害相談</t>
  </si>
  <si>
    <t>しつけ相談</t>
  </si>
  <si>
    <t>知的障害相談</t>
  </si>
  <si>
    <t>電話相談件数を含む。</t>
  </si>
  <si>
    <t>資料　福知山児童相談所</t>
  </si>
  <si>
    <t>‐103‐　広聴・相談</t>
  </si>
  <si>
    <t>市民相談の状況</t>
  </si>
  <si>
    <t>その1　一般市民相談</t>
  </si>
  <si>
    <t>市行政</t>
  </si>
  <si>
    <t>国府行政</t>
  </si>
  <si>
    <t>交通事故</t>
  </si>
  <si>
    <t>民事</t>
  </si>
  <si>
    <t>家事</t>
  </si>
  <si>
    <t>登記</t>
  </si>
  <si>
    <t>一般市民相談及び巡回市民・行政相談の件数</t>
  </si>
  <si>
    <t>その2　消費生活相談</t>
  </si>
  <si>
    <t>苦情</t>
  </si>
  <si>
    <t>問合せ</t>
  </si>
  <si>
    <t>要望</t>
  </si>
  <si>
    <t>役務</t>
  </si>
  <si>
    <t>クリーニング</t>
  </si>
  <si>
    <t>レンタル・リース・賃借</t>
  </si>
  <si>
    <t>商品</t>
  </si>
  <si>
    <t>商品一般</t>
  </si>
  <si>
    <t>工事･修理･管理･役務一般等</t>
  </si>
  <si>
    <t>金融・保険サービス</t>
  </si>
  <si>
    <t>住居品</t>
  </si>
  <si>
    <t>運輸・通信サービス</t>
  </si>
  <si>
    <t>光熱水品</t>
  </si>
  <si>
    <t>教育サービス</t>
  </si>
  <si>
    <t>被服品</t>
  </si>
  <si>
    <t>教養・娯楽サービス</t>
  </si>
  <si>
    <t>保健衛生品</t>
  </si>
  <si>
    <t>保健・福祉サービス</t>
  </si>
  <si>
    <t>教養娯楽品</t>
  </si>
  <si>
    <t>他の役務</t>
  </si>
  <si>
    <t>車両・乗り物</t>
  </si>
  <si>
    <t>内職・副業・ねずみ講</t>
  </si>
  <si>
    <t>土地・建物・設備</t>
  </si>
  <si>
    <t>他の行政サービス</t>
  </si>
  <si>
    <t>他の商品</t>
  </si>
  <si>
    <t>他の相談</t>
  </si>
  <si>
    <t>その3　弁護士による専門相談</t>
  </si>
  <si>
    <t>行政</t>
  </si>
  <si>
    <t>資料　市生活支援相談課</t>
  </si>
  <si>
    <t>‐104‐　年金</t>
  </si>
  <si>
    <t>8-3　年金</t>
  </si>
  <si>
    <t>国民年金加入状況</t>
  </si>
  <si>
    <t>被保険者</t>
  </si>
  <si>
    <t>免除者</t>
  </si>
  <si>
    <t>強制加入被保険者</t>
  </si>
  <si>
    <t>任意加入被保険者</t>
  </si>
  <si>
    <t>法定</t>
  </si>
  <si>
    <t>申請</t>
  </si>
  <si>
    <t>免除率
(%)</t>
  </si>
  <si>
    <t>第一号</t>
  </si>
  <si>
    <t>第三号</t>
  </si>
  <si>
    <t>若齢</t>
  </si>
  <si>
    <t>高齢</t>
  </si>
  <si>
    <t>国民年金支給状況</t>
  </si>
  <si>
    <t>老齢年金(1)</t>
  </si>
  <si>
    <t>障害年金(2)</t>
  </si>
  <si>
    <t>遺族年金(3)</t>
  </si>
  <si>
    <t>老齢福祉年金</t>
  </si>
  <si>
    <t xml:space="preserve">-           </t>
  </si>
  <si>
    <t>特別一時金</t>
  </si>
  <si>
    <t xml:space="preserve">⋯　　</t>
  </si>
  <si>
    <t>死亡一時金</t>
  </si>
  <si>
    <t>(1)老齢年金は新法・旧法の老齢給付を合計したもの。</t>
  </si>
  <si>
    <t>(2)障害年金は新法・旧法の障害給付を合計したもの。</t>
  </si>
  <si>
    <t>(3)遺族年金は新法・旧法の遺族給付及び寡婦年金を合計したもの。</t>
  </si>
  <si>
    <t>‐105‐　国民健康保険</t>
  </si>
  <si>
    <t>8-4　国民健康保険</t>
  </si>
  <si>
    <t>国民健康保険収支状況</t>
  </si>
  <si>
    <t>被保険
者数</t>
  </si>
  <si>
    <t>収入</t>
  </si>
  <si>
    <t>支出</t>
  </si>
  <si>
    <t>差引
過不足</t>
  </si>
  <si>
    <t>保険料</t>
  </si>
  <si>
    <t>保険
給付費</t>
  </si>
  <si>
    <t>国民健康保険療養諸費の状況</t>
  </si>
  <si>
    <t>(世帯)</t>
  </si>
  <si>
    <t>総件数</t>
  </si>
  <si>
    <t>(件)</t>
  </si>
  <si>
    <t>総費用額</t>
  </si>
  <si>
    <t>(千円)</t>
  </si>
  <si>
    <t>保険者負担額</t>
  </si>
  <si>
    <t>1人当たり費用額</t>
  </si>
  <si>
    <t>(円)</t>
  </si>
  <si>
    <t>1件当たり費用額</t>
  </si>
  <si>
    <t>1世帯当たり費用額</t>
  </si>
  <si>
    <t>1人当たり保険者負担額</t>
  </si>
  <si>
    <t>受診率(100人当たり件数)</t>
  </si>
  <si>
    <t>国民健康保険給付状況</t>
  </si>
  <si>
    <t>（単位＝件、千円）</t>
  </si>
  <si>
    <t>総数 (1)</t>
  </si>
  <si>
    <t>療養の給付
（診療費）</t>
  </si>
  <si>
    <t>入院</t>
  </si>
  <si>
    <t>入院外</t>
  </si>
  <si>
    <t>歯科</t>
  </si>
  <si>
    <t>調剤</t>
  </si>
  <si>
    <t>食事療養費</t>
  </si>
  <si>
    <t>療養費等</t>
  </si>
  <si>
    <t>療養費</t>
  </si>
  <si>
    <t>移送費</t>
  </si>
  <si>
    <t>(1)総数の件数には、「食事療養費」を含まない。</t>
  </si>
  <si>
    <t>‐106‐　労働</t>
  </si>
  <si>
    <t>8-5　労働</t>
  </si>
  <si>
    <t>一般職業紹介状況</t>
  </si>
  <si>
    <t>新規求職申込件数</t>
  </si>
  <si>
    <t>新規求人数</t>
  </si>
  <si>
    <t>就職件数</t>
  </si>
  <si>
    <t>1.計には性別不詳を含む。</t>
  </si>
  <si>
    <t>2.学卒を除き、パートタイムを含む。</t>
  </si>
  <si>
    <t>3.ハローワークに来所せず、オンライン上で求職登録した求職者数や、求職者がハローワークインター</t>
  </si>
  <si>
    <t xml:space="preserve">    ネットサービスの求人に直接応募した就職件数等含む。</t>
  </si>
  <si>
    <t>資料　舞鶴公共職業安定所</t>
  </si>
  <si>
    <t>中高年齢者職業紹介状況</t>
  </si>
  <si>
    <t>紹介件数</t>
  </si>
  <si>
    <t>フルタイム</t>
  </si>
  <si>
    <t>臨時･ﾊﾟｰﾄ</t>
  </si>
  <si>
    <t>1.中高年齢者は「一般職業紹介状況」の内数で、45歳以上である。</t>
  </si>
  <si>
    <t>2.ハローワークに来所せず、オンライン上で求職登録した求職者数や、求職者がハローワークインター</t>
  </si>
  <si>
    <t>雇用保険適用給付状況</t>
  </si>
  <si>
    <t>適用事業所数
（事業所）</t>
  </si>
  <si>
    <t>被保険者数
（人）</t>
  </si>
  <si>
    <t>受給資格決定
件数（件）</t>
  </si>
  <si>
    <t>一般求職者給付
支給額（千円）</t>
  </si>
  <si>
    <t>就職促進給付
支給額（千円）</t>
  </si>
  <si>
    <t>日雇労働求職者給付金支給額（千円）</t>
  </si>
  <si>
    <t>1.適用事業所数及び被保険者数は期末現在。</t>
  </si>
  <si>
    <t>2.一般求職者給付支給額は、基本手当基本分にかかる数。</t>
  </si>
  <si>
    <t>‐107‐　労働</t>
  </si>
  <si>
    <t>船員職業紹介状況</t>
  </si>
  <si>
    <t>求人数</t>
  </si>
  <si>
    <t>求職数</t>
  </si>
  <si>
    <t>紹介数</t>
  </si>
  <si>
    <t>成立数</t>
  </si>
  <si>
    <t>資料　近畿運輸局京都運輸支局</t>
  </si>
  <si>
    <t>法規別労働組合数及び組合員数</t>
  </si>
  <si>
    <t>（各年6月30日現在）</t>
  </si>
  <si>
    <t>（単位＝組合、人）</t>
  </si>
  <si>
    <t>労組法</t>
  </si>
  <si>
    <t>行労法</t>
  </si>
  <si>
    <t>地公労法</t>
  </si>
  <si>
    <t>国公法</t>
  </si>
  <si>
    <t>地公法</t>
  </si>
  <si>
    <t>組合
数</t>
  </si>
  <si>
    <t>組合
員数</t>
  </si>
  <si>
    <t>資料　府労働政策室</t>
  </si>
  <si>
    <t>規模別労働組合数及び組合員数</t>
  </si>
  <si>
    <t>（令和6年6月30日現在）</t>
  </si>
  <si>
    <t>組合数</t>
  </si>
  <si>
    <t>組合員数</t>
  </si>
  <si>
    <t xml:space="preserve">  1 ～  29人</t>
  </si>
  <si>
    <t xml:space="preserve"> 30 ～  99人</t>
  </si>
  <si>
    <t>100 ～ 199人</t>
  </si>
  <si>
    <t>200 ～ 499人</t>
  </si>
  <si>
    <t>500人以上</t>
  </si>
  <si>
    <t>‐108‐　衛生</t>
  </si>
  <si>
    <t>8-6　衛生</t>
  </si>
  <si>
    <t>医療施設の状況</t>
  </si>
  <si>
    <t>（単位＝施設、床）</t>
  </si>
  <si>
    <t>病院</t>
  </si>
  <si>
    <t>診療所</t>
  </si>
  <si>
    <t>歯科診療所</t>
  </si>
  <si>
    <t>助産所</t>
  </si>
  <si>
    <t>施設数</t>
  </si>
  <si>
    <t>病床数</t>
  </si>
  <si>
    <t>(注）　出張専門を含む。</t>
  </si>
  <si>
    <t>資料　府中丹東保健所</t>
  </si>
  <si>
    <t>医療関係従事者数</t>
  </si>
  <si>
    <t>その1　医師・歯科医師・薬剤師</t>
  </si>
  <si>
    <t>医師(1)</t>
  </si>
  <si>
    <t>歯科医師(2)</t>
  </si>
  <si>
    <t>薬剤師(3)</t>
  </si>
  <si>
    <t>平成30</t>
  </si>
  <si>
    <t>(1)(2)(3)免許所有者である。</t>
  </si>
  <si>
    <t>資料　医師・歯科医師・薬剤師統計</t>
  </si>
  <si>
    <t>その2　保健師・看護師・准看護師・助産師</t>
  </si>
  <si>
    <t>保健師(1)</t>
  </si>
  <si>
    <t>看護師(2)</t>
  </si>
  <si>
    <t>准看護師(3)</t>
  </si>
  <si>
    <t>助産師(4)</t>
  </si>
  <si>
    <t>1.綾部市を含む。</t>
  </si>
  <si>
    <t>2.平成30年及び令和2年は府中丹東保健所、令和4年及び6年は京都府統計書による。</t>
  </si>
  <si>
    <t>(1)(2)(3)(4)従事者である。</t>
  </si>
  <si>
    <t>資料　府中丹東保健所、京都府統計書</t>
  </si>
  <si>
    <t>環境衛生営業施設数</t>
  </si>
  <si>
    <t>（単位＝施設）</t>
  </si>
  <si>
    <t>旅館(1)</t>
  </si>
  <si>
    <t>公衆浴場</t>
  </si>
  <si>
    <t>興行場</t>
  </si>
  <si>
    <t>理容所</t>
  </si>
  <si>
    <t>美容所</t>
  </si>
  <si>
    <t>ｸﾘｰﾆﾝｸﾞ所(2)</t>
  </si>
  <si>
    <t>綾部市を含む。</t>
  </si>
  <si>
    <t>(1)季節的簡易宿舎を含む。　　　(2)取次所を含む。</t>
  </si>
  <si>
    <t>‐109‐　衛生</t>
  </si>
  <si>
    <t>市民病院の従事者数</t>
  </si>
  <si>
    <t>医師</t>
  </si>
  <si>
    <t>看護師
(1)</t>
  </si>
  <si>
    <t>薬剤師</t>
  </si>
  <si>
    <t>放射線
技師</t>
  </si>
  <si>
    <t>検査技師</t>
  </si>
  <si>
    <t>給食職員
(2)</t>
  </si>
  <si>
    <r>
      <rPr>
        <rFont val="MS Mincho"/>
        <color theme="1"/>
        <sz val="10.0"/>
      </rPr>
      <t xml:space="preserve">ﾘﾊﾋﾞﾘ
職員
</t>
    </r>
    <r>
      <rPr>
        <rFont val="Arial"/>
        <color theme="1"/>
        <sz val="10.0"/>
      </rPr>
      <t>(3)</t>
    </r>
  </si>
  <si>
    <t>事務職員</t>
  </si>
  <si>
    <t>その他の
職員</t>
  </si>
  <si>
    <t>1.非常勤・臨時職員を含む。　　2.加佐診療所を含む。</t>
  </si>
  <si>
    <t xml:space="preserve">(1)准看護師を含む。　　(2)管理栄養士を含む。　</t>
  </si>
  <si>
    <t>(3)理学療法士、作業療法士、言語聴覚士を含む。</t>
  </si>
  <si>
    <t>資料　舞鶴市民病院</t>
  </si>
  <si>
    <t>市民病院の診療患者数</t>
  </si>
  <si>
    <t>診療科</t>
  </si>
  <si>
    <t>入院患者 (1)</t>
  </si>
  <si>
    <t>外来患者</t>
  </si>
  <si>
    <t>総　　　　　　　数</t>
  </si>
  <si>
    <t>(1)入院患者は延在院患者数。</t>
  </si>
  <si>
    <t>加佐診療所の診療患者数</t>
  </si>
  <si>
    <t>医科(内科、整形外科等)</t>
  </si>
  <si>
    <t>主要死因別死亡者数</t>
  </si>
  <si>
    <t>脳血管
疾患</t>
  </si>
  <si>
    <t>悪性
新生物</t>
  </si>
  <si>
    <t>心疾患</t>
  </si>
  <si>
    <t>老衰</t>
  </si>
  <si>
    <t>不慮の
事故</t>
  </si>
  <si>
    <t>肺疾患
(1)</t>
  </si>
  <si>
    <t>高血圧
性疾患</t>
  </si>
  <si>
    <t>自殺</t>
  </si>
  <si>
    <t>肝疾患</t>
  </si>
  <si>
    <t>結核</t>
  </si>
  <si>
    <t>(1)肺炎及び慢性閉塞性肺疾患を含む。</t>
  </si>
  <si>
    <t>資料　人口動態調査</t>
  </si>
  <si>
    <t>‐110‐　衛生</t>
  </si>
  <si>
    <t>年齢別死亡者数</t>
  </si>
  <si>
    <t>0歳</t>
  </si>
  <si>
    <t xml:space="preserve"> 1 ～  4</t>
  </si>
  <si>
    <t xml:space="preserve"> 5 ～  9</t>
  </si>
  <si>
    <t>10 ～ 14</t>
  </si>
  <si>
    <t>15 ～ 19</t>
  </si>
  <si>
    <t>20 ～ 24</t>
  </si>
  <si>
    <t>25 ～ 29</t>
  </si>
  <si>
    <t>30 ～ 34</t>
  </si>
  <si>
    <t>35 ～ 39</t>
  </si>
  <si>
    <t>40 ～ 44</t>
  </si>
  <si>
    <t>45 ～ 49</t>
  </si>
  <si>
    <t>50 ～ 54</t>
  </si>
  <si>
    <t>55 ～ 59</t>
  </si>
  <si>
    <t>60 ～ 64</t>
  </si>
  <si>
    <t>65 ～ 69</t>
  </si>
  <si>
    <t>70 ～ 74</t>
  </si>
  <si>
    <t>75 ～ 79</t>
  </si>
  <si>
    <t>80 ～ 84</t>
  </si>
  <si>
    <t>85 ～ 89</t>
  </si>
  <si>
    <t>90 ～ 94</t>
  </si>
  <si>
    <t>95 ～ 99</t>
  </si>
  <si>
    <t>‐111‐　衛生</t>
  </si>
  <si>
    <t>悪性新生物部位別死亡者数</t>
  </si>
  <si>
    <t>食道</t>
  </si>
  <si>
    <t>胃</t>
  </si>
  <si>
    <t>結腸</t>
  </si>
  <si>
    <t>結腸移行部
直腸・S状</t>
  </si>
  <si>
    <t>肝臓</t>
  </si>
  <si>
    <t xml:space="preserve">
他の胆道
胆のう及び</t>
  </si>
  <si>
    <t>膵臓</t>
  </si>
  <si>
    <t>及び肺
気管・気管支</t>
  </si>
  <si>
    <t>乳房</t>
  </si>
  <si>
    <t>子宮</t>
  </si>
  <si>
    <t>白血病</t>
  </si>
  <si>
    <t>予防接種実施状況</t>
  </si>
  <si>
    <t>ヒブワクチン</t>
  </si>
  <si>
    <t>ＢＣＧ</t>
  </si>
  <si>
    <t>小児用肺炎球菌</t>
  </si>
  <si>
    <t>ＭＲ(1)</t>
  </si>
  <si>
    <t>Ｂ型肝炎</t>
  </si>
  <si>
    <t>水痘</t>
  </si>
  <si>
    <t>ロタウイルスワクチン</t>
  </si>
  <si>
    <t>日本脳炎</t>
  </si>
  <si>
    <t>五種混合(2)</t>
  </si>
  <si>
    <t>子宮頸がん予防</t>
  </si>
  <si>
    <t>四種混合</t>
  </si>
  <si>
    <t>高齢者インフルエンザ</t>
  </si>
  <si>
    <t>二種混合</t>
  </si>
  <si>
    <t>新型コロナウイルス感染症(3)</t>
  </si>
  <si>
    <t>ポリオ</t>
  </si>
  <si>
    <t>高齢者用肺炎球菌</t>
  </si>
  <si>
    <t>(1)風しんと麻しんの混合ワクチン。</t>
  </si>
  <si>
    <t>(2)(3)令和6年度より項目を追加。</t>
  </si>
  <si>
    <t>資料　市こども家庭しあわせ課、健康づくり課</t>
  </si>
  <si>
    <t>乳幼児健康診査実施状況</t>
  </si>
  <si>
    <t>対象者</t>
  </si>
  <si>
    <t>受診者</t>
  </si>
  <si>
    <t>受診率</t>
  </si>
  <si>
    <t>要精検者</t>
  </si>
  <si>
    <t>1か月児(1)</t>
  </si>
  <si>
    <t>3か月児</t>
  </si>
  <si>
    <t>10か月児</t>
  </si>
  <si>
    <t>1歳6か月児</t>
  </si>
  <si>
    <t>3歳児</t>
  </si>
  <si>
    <t>(1)令和6年度より項目を追加。</t>
  </si>
  <si>
    <t>‐112‐　衛生</t>
  </si>
  <si>
    <t>健康診査実施状況</t>
  </si>
  <si>
    <t>健康診査</t>
  </si>
  <si>
    <t>胃がん検診</t>
  </si>
  <si>
    <t>子宮頸がん検診</t>
  </si>
  <si>
    <t>乳がん検診</t>
  </si>
  <si>
    <t>肺がん検診</t>
  </si>
  <si>
    <t>結核検診</t>
  </si>
  <si>
    <t>大腸がん検診</t>
  </si>
  <si>
    <t>歯周疾患検診</t>
  </si>
  <si>
    <t>要精検者について、健康診査にあっては保健指導該当者の人数である。</t>
  </si>
  <si>
    <t>資料　市健康づくり課</t>
  </si>
  <si>
    <t>市内の献血状況</t>
  </si>
  <si>
    <t>感染症患者発生状況</t>
  </si>
  <si>
    <t>1類感染症</t>
  </si>
  <si>
    <t>2類感染症</t>
  </si>
  <si>
    <t>3類感染症</t>
  </si>
  <si>
    <t>発生</t>
  </si>
  <si>
    <t>2.感染症の種別は以下のとおり。</t>
  </si>
  <si>
    <t>1類感染症…エボラ出血熱、クリミア・コンゴ出血熱、ペスト他4種類。</t>
  </si>
  <si>
    <t>2類感染症…急性灰白髄炎、結核、ジフテリア、鳥インフルエンザ(H5N1)、重症急性呼吸器症候群</t>
  </si>
  <si>
    <t xml:space="preserve">　　　　　 （病原体がｺﾛﾅｳｲﾙｽ属SARSｺﾛﾅｳｲﾙｽであるものに限る。）</t>
  </si>
  <si>
    <t>3類感染症…コレラ、細菌性赤痢、腸管出血性大腸菌感染症(O-157等)、腸チフス、パラチフス。</t>
  </si>
  <si>
    <t>3.結核以外は居住地ではなく診断した医療機関の所在地で計上している。</t>
  </si>
  <si>
    <t>‐113‐　衛生・公害・廃棄物</t>
  </si>
  <si>
    <t>狂犬病の予防状況</t>
  </si>
  <si>
    <t>（単位＝匹）</t>
  </si>
  <si>
    <t>登録数
(1)</t>
  </si>
  <si>
    <t>予防注射延数</t>
  </si>
  <si>
    <t>犬の引取頭数</t>
  </si>
  <si>
    <t>捕獲数</t>
  </si>
  <si>
    <t>返還数</t>
  </si>
  <si>
    <t>動物愛護ｾﾝﾀｰ
への搬送数</t>
  </si>
  <si>
    <t>咬傷犬検診数</t>
  </si>
  <si>
    <t>(1)登録犬の累計。</t>
  </si>
  <si>
    <t>斎場使用状況</t>
  </si>
  <si>
    <t>小人(1)</t>
  </si>
  <si>
    <t>胎児</t>
  </si>
  <si>
    <t>(1)12歳未満。</t>
  </si>
  <si>
    <t>8-7　公害・廃棄物</t>
  </si>
  <si>
    <t>公害苦情受理及び処理件数</t>
  </si>
  <si>
    <t>大気汚染</t>
  </si>
  <si>
    <t>水質汚濁</t>
  </si>
  <si>
    <t>騒音・振動</t>
  </si>
  <si>
    <t>悪臭</t>
  </si>
  <si>
    <t>受理件数</t>
  </si>
  <si>
    <t>処理件数</t>
  </si>
  <si>
    <t>未処理件数</t>
  </si>
  <si>
    <t>他機関へ移送等件数</t>
  </si>
  <si>
    <t>処理率(%)</t>
  </si>
  <si>
    <t>資料　市生活環境課</t>
  </si>
  <si>
    <t>‐114‐　公害・廃棄物</t>
  </si>
  <si>
    <t>ごみ及びし尿の処理状況</t>
  </si>
  <si>
    <t>市直営</t>
  </si>
  <si>
    <t>許可・委託業者</t>
  </si>
  <si>
    <t>清掃事務所</t>
  </si>
  <si>
    <t>リサイクル事務所</t>
  </si>
  <si>
    <t>し尿処理場</t>
  </si>
  <si>
    <t>業者数</t>
  </si>
  <si>
    <t>保有台数(3)</t>
  </si>
  <si>
    <t>1日当たり
能力(t)</t>
  </si>
  <si>
    <t>従業者数
(1)</t>
  </si>
  <si>
    <t>1日当たり
能力（㎘)</t>
  </si>
  <si>
    <t>ごみ
(2)</t>
  </si>
  <si>
    <t>し尿</t>
  </si>
  <si>
    <t>貨物
自動車</t>
  </si>
  <si>
    <t>ﾊﾞｷｭｰﾑ車</t>
  </si>
  <si>
    <t>(1)宿直員、委託業者を含む。　　(2)不燃物収集業者を含む。</t>
  </si>
  <si>
    <t>(3)予備車を含む。</t>
  </si>
  <si>
    <t>可燃ごみの排出量及び処理方法別処理量</t>
  </si>
  <si>
    <t>収集地域</t>
  </si>
  <si>
    <t>年間排出量(t)</t>
  </si>
  <si>
    <t>処理方法(t)</t>
  </si>
  <si>
    <t>収集量</t>
  </si>
  <si>
    <t>持込量</t>
  </si>
  <si>
    <t>焼却量</t>
  </si>
  <si>
    <t>再生利用</t>
  </si>
  <si>
    <t>不燃ごみ及び粗大ごみの排出量</t>
  </si>
  <si>
    <t>不燃ごみ</t>
  </si>
  <si>
    <t>粗大ごみ</t>
  </si>
  <si>
    <t>‐115‐　公害・廃棄物</t>
  </si>
  <si>
    <t>不燃ごみ及び粗大ごみの処理方法別処理量</t>
  </si>
  <si>
    <t>埋立</t>
  </si>
  <si>
    <t>再資源化</t>
  </si>
  <si>
    <t>焼却</t>
  </si>
  <si>
    <t>再利用</t>
  </si>
  <si>
    <t>し尿の収集及び処理量</t>
  </si>
  <si>
    <t>（単位＝㎘）</t>
  </si>
  <si>
    <t>年間収集量</t>
  </si>
  <si>
    <t>年間処理量</t>
  </si>
  <si>
    <t>農村還元</t>
  </si>
  <si>
    <t>‐116‐　土木</t>
  </si>
  <si>
    <t>9-1　土木</t>
  </si>
  <si>
    <t>都市計画区域面積</t>
  </si>
  <si>
    <t>行政区域面積</t>
  </si>
  <si>
    <t>都市計画区域</t>
  </si>
  <si>
    <t>都市計画区域外</t>
  </si>
  <si>
    <t>市街化区域</t>
  </si>
  <si>
    <t>市街化調整区域</t>
  </si>
  <si>
    <t>各区域の面積の計と行政区域面積は、端数処理により一致しない場合がある。</t>
  </si>
  <si>
    <t>用途地域面積</t>
  </si>
  <si>
    <t>第１種低層
住居専用地域</t>
  </si>
  <si>
    <t>第２種低層
住居専用地域</t>
  </si>
  <si>
    <t>第１種中高層
住居専用地域</t>
  </si>
  <si>
    <t>第２種中高層
住居専用地域</t>
  </si>
  <si>
    <t>第１種
住居地域</t>
  </si>
  <si>
    <t>第２種
住居地域</t>
  </si>
  <si>
    <t>準住居地域</t>
  </si>
  <si>
    <t>近隣商業地域</t>
  </si>
  <si>
    <t>商業地域</t>
  </si>
  <si>
    <t>準工業地域</t>
  </si>
  <si>
    <t>工業地域</t>
  </si>
  <si>
    <t>工業専用地域</t>
  </si>
  <si>
    <t>都市計画事業の状況</t>
  </si>
  <si>
    <t>街路</t>
  </si>
  <si>
    <t>都市下水路</t>
  </si>
  <si>
    <t>公共下水道(1)</t>
  </si>
  <si>
    <t>公園</t>
  </si>
  <si>
    <t>都市災害</t>
  </si>
  <si>
    <t>(1)市単独事業を含む。（特定環境保全公共下水道は除く。）</t>
  </si>
  <si>
    <t>資料　市建設総務課、上下水道部経営企画課</t>
  </si>
  <si>
    <t>市単独事業の状況</t>
  </si>
  <si>
    <t>道路改良</t>
  </si>
  <si>
    <t>道路修繕</t>
  </si>
  <si>
    <t>橋りょう
修繕</t>
  </si>
  <si>
    <t>河川改修</t>
  </si>
  <si>
    <t>災害復旧</t>
  </si>
  <si>
    <t>公共
下水道(1)</t>
  </si>
  <si>
    <t>都市
下水路</t>
  </si>
  <si>
    <t>(1)特定環境保全公共下水道を含まない。</t>
  </si>
  <si>
    <t>‐117‐　土木・建設</t>
  </si>
  <si>
    <t>災害復旧工事の状況</t>
  </si>
  <si>
    <t>道路</t>
  </si>
  <si>
    <t>海岸</t>
  </si>
  <si>
    <t>単独事業費を含む。</t>
  </si>
  <si>
    <t>資料　市建設総務課、農林水産基盤整備課</t>
  </si>
  <si>
    <t>一般公共事業の状況</t>
  </si>
  <si>
    <t>道路･
橋りょう</t>
  </si>
  <si>
    <t>砂防</t>
  </si>
  <si>
    <t>都市計画</t>
  </si>
  <si>
    <t>資料　府中丹東土木事務所</t>
  </si>
  <si>
    <t>府単独事業の状況</t>
  </si>
  <si>
    <t>9-2　建設</t>
  </si>
  <si>
    <t>家屋課税台帳による家屋数</t>
  </si>
  <si>
    <t>棟数(棟)</t>
  </si>
  <si>
    <t>床面積(㎡)</t>
  </si>
  <si>
    <t>評価額(千円)</t>
  </si>
  <si>
    <t>1㎡当たり価格(円)</t>
  </si>
  <si>
    <t>木造家屋</t>
  </si>
  <si>
    <t>木造以外の家屋</t>
  </si>
  <si>
    <t>非課税家屋を除く。</t>
  </si>
  <si>
    <t>‐118‐　建設</t>
  </si>
  <si>
    <t>団地別公営住宅戸数</t>
  </si>
  <si>
    <t>団地名</t>
  </si>
  <si>
    <t>市営住宅</t>
  </si>
  <si>
    <t>府営住宅</t>
  </si>
  <si>
    <t>松陰</t>
  </si>
  <si>
    <t xml:space="preserve">     -      </t>
  </si>
  <si>
    <t>寿山</t>
  </si>
  <si>
    <t xml:space="preserve">   -      </t>
  </si>
  <si>
    <t>泉源寺</t>
  </si>
  <si>
    <t>芥子谷</t>
  </si>
  <si>
    <t>市場</t>
  </si>
  <si>
    <t>大野辺</t>
  </si>
  <si>
    <t xml:space="preserve">    -       </t>
  </si>
  <si>
    <t>行永</t>
  </si>
  <si>
    <t>清美が丘</t>
  </si>
  <si>
    <t>大迫</t>
  </si>
  <si>
    <t>森日の出</t>
  </si>
  <si>
    <t>常</t>
  </si>
  <si>
    <t>朝来西</t>
  </si>
  <si>
    <t xml:space="preserve">  -      </t>
  </si>
  <si>
    <t>白鳥</t>
  </si>
  <si>
    <t>三宅</t>
  </si>
  <si>
    <t>京田</t>
  </si>
  <si>
    <t>長浜</t>
  </si>
  <si>
    <t>片山</t>
  </si>
  <si>
    <t>加津良</t>
  </si>
  <si>
    <t>浮島</t>
  </si>
  <si>
    <t>荒田</t>
  </si>
  <si>
    <t>片山南</t>
  </si>
  <si>
    <t>上安</t>
  </si>
  <si>
    <t>福来</t>
  </si>
  <si>
    <t>高迫</t>
  </si>
  <si>
    <t>伊佐津</t>
  </si>
  <si>
    <t>倉谷</t>
  </si>
  <si>
    <t>資料　府中丹東土木事務所、市住宅課</t>
  </si>
  <si>
    <t>下水道事業整備状況</t>
  </si>
  <si>
    <t>（令和6年度末）</t>
  </si>
  <si>
    <t>公共下水道</t>
  </si>
  <si>
    <t>特定環境保全
公共下水道</t>
  </si>
  <si>
    <t>漁業集落
排水</t>
  </si>
  <si>
    <t>農業集落
排水</t>
  </si>
  <si>
    <t>浄化槽</t>
  </si>
  <si>
    <t>計画管渠延長(m)</t>
  </si>
  <si>
    <t>施行済管渠延長(m)</t>
  </si>
  <si>
    <t>整備比率(%)</t>
  </si>
  <si>
    <t>計画排水面積(ha)</t>
  </si>
  <si>
    <t>施行済排水面積(ha)</t>
  </si>
  <si>
    <t>排水面積比率(%)</t>
  </si>
  <si>
    <t>水洗可能人口(人)</t>
  </si>
  <si>
    <t>水洗化人口(人)</t>
  </si>
  <si>
    <t>水洗化率(%)</t>
  </si>
  <si>
    <t>‐119‐　建設</t>
  </si>
  <si>
    <t>地価公示法による公示地価</t>
  </si>
  <si>
    <t>（単位＝円/㎡）</t>
  </si>
  <si>
    <t>標準値の所在及び地番</t>
  </si>
  <si>
    <t>価格</t>
  </si>
  <si>
    <t>用途地域</t>
  </si>
  <si>
    <t>令和5年</t>
  </si>
  <si>
    <t>7年</t>
  </si>
  <si>
    <t>行永東町13番１外</t>
  </si>
  <si>
    <t>第一種住居地域</t>
  </si>
  <si>
    <t>字南田辺小字北表町126番20</t>
  </si>
  <si>
    <t>第二種中高層住居専用地域</t>
  </si>
  <si>
    <t>溝尻中町9番17</t>
  </si>
  <si>
    <t>字北吸小字糸1007番3</t>
  </si>
  <si>
    <t>第一種中高層住居専用地域</t>
  </si>
  <si>
    <t>字余部上小字余部上76番6</t>
  </si>
  <si>
    <t>字倉谷小字滝元1316番4</t>
  </si>
  <si>
    <t>字七日市小字中才150番4</t>
  </si>
  <si>
    <t>第一種低層住居専用地域</t>
  </si>
  <si>
    <t>愛宕下町2番16</t>
  </si>
  <si>
    <t>字下安久小字村ノ内717番2</t>
  </si>
  <si>
    <t>亀岩町119番</t>
  </si>
  <si>
    <t>田中町24番14</t>
  </si>
  <si>
    <t>字上安久小字洲崎651番36</t>
  </si>
  <si>
    <t>字浜小字浜1019番1</t>
  </si>
  <si>
    <t>字木ノ下小字木下367番</t>
  </si>
  <si>
    <t>白屋町17番3外</t>
  </si>
  <si>
    <t>字上福井小字三田地1032番2</t>
  </si>
  <si>
    <t>字八戸地小字村中西556番1</t>
  </si>
  <si>
    <t>字浜小字浜981番2</t>
  </si>
  <si>
    <t>字伊佐津小字ミゾクロ西112番3外</t>
  </si>
  <si>
    <t>第二種住居地域</t>
  </si>
  <si>
    <t>字引土小字笹浪233番6外</t>
  </si>
  <si>
    <t>森町18番15</t>
  </si>
  <si>
    <t>字福来小字幸尻188番6</t>
  </si>
  <si>
    <t>字下福井小字新宮1183番26</t>
  </si>
  <si>
    <t>字大波上小字寺ノ下530番3外</t>
  </si>
  <si>
    <t>字倉谷小字大縄1350番2</t>
  </si>
  <si>
    <t>資料　国土交通省地価公示</t>
  </si>
  <si>
    <t>‐120‐　行政</t>
  </si>
  <si>
    <t>10-1　行政</t>
  </si>
  <si>
    <t>市職員数</t>
  </si>
  <si>
    <t>部課</t>
  </si>
  <si>
    <t>事務</t>
  </si>
  <si>
    <t>技術他</t>
  </si>
  <si>
    <t xml:space="preserve"> 市長部局 </t>
  </si>
  <si>
    <t>市民環境部</t>
  </si>
  <si>
    <t>次長</t>
  </si>
  <si>
    <t>人権啓発・地域づくり室長</t>
  </si>
  <si>
    <t>人権啓発推進課</t>
  </si>
  <si>
    <t>市民交流センター</t>
  </si>
  <si>
    <t>市民協働推進課</t>
  </si>
  <si>
    <t>政策推進部</t>
  </si>
  <si>
    <t>市民課</t>
  </si>
  <si>
    <t>生活環境課</t>
  </si>
  <si>
    <t>政策推進室長</t>
  </si>
  <si>
    <t>環境施設課</t>
  </si>
  <si>
    <t>企画政策課</t>
  </si>
  <si>
    <t>西支所</t>
  </si>
  <si>
    <t>デジタル推進室長</t>
  </si>
  <si>
    <t>加佐分室</t>
  </si>
  <si>
    <t>デジタル推進課</t>
  </si>
  <si>
    <t>秘書課</t>
  </si>
  <si>
    <t>福祉部</t>
  </si>
  <si>
    <t>広報広聴課</t>
  </si>
  <si>
    <t>改革推進課</t>
  </si>
  <si>
    <t>福祉企画課</t>
  </si>
  <si>
    <t>東京事務所</t>
  </si>
  <si>
    <t>生活支援相談課</t>
  </si>
  <si>
    <t>高齢者支援課</t>
  </si>
  <si>
    <t>総務部</t>
  </si>
  <si>
    <t>障害福祉・国民年金課</t>
  </si>
  <si>
    <t>福祉援護課</t>
  </si>
  <si>
    <t>危機管理室長</t>
  </si>
  <si>
    <t>保険医療課</t>
  </si>
  <si>
    <t>危機管理・防災課</t>
  </si>
  <si>
    <t>契約検査室長</t>
  </si>
  <si>
    <t>健康・こども部</t>
  </si>
  <si>
    <t>契約課</t>
  </si>
  <si>
    <t>指導検査課</t>
  </si>
  <si>
    <t>健康総合対策室長</t>
  </si>
  <si>
    <t>総務課</t>
  </si>
  <si>
    <t>健康づくり課</t>
  </si>
  <si>
    <t>人事課</t>
  </si>
  <si>
    <t>地域医療課</t>
  </si>
  <si>
    <t>こどもまんなか室長</t>
  </si>
  <si>
    <t>財務部</t>
  </si>
  <si>
    <t>子育て応援課</t>
  </si>
  <si>
    <t>こども家庭しあわせ課</t>
  </si>
  <si>
    <t>財政課</t>
  </si>
  <si>
    <t>乳幼児教育推進課</t>
  </si>
  <si>
    <t>資産マネジメント推進課</t>
  </si>
  <si>
    <t>税務課</t>
  </si>
  <si>
    <t>産業振興部</t>
  </si>
  <si>
    <t>収納推進課</t>
  </si>
  <si>
    <t>生涯学習部</t>
  </si>
  <si>
    <t>産業活力課</t>
  </si>
  <si>
    <t>ふるさと応援課</t>
  </si>
  <si>
    <t>観光振興課</t>
  </si>
  <si>
    <t>生涯学習推進課</t>
  </si>
  <si>
    <t>舞鶴引揚記念館</t>
  </si>
  <si>
    <t>文化振興課</t>
  </si>
  <si>
    <t>みなと振興・国際交流課</t>
  </si>
  <si>
    <t>スポーツ振興課</t>
  </si>
  <si>
    <t>農林課</t>
  </si>
  <si>
    <t>図書館課</t>
  </si>
  <si>
    <t>水産課</t>
  </si>
  <si>
    <t>農林水産基盤整備課</t>
  </si>
  <si>
    <t>‐121‐　行政</t>
  </si>
  <si>
    <t>市職員数（つづき）</t>
  </si>
  <si>
    <t>建設部</t>
  </si>
  <si>
    <t>（会計関連）</t>
  </si>
  <si>
    <t>会計管理者</t>
  </si>
  <si>
    <t>会計課</t>
  </si>
  <si>
    <t>国・府事業推進課</t>
  </si>
  <si>
    <t>建設総務課</t>
  </si>
  <si>
    <t>都市計画課</t>
  </si>
  <si>
    <t>土木課</t>
  </si>
  <si>
    <t>住宅課</t>
  </si>
  <si>
    <t>その他の部局</t>
  </si>
  <si>
    <t>上下水道部</t>
  </si>
  <si>
    <t>消防</t>
  </si>
  <si>
    <t>教育委員会</t>
  </si>
  <si>
    <t>市民病院</t>
  </si>
  <si>
    <t>監査委員事務局</t>
  </si>
  <si>
    <t>議会事務局</t>
  </si>
  <si>
    <t>短時間勤務職員、会計年度任用職員等を除く。</t>
  </si>
  <si>
    <t>資料　市人事課</t>
  </si>
  <si>
    <t>‐122‐　行政</t>
  </si>
  <si>
    <t>市議会の状況</t>
  </si>
  <si>
    <t>開会数</t>
  </si>
  <si>
    <t>会期日数(日)</t>
  </si>
  <si>
    <t>本会議日数(日)</t>
  </si>
  <si>
    <t>付議件数(件)</t>
  </si>
  <si>
    <t>出席率(%)</t>
  </si>
  <si>
    <t>傍聴者数(人)</t>
  </si>
  <si>
    <t>資料　市議会事務局</t>
  </si>
  <si>
    <t>党派別市議会議員数</t>
  </si>
  <si>
    <t>（令和7年12月31日現在）</t>
  </si>
  <si>
    <t>自由民主党</t>
  </si>
  <si>
    <t>公明党</t>
  </si>
  <si>
    <t>日本共産党</t>
  </si>
  <si>
    <t>日本維新の会</t>
  </si>
  <si>
    <t>無所属</t>
  </si>
  <si>
    <t>会派別市議会議員数</t>
  </si>
  <si>
    <t>自民党鶴政クラブ議員団</t>
  </si>
  <si>
    <t>新政クラブ
議員団</t>
  </si>
  <si>
    <t>超党・市民ファースト
議員団</t>
  </si>
  <si>
    <t>公明党議員団</t>
  </si>
  <si>
    <t>日本共産党
議員団</t>
  </si>
  <si>
    <t>種類別付議件数</t>
  </si>
  <si>
    <t>市長提出</t>
  </si>
  <si>
    <t>議会提出</t>
  </si>
  <si>
    <t>条例</t>
  </si>
  <si>
    <t>予算</t>
  </si>
  <si>
    <t>決算</t>
  </si>
  <si>
    <t>専決処分</t>
  </si>
  <si>
    <t>意見書</t>
  </si>
  <si>
    <t>決議</t>
  </si>
  <si>
    <t>定例会</t>
  </si>
  <si>
    <t>臨時会</t>
  </si>
  <si>
    <t>1.選挙及び辞職許可、閉会中の継続審査、議案訂正、請願取下げの件については、件数に含まない。</t>
  </si>
  <si>
    <t>2.選挙管理委員の選挙は、議長提案議案としている。</t>
  </si>
  <si>
    <t>‐123‐　行政</t>
  </si>
  <si>
    <t>議決件数</t>
  </si>
  <si>
    <t>可決</t>
  </si>
  <si>
    <t>認定</t>
  </si>
  <si>
    <t>承認</t>
  </si>
  <si>
    <t>同意</t>
  </si>
  <si>
    <t>修正可決</t>
  </si>
  <si>
    <t>否決</t>
  </si>
  <si>
    <t>請願及び陳情の処理状況</t>
  </si>
  <si>
    <t>請願受理件数</t>
  </si>
  <si>
    <t>採択</t>
  </si>
  <si>
    <t>不採択</t>
  </si>
  <si>
    <t>継続審査</t>
  </si>
  <si>
    <t>陳情受理件数</t>
  </si>
  <si>
    <t>常任委員会開催状況</t>
  </si>
  <si>
    <t>（単位＝日、件）</t>
  </si>
  <si>
    <t>委員会開催日数
(1)</t>
  </si>
  <si>
    <t>行政視察日数</t>
  </si>
  <si>
    <t>審査件数</t>
  </si>
  <si>
    <t>議案</t>
  </si>
  <si>
    <t>請願(2)</t>
  </si>
  <si>
    <t>総務消防委員会</t>
  </si>
  <si>
    <t>産業建設委員会</t>
  </si>
  <si>
    <t>福祉健康委員会</t>
  </si>
  <si>
    <t>市民文教委員会</t>
  </si>
  <si>
    <t>予算決算委員会</t>
  </si>
  <si>
    <t>(1)委員会協議会の開催日数を含む。</t>
  </si>
  <si>
    <t>(2)延べ審査件数である。</t>
  </si>
  <si>
    <t>‐124‐　選挙</t>
  </si>
  <si>
    <t>10-2　選挙</t>
  </si>
  <si>
    <t>選挙人名簿登録者数及び投票所数</t>
  </si>
  <si>
    <t>（単位＝人、か所）</t>
  </si>
  <si>
    <t>登録日</t>
  </si>
  <si>
    <t>登録者数</t>
  </si>
  <si>
    <t>投票所数</t>
  </si>
  <si>
    <t>男性</t>
  </si>
  <si>
    <t>女性</t>
  </si>
  <si>
    <t xml:space="preserve"> 5.9.1</t>
  </si>
  <si>
    <t xml:space="preserve"> 6.9.1</t>
  </si>
  <si>
    <t xml:space="preserve"> 7.9.1</t>
  </si>
  <si>
    <t>登録日は、毎年3月、6月、9月及び12月の1日で、1日が休日の場合は次の平日。</t>
  </si>
  <si>
    <t>資料　市選挙管理委員会事務局</t>
  </si>
  <si>
    <t>投票区別選挙人名簿登録者数</t>
  </si>
  <si>
    <t>（令和7年9月1日現在）</t>
  </si>
  <si>
    <t>投票区</t>
  </si>
  <si>
    <t>投票所</t>
  </si>
  <si>
    <t>松尾寺駅</t>
  </si>
  <si>
    <t>大波下集会所</t>
  </si>
  <si>
    <t>朝来小学校</t>
  </si>
  <si>
    <t>舞鶴市役所</t>
  </si>
  <si>
    <t>登尾公会堂</t>
  </si>
  <si>
    <t>三笠小学校</t>
  </si>
  <si>
    <t>河辺集会所</t>
  </si>
  <si>
    <t>白糸中学校</t>
  </si>
  <si>
    <t>田井原子力防災センター</t>
  </si>
  <si>
    <t>新舞鶴小学校</t>
  </si>
  <si>
    <t>野原公民館</t>
  </si>
  <si>
    <t>旧丸山小学校</t>
  </si>
  <si>
    <t>北浜市民交流センター</t>
  </si>
  <si>
    <t>瀬崎集会所</t>
  </si>
  <si>
    <t>倉梯小学校</t>
  </si>
  <si>
    <t>大丹生コミュニティセンター</t>
  </si>
  <si>
    <t>倉梯第二小学校</t>
  </si>
  <si>
    <t>上佐波賀集会所</t>
  </si>
  <si>
    <t>白鳥団地集会所</t>
  </si>
  <si>
    <t>大浦会館</t>
  </si>
  <si>
    <t>青葉中学校</t>
  </si>
  <si>
    <t>さくらんぼ園</t>
  </si>
  <si>
    <t>堂奥公会堂</t>
  </si>
  <si>
    <t>中総合会館</t>
  </si>
  <si>
    <t>与保呂小学校</t>
  </si>
  <si>
    <t>常公園管理事務所</t>
  </si>
  <si>
    <t>和田中学校</t>
  </si>
  <si>
    <t>志楽小学校</t>
  </si>
  <si>
    <t>‐125‐　選挙</t>
  </si>
  <si>
    <t>投票区別選挙人名簿登録者数（つづき）</t>
  </si>
  <si>
    <t>舞鶴市西支所</t>
  </si>
  <si>
    <t>旧岡田上小学校</t>
  </si>
  <si>
    <t>岡田由里公民館</t>
  </si>
  <si>
    <t>魚屋公民館</t>
  </si>
  <si>
    <t>西方寺ふれあい会館</t>
  </si>
  <si>
    <t>吉原小学校</t>
  </si>
  <si>
    <t>岡田中基幹集落センター</t>
  </si>
  <si>
    <t>福井小学校</t>
  </si>
  <si>
    <t>上漆原自治会館</t>
  </si>
  <si>
    <t>吉田公会堂</t>
  </si>
  <si>
    <t>舞鶴市加佐分室</t>
  </si>
  <si>
    <t>青井集会所</t>
  </si>
  <si>
    <t>久田美集会所</t>
  </si>
  <si>
    <t>高野小学校</t>
  </si>
  <si>
    <t>下東公民館</t>
  </si>
  <si>
    <t>城屋公民館</t>
  </si>
  <si>
    <t>八雲区民センター</t>
  </si>
  <si>
    <t>西舞鶴高等学校</t>
  </si>
  <si>
    <t>蒲江公民館</t>
  </si>
  <si>
    <t>中筋小学校</t>
  </si>
  <si>
    <t>旧神崎小学校</t>
  </si>
  <si>
    <t>真倉公会堂</t>
  </si>
  <si>
    <t>池内小学校</t>
  </si>
  <si>
    <t>上根公民館</t>
  </si>
  <si>
    <t>岸谷公民館</t>
  </si>
  <si>
    <t>余内小学校</t>
  </si>
  <si>
    <t>清美が丘団地集会所</t>
  </si>
  <si>
    <t>各種選挙投票状況</t>
  </si>
  <si>
    <t>選挙区分</t>
  </si>
  <si>
    <t>執行年月日</t>
  </si>
  <si>
    <t>当日の有権者数</t>
  </si>
  <si>
    <t>投票者数</t>
  </si>
  <si>
    <t>投票率</t>
  </si>
  <si>
    <t>衆議院議員</t>
  </si>
  <si>
    <t>令</t>
  </si>
  <si>
    <t>3.10.31</t>
  </si>
  <si>
    <t>6.10.27</t>
  </si>
  <si>
    <t>（京都府5区）</t>
  </si>
  <si>
    <t>8. 2. 8</t>
  </si>
  <si>
    <t>参議院議員</t>
  </si>
  <si>
    <t>元. 7.21</t>
  </si>
  <si>
    <t>4. 7.10</t>
  </si>
  <si>
    <t>（選挙区）</t>
  </si>
  <si>
    <t>7. 7.20</t>
  </si>
  <si>
    <t>府知事</t>
  </si>
  <si>
    <t>平</t>
  </si>
  <si>
    <t>26. 4. 6</t>
  </si>
  <si>
    <t>30. 4. 8</t>
  </si>
  <si>
    <t>4. 4. 10</t>
  </si>
  <si>
    <t>府議会議員</t>
  </si>
  <si>
    <t>27. 4.12</t>
  </si>
  <si>
    <t>31. 4. 7</t>
  </si>
  <si>
    <t>5. 4. 9</t>
  </si>
  <si>
    <t>‐126‐　選挙</t>
  </si>
  <si>
    <t>各種選挙投票状況（つづき）</t>
  </si>
  <si>
    <t>市長</t>
  </si>
  <si>
    <t>27. 2. 8</t>
  </si>
  <si>
    <t>31. 2. 3</t>
  </si>
  <si>
    <t>5. 2. 5</t>
  </si>
  <si>
    <t>市議会議員</t>
  </si>
  <si>
    <t>26.11.16</t>
  </si>
  <si>
    <t>30.11.18</t>
  </si>
  <si>
    <t>4.11.20</t>
  </si>
  <si>
    <t>各種選挙候補者別得票数</t>
  </si>
  <si>
    <t>※</t>
  </si>
  <si>
    <t>その1～6は舞鶴市開票分</t>
  </si>
  <si>
    <t>その1　参議院京都府選挙区選出議員選挙</t>
  </si>
  <si>
    <t>（令和7年7月20日執行）</t>
  </si>
  <si>
    <t>（単位＝票）</t>
  </si>
  <si>
    <t>候補者</t>
  </si>
  <si>
    <t>得票数</t>
  </si>
  <si>
    <t>候補者名</t>
  </si>
  <si>
    <t>所属党派名</t>
  </si>
  <si>
    <t>倉林　明子</t>
  </si>
  <si>
    <t>新実　彰平</t>
  </si>
  <si>
    <t>酒井　常雄</t>
  </si>
  <si>
    <t>国民民主党</t>
  </si>
  <si>
    <t>西田　昌司</t>
  </si>
  <si>
    <t>西郷　南海子</t>
  </si>
  <si>
    <t>れいわ新選組</t>
  </si>
  <si>
    <t>山本　和嘉子</t>
  </si>
  <si>
    <t>立憲民主党</t>
  </si>
  <si>
    <t>二之湯　真士</t>
  </si>
  <si>
    <t>谷口　青人</t>
  </si>
  <si>
    <t>参政党</t>
  </si>
  <si>
    <t>木村　嘉孝</t>
  </si>
  <si>
    <t>ＮＨＫ党</t>
  </si>
  <si>
    <t>その2　参議院比例代表選出議員選挙</t>
  </si>
  <si>
    <t>党派名</t>
  </si>
  <si>
    <t>日本誠真会</t>
  </si>
  <si>
    <t>社会民主党</t>
  </si>
  <si>
    <t>無所属連合</t>
  </si>
  <si>
    <t>日本改革党</t>
  </si>
  <si>
    <t>日本保守党</t>
  </si>
  <si>
    <t>再生の道</t>
  </si>
  <si>
    <t>チームみらい</t>
  </si>
  <si>
    <t>‐127‐　選挙</t>
  </si>
  <si>
    <t>各種選挙候補者別得票数（つづき）</t>
  </si>
  <si>
    <t>その3　衆議院小選挙区選出議員選挙</t>
  </si>
  <si>
    <t>（令和8年2月8日執行）</t>
  </si>
  <si>
    <t>山内　健</t>
  </si>
  <si>
    <t>本田　太郎</t>
  </si>
  <si>
    <t>その4　衆議院比例代表選出議員選挙</t>
  </si>
  <si>
    <t>中道改革連合</t>
  </si>
  <si>
    <t>減税日本・ゆうこく連合</t>
  </si>
  <si>
    <t>その5　京都府知事選挙</t>
  </si>
  <si>
    <t>（令和4年4月10日執行）</t>
  </si>
  <si>
    <t>梶川　憲</t>
  </si>
  <si>
    <t>西脇　隆俊</t>
  </si>
  <si>
    <t>その6　京都府議会議員選挙</t>
  </si>
  <si>
    <t>（令和5年4月9日執行）</t>
  </si>
  <si>
    <t>池田　正義</t>
  </si>
  <si>
    <t>小原　舞</t>
  </si>
  <si>
    <t>杉本　玄太郎</t>
  </si>
  <si>
    <t>その7　舞鶴市長選挙</t>
  </si>
  <si>
    <t>（令和5年2月5日執行）</t>
  </si>
  <si>
    <t>森本　隆</t>
  </si>
  <si>
    <t>鴨田　秋津</t>
  </si>
  <si>
    <t>竹内　昌男</t>
  </si>
  <si>
    <t>多々見　良三</t>
  </si>
  <si>
    <t>‐128‐　選挙</t>
  </si>
  <si>
    <t>その8　舞鶴市議会議員選挙</t>
  </si>
  <si>
    <t>（令和4年11月20日執行）</t>
  </si>
  <si>
    <t>.999</t>
  </si>
  <si>
    <t>広瀬　昇</t>
  </si>
  <si>
    <t>仲井　玲子</t>
  </si>
  <si>
    <t>松田　弘幸</t>
  </si>
  <si>
    <t>山本　治兵衛</t>
  </si>
  <si>
    <t>眞下　隆史</t>
  </si>
  <si>
    <t>.952</t>
  </si>
  <si>
    <t>伊田　悦子</t>
  </si>
  <si>
    <t>谷川　眞司</t>
  </si>
  <si>
    <t>杉島　久敏</t>
  </si>
  <si>
    <t>今西　克己</t>
  </si>
  <si>
    <t>尾関　義之</t>
  </si>
  <si>
    <t>福本　明日香</t>
  </si>
  <si>
    <t>川口　孝文</t>
  </si>
  <si>
    <t>上羽　和幸</t>
  </si>
  <si>
    <t>鯛　慶一</t>
  </si>
  <si>
    <t>野瀬　貴則</t>
  </si>
  <si>
    <t>髙橋　秀策</t>
  </si>
  <si>
    <t>小杉　悦子</t>
  </si>
  <si>
    <t>水嶋　一明</t>
  </si>
  <si>
    <t>南　正弘</t>
  </si>
  <si>
    <t>西村　正之</t>
  </si>
  <si>
    <t>小谷　繁雄</t>
  </si>
  <si>
    <t>上野　修身</t>
  </si>
  <si>
    <t>小西　洋一</t>
  </si>
  <si>
    <t>眞下　弘明</t>
  </si>
  <si>
    <t>.047</t>
  </si>
  <si>
    <t>田畑　篤子</t>
  </si>
  <si>
    <t>田村　優樹</t>
  </si>
  <si>
    <t>肝付　隆治</t>
  </si>
  <si>
    <t>河端　謙治</t>
  </si>
  <si>
    <t>‐129‐　財政</t>
  </si>
  <si>
    <t>11-1　財政</t>
  </si>
  <si>
    <t>一般会計予算額</t>
  </si>
  <si>
    <t>歳入</t>
  </si>
  <si>
    <t>歳出</t>
  </si>
  <si>
    <t>年度・項目</t>
  </si>
  <si>
    <t>予算額</t>
  </si>
  <si>
    <t>市税</t>
  </si>
  <si>
    <t>議会費</t>
  </si>
  <si>
    <t>地方譲与税</t>
  </si>
  <si>
    <t>総務費</t>
  </si>
  <si>
    <t>利子割交付金</t>
  </si>
  <si>
    <t>民生費</t>
  </si>
  <si>
    <t>配当割交付金</t>
  </si>
  <si>
    <t>衛生費</t>
  </si>
  <si>
    <t>株式等譲渡所得割交付金</t>
  </si>
  <si>
    <t>労働費</t>
  </si>
  <si>
    <t>法人事業税交付金</t>
  </si>
  <si>
    <t>農林水産業費</t>
  </si>
  <si>
    <t>地方消費税交付金</t>
  </si>
  <si>
    <t>商工費</t>
  </si>
  <si>
    <t>環境性能割交付金</t>
  </si>
  <si>
    <t>土木費</t>
  </si>
  <si>
    <t>ゴルフ場利用税交付金</t>
  </si>
  <si>
    <t>消防費</t>
  </si>
  <si>
    <t>自動車取得税交付金</t>
  </si>
  <si>
    <t>教育費</t>
  </si>
  <si>
    <t>国有提供施設等
所在市町村助成交付金</t>
  </si>
  <si>
    <t>災害復旧費</t>
  </si>
  <si>
    <t>地方特例交付金</t>
  </si>
  <si>
    <t>公債費</t>
  </si>
  <si>
    <t>地方交付税</t>
  </si>
  <si>
    <t>予備費</t>
  </si>
  <si>
    <t>交通安全対策特別交付金</t>
  </si>
  <si>
    <t>分担金・負担金</t>
  </si>
  <si>
    <t>使用料・手数料</t>
  </si>
  <si>
    <t>国庫支出金</t>
  </si>
  <si>
    <t>府支出金</t>
  </si>
  <si>
    <t>財産収入</t>
  </si>
  <si>
    <t>寄附金</t>
  </si>
  <si>
    <t>繰入金</t>
  </si>
  <si>
    <t>繰越金</t>
  </si>
  <si>
    <t>諸収入</t>
  </si>
  <si>
    <t>市債</t>
  </si>
  <si>
    <t>各年度とも当初予算である。</t>
  </si>
  <si>
    <t>資料　市財政課</t>
  </si>
  <si>
    <t>‐130‐　財政</t>
  </si>
  <si>
    <t>特別会計予算額</t>
  </si>
  <si>
    <t>会計</t>
  </si>
  <si>
    <t>令和5年度</t>
  </si>
  <si>
    <t>7年度</t>
  </si>
  <si>
    <t>国民健康保険事業</t>
  </si>
  <si>
    <t>貯木事業</t>
  </si>
  <si>
    <t>駐車場事業</t>
  </si>
  <si>
    <t>介護保険事業</t>
  </si>
  <si>
    <t>後期高齢者医療事業</t>
  </si>
  <si>
    <t xml:space="preserve">各年度とも当初予算である。             </t>
  </si>
  <si>
    <t>公営企業会計予算額</t>
  </si>
  <si>
    <t>（令和7年度）</t>
  </si>
  <si>
    <t>収入（歳入）</t>
  </si>
  <si>
    <t>支出（歳出）</t>
  </si>
  <si>
    <t>収益的収入</t>
  </si>
  <si>
    <t>資本的収入</t>
  </si>
  <si>
    <t>収益的支出</t>
  </si>
  <si>
    <t>資本的支出</t>
  </si>
  <si>
    <t>水道事業</t>
  </si>
  <si>
    <t>下水道事業</t>
  </si>
  <si>
    <t>病院事業</t>
  </si>
  <si>
    <t>当初予算である。</t>
  </si>
  <si>
    <t>財源別歳入予算額（一般会計）</t>
  </si>
  <si>
    <t>財源</t>
  </si>
  <si>
    <t>構成比(%)</t>
  </si>
  <si>
    <t xml:space="preserve">　依存財源</t>
  </si>
  <si>
    <t>交付税</t>
  </si>
  <si>
    <t>国・府支出金等</t>
  </si>
  <si>
    <t xml:space="preserve">　自主財源</t>
  </si>
  <si>
    <t>‐131‐　財政</t>
  </si>
  <si>
    <t>経費別歳出予算額（一般会計）</t>
  </si>
  <si>
    <t>消費的経費</t>
  </si>
  <si>
    <t>人件費</t>
  </si>
  <si>
    <t>扶助費</t>
  </si>
  <si>
    <t>物件費</t>
  </si>
  <si>
    <t>維持補修費</t>
  </si>
  <si>
    <t>補助費等</t>
  </si>
  <si>
    <t>投資的経費</t>
  </si>
  <si>
    <t>普通建設事業費</t>
  </si>
  <si>
    <t>災害復旧事業費</t>
  </si>
  <si>
    <t>積立金</t>
  </si>
  <si>
    <t>投資及び出資金貸付金</t>
  </si>
  <si>
    <t>繰出金</t>
  </si>
  <si>
    <t>決算額の推移</t>
  </si>
  <si>
    <t>一般会計</t>
  </si>
  <si>
    <t>特別会計</t>
  </si>
  <si>
    <t>‐132‐　財政</t>
  </si>
  <si>
    <t>一般会計決算額</t>
  </si>
  <si>
    <t>項目</t>
  </si>
  <si>
    <t>決算額</t>
  </si>
  <si>
    <t>‐133‐　財政</t>
  </si>
  <si>
    <t>特別会計決算額</t>
  </si>
  <si>
    <t>特別会計の額及び総額については、会計毎の端数処理により一致しない場合がある。</t>
  </si>
  <si>
    <t>公営企業会計決算額</t>
  </si>
  <si>
    <t>資産の状況</t>
  </si>
  <si>
    <t>（令和7年3月31日現在）</t>
  </si>
  <si>
    <t>土地(㎡)</t>
  </si>
  <si>
    <t>建物(㎡)</t>
  </si>
  <si>
    <t>立木(㎥)</t>
  </si>
  <si>
    <t>浮標(個)</t>
  </si>
  <si>
    <t>地上権
(㎡)</t>
  </si>
  <si>
    <t>有価証券
(千円)</t>
  </si>
  <si>
    <t>出資による
権利(千円)</t>
  </si>
  <si>
    <t>基金(千円)</t>
  </si>
  <si>
    <t>―</t>
  </si>
  <si>
    <t>資料　市資産マネジメント推進課</t>
  </si>
  <si>
    <t>‐134‐　財政</t>
  </si>
  <si>
    <t>市債借入現在高</t>
  </si>
  <si>
    <t>用途</t>
  </si>
  <si>
    <t>総務債</t>
  </si>
  <si>
    <t>民生債</t>
  </si>
  <si>
    <t>衛生債</t>
  </si>
  <si>
    <t>労働債</t>
  </si>
  <si>
    <t>農林水産業債</t>
  </si>
  <si>
    <t>商工債</t>
  </si>
  <si>
    <t>土木債</t>
  </si>
  <si>
    <t>消防債</t>
  </si>
  <si>
    <t>教育債</t>
  </si>
  <si>
    <t>辺地債</t>
  </si>
  <si>
    <t>災害復旧債</t>
  </si>
  <si>
    <t>減税補てん債</t>
  </si>
  <si>
    <t>臨時税収補てん債</t>
  </si>
  <si>
    <t xml:space="preserve">-              </t>
  </si>
  <si>
    <t>臨時財政対策債</t>
  </si>
  <si>
    <t>上水道債</t>
  </si>
  <si>
    <t>市民病院債</t>
  </si>
  <si>
    <t>簡易水道債</t>
  </si>
  <si>
    <t>下水道債</t>
  </si>
  <si>
    <t>駐車場債</t>
  </si>
  <si>
    <t xml:space="preserve">-            </t>
  </si>
  <si>
    <t>‐135‐　租税</t>
  </si>
  <si>
    <t>11-2 租税</t>
  </si>
  <si>
    <t>予算額
Ａ</t>
  </si>
  <si>
    <t>調定済額
Ｂ</t>
  </si>
  <si>
    <t>収納済額
Ｃ</t>
  </si>
  <si>
    <t>不納欠損額</t>
  </si>
  <si>
    <t>収入未済額</t>
  </si>
  <si>
    <t>Ｃ／Ａ
(%)</t>
  </si>
  <si>
    <t>Ｃ／Ｂ
(%)</t>
  </si>
  <si>
    <t>市民税</t>
  </si>
  <si>
    <t>固定資産税</t>
  </si>
  <si>
    <t>軽自動車税</t>
  </si>
  <si>
    <t>市たばこ税</t>
  </si>
  <si>
    <t>特別土地保有税</t>
  </si>
  <si>
    <t>入湯税</t>
  </si>
  <si>
    <t>資料　市税務課、市収納推進課</t>
  </si>
  <si>
    <t>国税及び府税</t>
  </si>
  <si>
    <t>国税（1）</t>
  </si>
  <si>
    <t>府税</t>
  </si>
  <si>
    <t>徴収決定済額Ａ</t>
  </si>
  <si>
    <t>収納済額Ｂ</t>
  </si>
  <si>
    <t>B/A(%)</t>
  </si>
  <si>
    <t>調定額Ａ</t>
  </si>
  <si>
    <t>収入額Ｂ</t>
  </si>
  <si>
    <t>源泉所得税</t>
  </si>
  <si>
    <t>個人府民税</t>
  </si>
  <si>
    <t>源泉所得税及
 復興特別所得税</t>
  </si>
  <si>
    <t>申告所得税</t>
  </si>
  <si>
    <t>個人事業税</t>
  </si>
  <si>
    <t>申告所得税及
 復興特別所得税</t>
  </si>
  <si>
    <t>法人税</t>
  </si>
  <si>
    <t>狩猟税</t>
  </si>
  <si>
    <t>地方法人税</t>
  </si>
  <si>
    <t>相続税</t>
  </si>
  <si>
    <t>軽油引取税</t>
  </si>
  <si>
    <t>消費税</t>
  </si>
  <si>
    <t>消費税及
 地方消費税</t>
  </si>
  <si>
    <t>不動産取得税</t>
  </si>
  <si>
    <t>酒税</t>
  </si>
  <si>
    <t xml:space="preserve">x   </t>
  </si>
  <si>
    <t xml:space="preserve">　　x   </t>
  </si>
  <si>
    <t>たばこ税及
 たばこ特別税</t>
  </si>
  <si>
    <t>ゴルフ場利用税</t>
  </si>
  <si>
    <t>揮発油税及
 地方揮発油税</t>
  </si>
  <si>
    <t>(1)令和6年度データについては、編集時点で未公表のため、令和5年度の数値を掲載。</t>
  </si>
  <si>
    <r>
      <rPr>
        <rFont val="MS Mincho"/>
        <color theme="1"/>
        <sz val="12.0"/>
      </rPr>
      <t>資料　大阪国税局統計情報、府中丹広域振興局、</t>
    </r>
    <r>
      <rPr>
        <rFont val="Arial"/>
        <color theme="1"/>
        <sz val="12.0"/>
      </rPr>
      <t>市税務課、市収納推進課</t>
    </r>
  </si>
  <si>
    <t>‐136‐　租税</t>
  </si>
  <si>
    <t>個人市民税の納税義務者数</t>
  </si>
  <si>
    <t>（各年7月1日現在）</t>
  </si>
  <si>
    <t>均等割のみを納める者</t>
  </si>
  <si>
    <t>所得割のみを納める者</t>
  </si>
  <si>
    <t>均等割と所得割を納める者</t>
  </si>
  <si>
    <t>固定資産税の実納税義務者数</t>
  </si>
  <si>
    <t>土地</t>
  </si>
  <si>
    <t>家屋</t>
  </si>
  <si>
    <t>償却資産</t>
  </si>
  <si>
    <t>交付金を除く。</t>
  </si>
  <si>
    <t>構築物</t>
  </si>
  <si>
    <t>機械・装置</t>
  </si>
  <si>
    <t>車両・運搬具</t>
  </si>
  <si>
    <t>工具･器具･備品</t>
  </si>
  <si>
    <t>「市長が価格等を決定したもの」の課税標準額である。</t>
  </si>
</sst>
</file>

<file path=xl/styles.xml><?xml version="1.0" encoding="utf-8"?>
<styleSheet xmlns="http://schemas.openxmlformats.org/spreadsheetml/2006/main" xmlns:x14ac="http://schemas.microsoft.com/office/spreadsheetml/2009/9/ac" xmlns:mc="http://schemas.openxmlformats.org/markup-compatibility/2006">
  <numFmts count="165">
    <numFmt numFmtId="164" formatCode="[$-411]ggge&quot;年&quot;m&quot;月&quot;d&quot;日&quot;"/>
    <numFmt numFmtId="165" formatCode="???.0;;\ \ \ \ \…"/>
    <numFmt numFmtId="166" formatCode="???.?0"/>
    <numFmt numFmtId="167" formatCode="???,???"/>
    <numFmt numFmtId="168" formatCode="m&quot;月&quot;d&quot;日&quot;"/>
    <numFmt numFmtId="169" formatCode="0.0_ "/>
    <numFmt numFmtId="170" formatCode="0.0"/>
    <numFmt numFmtId="171" formatCode="0.0_);[Red]\(0.0\)"/>
    <numFmt numFmtId="172" formatCode="?0.0"/>
    <numFmt numFmtId="173" formatCode="??"/>
    <numFmt numFmtId="174" formatCode="?,???.0"/>
    <numFmt numFmtId="175" formatCode="0_);[Red]\(0\)"/>
    <numFmt numFmtId="176" formatCode="0_ "/>
    <numFmt numFmtId="177" formatCode="???;;\ \-"/>
    <numFmt numFmtId="178" formatCode="???.0"/>
    <numFmt numFmtId="179" formatCode="yyyy&quot;年&quot;m&quot;月&quot;d&quot;日&quot;"/>
    <numFmt numFmtId="180" formatCode="??,???;;\ \ \ \ \ \…"/>
    <numFmt numFmtId="181" formatCode="??0.0;;\ \ \ \ \…"/>
    <numFmt numFmtId="182" formatCode="?.00;;\ \ \ \…"/>
    <numFmt numFmtId="183" formatCode="??,??0"/>
    <numFmt numFmtId="184" formatCode="##,### ;##,###　　;-　　"/>
    <numFmt numFmtId="185" formatCode="??,???;;\ \ \ \ \ \-"/>
    <numFmt numFmtId="186" formatCode="##,###　        　;##,   ###　　;-　　"/>
    <numFmt numFmtId="187" formatCode="?,??0"/>
    <numFmt numFmtId="188" formatCode="?,???"/>
    <numFmt numFmtId="189" formatCode="#,##0;&quot;△ &quot;#,##0"/>
    <numFmt numFmtId="190" formatCode="##,###   ;##,###　　;      -   "/>
    <numFmt numFmtId="191" formatCode="0.0   "/>
    <numFmt numFmtId="192" formatCode="##,### ;△   ##,### ;      -   "/>
    <numFmt numFmtId="193" formatCode="##,### ;△        ##,### ;      -   "/>
    <numFmt numFmtId="194" formatCode="##,### ;△      ##,### ;      -   "/>
    <numFmt numFmtId="195" formatCode="#,##0.0;[Red]\-#,##0.0"/>
    <numFmt numFmtId="196" formatCode="#,##0_);[Red]\(#,##0\)"/>
    <numFmt numFmtId="197" formatCode="0.00_ "/>
    <numFmt numFmtId="198" formatCode="##,###              ;##,###　　;-　　"/>
    <numFmt numFmtId="199" formatCode="?.00;\ \ \ \-"/>
    <numFmt numFmtId="200" formatCode="?.??;;\ \ \ \-"/>
    <numFmt numFmtId="201" formatCode="??,??0;&quot;△ &quot;??,??0"/>
    <numFmt numFmtId="202" formatCode="##,###        ;△      ##,###　　;-　　"/>
    <numFmt numFmtId="203" formatCode="##,###        ;△  ##,###　　;-　　"/>
    <numFmt numFmtId="204" formatCode="##,###  ;△ ##,###  ;-  "/>
    <numFmt numFmtId="205" formatCode="##,###  ;△  ##,###  ;-  "/>
    <numFmt numFmtId="206" formatCode="##,###  ;△     ##,###  ;-  "/>
    <numFmt numFmtId="207" formatCode="##,###  ;△       ##,###  ;-  "/>
    <numFmt numFmtId="208" formatCode="##,###                       ;##,###　　;-　　"/>
    <numFmt numFmtId="209" formatCode="##,###                         ;##,###　　;-　　"/>
    <numFmt numFmtId="210" formatCode="##,###　　　;##,###　　;-　　　"/>
    <numFmt numFmtId="211" formatCode="##,###　　;##,###　　;-　　"/>
    <numFmt numFmtId="212" formatCode="##,###       ;##,###　　;-　　"/>
    <numFmt numFmtId="213" formatCode="##,###           ;##,###　　;-　　"/>
    <numFmt numFmtId="214" formatCode="##,###                 ;##,###　　;-　　"/>
    <numFmt numFmtId="215" formatCode="##,### ;##,###　　;- "/>
    <numFmt numFmtId="216" formatCode="???;;\ \ \-"/>
    <numFmt numFmtId="217" formatCode="##,###　　;##,###　　;-　"/>
    <numFmt numFmtId="218" formatCode="##,###            ;##,###　　;-　　"/>
    <numFmt numFmtId="219" formatCode="##,### ;##,### ;0 "/>
    <numFmt numFmtId="220" formatCode="##,###          ;##,###　　;-　　"/>
    <numFmt numFmtId="221" formatCode="??0;&quot;△ &quot;??0;\ \ \-"/>
    <numFmt numFmtId="222" formatCode="???"/>
    <numFmt numFmtId="223" formatCode="??0;&quot;△ &quot;??0;\ \ \  -"/>
    <numFmt numFmtId="224" formatCode="?,??0;&quot;△ &quot;??0;\ \ \-"/>
    <numFmt numFmtId="225" formatCode="?,??0;&quot;△ &quot;??0;\ \ \ \ \-"/>
    <numFmt numFmtId="226" formatCode="##,###    ;##,###　　;-　　"/>
    <numFmt numFmtId="227" formatCode="##,###       ;##,###　　;-       "/>
    <numFmt numFmtId="228" formatCode="##,###       ;##,###　　;-    "/>
    <numFmt numFmtId="229" formatCode="##,###     ;##,###　　;-　　"/>
    <numFmt numFmtId="230" formatCode="##,###     ;##,###　　;-     "/>
    <numFmt numFmtId="231" formatCode="##,###         ;##,###　　;-　　"/>
    <numFmt numFmtId="232" formatCode="##,##0;&quot;-&quot;#,##0"/>
    <numFmt numFmtId="233" formatCode="??,???,???;;\ \ \ \ \ \ \ \ \ &quot;x&quot;"/>
    <numFmt numFmtId="234" formatCode="##,###                               ;##,###　　;-　　"/>
    <numFmt numFmtId="235" formatCode="##,###   ;##,###　　;-　　"/>
    <numFmt numFmtId="236" formatCode="?,???;;\ \ \ \ \-"/>
    <numFmt numFmtId="237" formatCode="??,???,???;;\ \ \ \ \ \ \ \ \ \-"/>
    <numFmt numFmtId="238" formatCode="?,???;;\ \ \ \ \ \ \ \ \ \-"/>
    <numFmt numFmtId="239" formatCode="??;;\ \-"/>
    <numFmt numFmtId="240" formatCode="##,###        ;##,###　　;-　　"/>
    <numFmt numFmtId="241" formatCode="##,###           ;##,###　　;-           "/>
    <numFmt numFmtId="242" formatCode="???,???;;\ \ \ \ \ \ \-"/>
    <numFmt numFmtId="243" formatCode="?,???,???;;\ \ \ \ \ \ \ \ \…"/>
    <numFmt numFmtId="244" formatCode="?,???,???;;\ \ \ \ \ \ \ \…"/>
    <numFmt numFmtId="245" formatCode="???,???;;\ \ \ \ \ \ &quot;x&quot;"/>
    <numFmt numFmtId="246" formatCode="##,###      ;##,###　　;-　　"/>
    <numFmt numFmtId="247" formatCode="##,###               ;##,###　　;-　　"/>
    <numFmt numFmtId="248" formatCode="##,###                    ;##,###　　;-　　"/>
    <numFmt numFmtId="249" formatCode="##,###                                ;##,###　　;-　　"/>
    <numFmt numFmtId="250" formatCode="##,###   ;##,###　;-　"/>
    <numFmt numFmtId="251" formatCode="##,###.0   ;##,###.0　　;-　　"/>
    <numFmt numFmtId="252" formatCode="##,### ;△       ##,###  ;-  "/>
    <numFmt numFmtId="253" formatCode="##,###　　　　　"/>
    <numFmt numFmtId="254" formatCode="0　　　　　"/>
    <numFmt numFmtId="255" formatCode="##,###   　　;##,###　　;-　　"/>
    <numFmt numFmtId="256" formatCode="##,###   　　　　　　　;##,###　　;-　　"/>
    <numFmt numFmtId="257" formatCode="##,###    　 　　　　;##,###　　;-　　"/>
    <numFmt numFmtId="258" formatCode="##,###  ;##,###　　;-　　"/>
    <numFmt numFmtId="259" formatCode="##,###  ;##,###　　;-  "/>
    <numFmt numFmtId="260" formatCode="??,???"/>
    <numFmt numFmtId="261" formatCode="???,??0;&quot;△ &quot;?,??0;\ \ \ \-"/>
    <numFmt numFmtId="262" formatCode="##,###             ;##,###　　;-　　"/>
    <numFmt numFmtId="263" formatCode="##,### ;##,### ;- "/>
    <numFmt numFmtId="264" formatCode="##,###                ;##,###　　;-　　"/>
    <numFmt numFmtId="265" formatCode="##,###            ;##,###　　;-            "/>
    <numFmt numFmtId="266" formatCode="##,###        ;##,###　　;-       "/>
    <numFmt numFmtId="267" formatCode="##,###       ;##,### ;-       "/>
    <numFmt numFmtId="268" formatCode="##,###           ;##,###　   　   ;-             "/>
    <numFmt numFmtId="269" formatCode="##,###    ;##,###　　;-    "/>
    <numFmt numFmtId="270" formatCode="##,###       ;##,###　　;-　　   "/>
    <numFmt numFmtId="271" formatCode="##,###   　　;##,###　　;-    "/>
    <numFmt numFmtId="272" formatCode="#,##0.0_ "/>
    <numFmt numFmtId="273" formatCode="?0.0;;\ \ \ \-"/>
    <numFmt numFmtId="274" formatCode="?,???;;\ \ \ \ \ \ \-"/>
    <numFmt numFmtId="275" formatCode="##,###;##,### ;- "/>
    <numFmt numFmtId="276" formatCode="##,### ;##,###　　;-　"/>
    <numFmt numFmtId="277" formatCode="##,###                      ;##,###　　;-　　"/>
    <numFmt numFmtId="278" formatCode="##,###        ;##,###　　;-"/>
    <numFmt numFmtId="279" formatCode="##,###                      ;##,###　　;-                      "/>
    <numFmt numFmtId="280" formatCode="##,###                  ;##,###　　;-　　"/>
    <numFmt numFmtId="281" formatCode="##,###                     ;##,###　　;-　　"/>
    <numFmt numFmtId="282" formatCode="??0.0?"/>
    <numFmt numFmtId="283" formatCode="?0.0?"/>
    <numFmt numFmtId="284" formatCode="##,###      ;##,###　　;-      "/>
    <numFmt numFmtId="285" formatCode="???;;\ \ \…"/>
    <numFmt numFmtId="286" formatCode="???.?"/>
    <numFmt numFmtId="287" formatCode="??.?0"/>
    <numFmt numFmtId="288" formatCode="##,###       ;##,### 　　;-       "/>
    <numFmt numFmtId="289" formatCode="##,###        ;##,### 　 　;-        "/>
    <numFmt numFmtId="290" formatCode="##,###;##,###;-"/>
    <numFmt numFmtId="291" formatCode="##,### 　　 ;##,###　　;-　　"/>
    <numFmt numFmtId="292" formatCode="??,???,???"/>
    <numFmt numFmtId="293" formatCode="?,???,???"/>
    <numFmt numFmtId="294" formatCode="##,###.0             ;##,###.0　　;-　　"/>
    <numFmt numFmtId="295" formatCode="##,###   ;##,###   ;-   "/>
    <numFmt numFmtId="296" formatCode="##,###　　　　　　　;##,###　　;-　　"/>
    <numFmt numFmtId="297" formatCode="##,###  ;##,###  ;-  "/>
    <numFmt numFmtId="298" formatCode="##,###;##,###　;-　"/>
    <numFmt numFmtId="299" formatCode="##,### ;##,###　;-　"/>
    <numFmt numFmtId="300" formatCode="##,###      ;##,###      ;-      "/>
    <numFmt numFmtId="301" formatCode="#,##0.0"/>
    <numFmt numFmtId="302" formatCode="??;;\ \ \ \ \-"/>
    <numFmt numFmtId="303" formatCode="\ ###,##0"/>
    <numFmt numFmtId="304" formatCode="###,##0"/>
    <numFmt numFmtId="305" formatCode="?,???,???;;\ \ \ \ \ \ \ \-"/>
    <numFmt numFmtId="306" formatCode="???,???,???"/>
    <numFmt numFmtId="307" formatCode="##,### 　  ;##,###　　;-　　"/>
    <numFmt numFmtId="308" formatCode="???,???;;\ \ \ \ \ \ \…"/>
    <numFmt numFmtId="309" formatCode="##,###     ;##,###     ;-     "/>
    <numFmt numFmtId="310" formatCode="??.00"/>
    <numFmt numFmtId="311" formatCode="##,###　　 ;##,###　　 ;-　　 "/>
    <numFmt numFmtId="312" formatCode="##,###.000    　  　   ;##,###.000　　;-　　"/>
    <numFmt numFmtId="313" formatCode="##,###   "/>
    <numFmt numFmtId="314" formatCode="##,###    　  　   ;##,###　　;-　　"/>
    <numFmt numFmtId="315" formatCode="##,###.000    　   　   ;##,###.000　　;-　　"/>
    <numFmt numFmtId="316" formatCode="??,???.000"/>
    <numFmt numFmtId="317" formatCode="##,###;##,###　　;-　　"/>
    <numFmt numFmtId="318" formatCode="##,###    　  ;##,###　　;-　　"/>
    <numFmt numFmtId="319" formatCode="##,###    　  ;##,###　　;-　　  "/>
    <numFmt numFmtId="320" formatCode="???.0;;\ \ \ \-"/>
    <numFmt numFmtId="321" formatCode="##,###    　      ;##,###　　;-　　"/>
    <numFmt numFmtId="322" formatCode="##,###    　      ;##,###　　;-　　　 "/>
    <numFmt numFmtId="323" formatCode="#,##0_ ;[Red]\-#,##0\ "/>
    <numFmt numFmtId="324" formatCode="##,###    　             ;##,###　　;-　　"/>
    <numFmt numFmtId="325" formatCode="##,###.0  ;##,###.0　　;-  "/>
    <numFmt numFmtId="326" formatCode="##,###  ;##,###   ;-   "/>
    <numFmt numFmtId="327" formatCode="##,###.0  ;##,###.0   ;-   "/>
    <numFmt numFmtId="328" formatCode="##,###   ;##,###　　;-   "/>
  </numFmts>
  <fonts count="27">
    <font>
      <sz val="10.0"/>
      <color rgb="FF000000"/>
      <name val="Arial"/>
      <scheme val="minor"/>
    </font>
    <font>
      <sz val="14.0"/>
      <color theme="1"/>
      <name val="MS Mincho"/>
    </font>
    <font>
      <sz val="12.0"/>
      <color theme="1"/>
      <name val="MS Mincho"/>
    </font>
    <font>
      <b/>
      <sz val="18.0"/>
      <color theme="1"/>
      <name val="MS Mincho"/>
    </font>
    <font>
      <b/>
      <sz val="16.0"/>
      <color theme="1"/>
      <name val="ＭＳ ゴシック"/>
    </font>
    <font/>
    <font>
      <sz val="10.0"/>
      <color theme="1"/>
      <name val="MS Mincho"/>
    </font>
    <font>
      <sz val="9.0"/>
      <color theme="1"/>
      <name val="MS Mincho"/>
    </font>
    <font>
      <b/>
      <sz val="12.0"/>
      <color theme="1"/>
      <name val="ＭＳ ゴシック"/>
    </font>
    <font>
      <sz val="8.0"/>
      <color theme="1"/>
      <name val="MS Mincho"/>
    </font>
    <font>
      <sz val="11.0"/>
      <color theme="1"/>
      <name val="MS Mincho"/>
    </font>
    <font>
      <color theme="1"/>
      <name val="Calibri"/>
    </font>
    <font>
      <sz val="12.0"/>
      <color theme="1"/>
      <name val="Calibri"/>
    </font>
    <font>
      <sz val="18.0"/>
      <color theme="1"/>
      <name val="MS Mincho"/>
    </font>
    <font>
      <sz val="10.0"/>
      <color theme="1"/>
      <name val="游ゴシック"/>
    </font>
    <font>
      <sz val="12.0"/>
      <color theme="1"/>
      <name val="ＭＳ ゴシック"/>
    </font>
    <font>
      <sz val="11.0"/>
      <color theme="1"/>
      <name val="ＭＳ ゴシック"/>
    </font>
    <font>
      <sz val="10.0"/>
      <color theme="1"/>
      <name val="ＭＳ ゴシック"/>
    </font>
    <font>
      <sz val="14.0"/>
      <color theme="1"/>
      <name val="游ゴシック"/>
    </font>
    <font>
      <sz val="7.0"/>
      <color theme="1"/>
      <name val="MS Mincho"/>
    </font>
    <font>
      <sz val="11.0"/>
      <color theme="1"/>
      <name val="游ゴシック"/>
    </font>
    <font>
      <sz val="12.0"/>
      <color theme="1"/>
      <name val="MS PGothic"/>
    </font>
    <font>
      <sz val="11.0"/>
      <color theme="1"/>
      <name val="MS PGothic"/>
    </font>
    <font>
      <b/>
      <sz val="12.0"/>
      <color theme="1"/>
      <name val="MS Mincho"/>
    </font>
    <font>
      <sz val="11.0"/>
      <color theme="1"/>
      <name val="Calibri"/>
    </font>
    <font>
      <sz val="10.0"/>
      <color theme="1"/>
      <name val="Calibri"/>
    </font>
    <font>
      <b/>
      <sz val="18.0"/>
      <color theme="1"/>
      <name val="ＭＳ ゴシック"/>
    </font>
  </fonts>
  <fills count="5">
    <fill>
      <patternFill patternType="none"/>
    </fill>
    <fill>
      <patternFill patternType="lightGray"/>
    </fill>
    <fill>
      <patternFill patternType="solid">
        <fgColor rgb="FFFFFFFF"/>
        <bgColor rgb="FFFFFFFF"/>
      </patternFill>
    </fill>
    <fill>
      <patternFill patternType="solid">
        <fgColor rgb="FFFFFF00"/>
        <bgColor rgb="FFFFFF00"/>
      </patternFill>
    </fill>
    <fill>
      <patternFill patternType="solid">
        <fgColor theme="0"/>
        <bgColor theme="0"/>
      </patternFill>
    </fill>
  </fills>
  <borders count="60">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right style="double">
        <color rgb="FF000000"/>
      </right>
      <top style="thin">
        <color rgb="FF000000"/>
      </top>
      <bottom style="thin">
        <color rgb="FF000000"/>
      </bottom>
    </border>
    <border>
      <left style="double">
        <color rgb="FF000000"/>
      </left>
      <top style="thin">
        <color rgb="FF000000"/>
      </top>
      <bottom style="thin">
        <color rgb="FF000000"/>
      </bottom>
    </border>
    <border>
      <right style="double">
        <color rgb="FF000000"/>
      </right>
      <top style="thin">
        <color rgb="FF000000"/>
      </top>
    </border>
    <border>
      <left style="double">
        <color rgb="FF000000"/>
      </left>
      <top style="thin">
        <color rgb="FF000000"/>
      </top>
    </border>
    <border>
      <right style="double">
        <color rgb="FF000000"/>
      </right>
      <bottom style="thin">
        <color rgb="FF000000"/>
      </bottom>
    </border>
    <border>
      <left style="double">
        <color rgb="FF000000"/>
      </left>
      <bottom style="thin">
        <color rgb="FF000000"/>
      </bottom>
    </border>
    <border>
      <right style="double">
        <color rgb="FF000000"/>
      </right>
    </border>
    <border>
      <left style="double">
        <color rgb="FF000000"/>
      </left>
    </border>
    <border>
      <left style="thin">
        <color rgb="FF000000"/>
      </left>
      <bottom style="hair">
        <color rgb="FF000000"/>
      </bottom>
    </border>
    <border>
      <bottom style="hair">
        <color rgb="FF000000"/>
      </bottom>
    </border>
    <border>
      <right style="thin">
        <color rgb="FF000000"/>
      </right>
      <bottom style="hair">
        <color rgb="FF000000"/>
      </bottom>
    </border>
    <border>
      <left style="thin">
        <color rgb="FF000000"/>
      </left>
      <top style="hair">
        <color rgb="FF000000"/>
      </top>
    </border>
    <border>
      <top style="hair">
        <color rgb="FF000000"/>
      </top>
    </border>
    <border>
      <right style="thin">
        <color rgb="FF000000"/>
      </right>
      <top style="hair">
        <color rgb="FF000000"/>
      </top>
    </border>
    <border>
      <left style="thin">
        <color rgb="FF000000"/>
      </left>
      <right style="thin">
        <color rgb="FF000000"/>
      </right>
    </border>
    <border>
      <right style="hair">
        <color rgb="FF000000"/>
      </right>
      <top style="thin">
        <color rgb="FF000000"/>
      </top>
      <bottom style="thin">
        <color rgb="FF000000"/>
      </bottom>
    </border>
    <border>
      <left style="hair">
        <color rgb="FF000000"/>
      </left>
      <top style="thin">
        <color rgb="FF000000"/>
      </top>
      <bottom style="thin">
        <color rgb="FF000000"/>
      </bottom>
    </border>
    <border>
      <left style="hair">
        <color rgb="FF000000"/>
      </left>
    </border>
    <border>
      <right style="hair">
        <color rgb="FF000000"/>
      </right>
    </border>
    <border>
      <left style="hair">
        <color rgb="FF000000"/>
      </left>
      <bottom style="thin">
        <color rgb="FF000000"/>
      </bottom>
    </border>
    <border>
      <right style="hair">
        <color rgb="FF000000"/>
      </right>
      <bottom style="thin">
        <color rgb="FF000000"/>
      </bottom>
    </border>
    <border>
      <right style="hair">
        <color rgb="FF000000"/>
      </right>
      <top style="thin">
        <color rgb="FF000000"/>
      </top>
    </border>
    <border>
      <left style="hair">
        <color rgb="FF000000"/>
      </left>
      <top style="thin">
        <color rgb="FF000000"/>
      </top>
    </border>
    <border>
      <left/>
      <right/>
      <top/>
      <bottom/>
    </border>
    <border>
      <left style="thin">
        <color rgb="FF000000"/>
      </left>
      <top/>
      <bottom/>
    </border>
    <border>
      <top/>
      <bottom/>
    </border>
    <border>
      <right style="thin">
        <color rgb="FF000000"/>
      </right>
      <top/>
      <bottom/>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thin">
        <color rgb="FF000000"/>
      </left>
      <top style="hair">
        <color rgb="FF000000"/>
      </top>
      <bottom style="thin">
        <color rgb="FF000000"/>
      </bottom>
    </border>
    <border>
      <right style="thin">
        <color rgb="FF000000"/>
      </right>
      <top style="hair">
        <color rgb="FF000000"/>
      </top>
      <bottom style="thin">
        <color rgb="FF000000"/>
      </bottom>
    </border>
    <border>
      <top style="hair">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bottom style="double">
        <color rgb="FF000000"/>
      </bottom>
    </border>
    <border>
      <bottom style="double">
        <color rgb="FF000000"/>
      </bottom>
    </border>
    <border>
      <right style="thin">
        <color rgb="FF000000"/>
      </right>
      <bottom style="double">
        <color rgb="FF000000"/>
      </bottom>
    </border>
    <border>
      <left style="thin">
        <color rgb="FF000000"/>
      </left>
      <top style="double">
        <color rgb="FF000000"/>
      </top>
    </border>
    <border>
      <top style="double">
        <color rgb="FF000000"/>
      </top>
    </border>
    <border>
      <right style="thin">
        <color rgb="FF000000"/>
      </right>
      <top style="double">
        <color rgb="FF000000"/>
      </top>
    </border>
    <border>
      <left/>
      <right/>
      <top/>
    </border>
  </borders>
  <cellStyleXfs count="1">
    <xf borderId="0" fillId="0" fontId="0" numFmtId="0" applyAlignment="1" applyFont="1"/>
  </cellStyleXfs>
  <cellXfs count="1361">
    <xf borderId="0" fillId="0" fontId="0" numFmtId="0" xfId="0" applyAlignment="1" applyFont="1">
      <alignment readingOrder="0" shrinkToFit="0" vertical="bottom" wrapText="0"/>
    </xf>
    <xf borderId="0" fillId="0" fontId="1" numFmtId="0" xfId="0" applyAlignment="1" applyFont="1">
      <alignment horizontal="center" vertical="center"/>
    </xf>
    <xf borderId="0" fillId="0" fontId="1" numFmtId="0" xfId="0" applyAlignment="1" applyFont="1">
      <alignment vertical="center"/>
    </xf>
    <xf borderId="0" fillId="0" fontId="2" numFmtId="0" xfId="0" applyAlignment="1" applyFont="1">
      <alignment vertical="center"/>
    </xf>
    <xf borderId="0" fillId="0" fontId="3" numFmtId="0" xfId="0" applyAlignment="1" applyFont="1">
      <alignment horizontal="center" vertical="center"/>
    </xf>
    <xf borderId="0" fillId="0" fontId="4" numFmtId="0" xfId="0" applyAlignment="1" applyFont="1">
      <alignment horizontal="center" vertical="center"/>
    </xf>
    <xf borderId="0" fillId="0" fontId="4" numFmtId="0" xfId="0" applyAlignment="1" applyFont="1">
      <alignment vertical="center"/>
    </xf>
    <xf borderId="0" fillId="0" fontId="2" numFmtId="0" xfId="0" applyAlignment="1" applyFont="1">
      <alignment horizontal="right" vertical="center"/>
    </xf>
    <xf borderId="1" fillId="0" fontId="2" numFmtId="0" xfId="0" applyAlignment="1" applyBorder="1" applyFont="1">
      <alignment horizontal="center" vertical="center"/>
    </xf>
    <xf borderId="2" fillId="0" fontId="5" numFmtId="0" xfId="0" applyBorder="1" applyFont="1"/>
    <xf borderId="3" fillId="0" fontId="5" numFmtId="0" xfId="0" applyBorder="1" applyFont="1"/>
    <xf borderId="4" fillId="0" fontId="2" numFmtId="0" xfId="0" applyAlignment="1" applyBorder="1" applyFont="1">
      <alignment horizontal="center" vertical="center"/>
    </xf>
    <xf borderId="5" fillId="0" fontId="5" numFmtId="0" xfId="0" applyBorder="1" applyFont="1"/>
    <xf borderId="6" fillId="0" fontId="5" numFmtId="0" xfId="0" applyBorder="1" applyFont="1"/>
    <xf borderId="4" fillId="0" fontId="6" numFmtId="164" xfId="0" applyAlignment="1" applyBorder="1" applyFont="1" applyNumberFormat="1">
      <alignment horizontal="center" vertical="center"/>
    </xf>
    <xf borderId="5" fillId="0" fontId="6" numFmtId="0" xfId="0" applyAlignment="1" applyBorder="1" applyFont="1">
      <alignment vertical="center"/>
    </xf>
    <xf borderId="6" fillId="0" fontId="6" numFmtId="0" xfId="0" applyAlignment="1" applyBorder="1" applyFont="1">
      <alignment vertical="center"/>
    </xf>
    <xf borderId="4" fillId="0" fontId="2" numFmtId="165" xfId="0" applyAlignment="1" applyBorder="1" applyFont="1" applyNumberFormat="1">
      <alignment horizontal="center" vertical="center"/>
    </xf>
    <xf borderId="7" fillId="0" fontId="2" numFmtId="0" xfId="0" applyAlignment="1" applyBorder="1" applyFont="1">
      <alignment horizontal="center" vertical="center"/>
    </xf>
    <xf borderId="8" fillId="0" fontId="5" numFmtId="0" xfId="0" applyBorder="1" applyFont="1"/>
    <xf borderId="7" fillId="0" fontId="6" numFmtId="164" xfId="0" applyAlignment="1" applyBorder="1" applyFont="1" applyNumberFormat="1">
      <alignment horizontal="center" vertical="center"/>
    </xf>
    <xf borderId="0" fillId="0" fontId="7" numFmtId="0" xfId="0" applyAlignment="1" applyFont="1">
      <alignment vertical="center"/>
    </xf>
    <xf borderId="0" fillId="0" fontId="6" numFmtId="0" xfId="0" applyAlignment="1" applyFont="1">
      <alignment shrinkToFit="0" vertical="center" wrapText="1"/>
    </xf>
    <xf borderId="8" fillId="0" fontId="6" numFmtId="0" xfId="0" applyAlignment="1" applyBorder="1" applyFont="1">
      <alignment shrinkToFit="0" vertical="center" wrapText="1"/>
    </xf>
    <xf borderId="7" fillId="0" fontId="2" numFmtId="165" xfId="0" applyAlignment="1" applyBorder="1" applyFont="1" applyNumberFormat="1">
      <alignment horizontal="center" vertical="center"/>
    </xf>
    <xf borderId="0" fillId="0" fontId="6" numFmtId="0" xfId="0" applyAlignment="1" applyFont="1">
      <alignment vertical="center"/>
    </xf>
    <xf borderId="8" fillId="0" fontId="6" numFmtId="0" xfId="0" applyAlignment="1" applyBorder="1" applyFont="1">
      <alignment vertical="center"/>
    </xf>
    <xf borderId="7" fillId="0" fontId="5" numFmtId="0" xfId="0" applyBorder="1" applyFont="1"/>
    <xf borderId="9" fillId="0" fontId="2" numFmtId="0" xfId="0" applyAlignment="1" applyBorder="1" applyFont="1">
      <alignment horizontal="center" vertical="center"/>
    </xf>
    <xf borderId="10" fillId="0" fontId="5" numFmtId="0" xfId="0" applyBorder="1" applyFont="1"/>
    <xf borderId="11" fillId="0" fontId="5" numFmtId="0" xfId="0" applyBorder="1" applyFont="1"/>
    <xf borderId="9" fillId="0" fontId="6" numFmtId="164" xfId="0" applyAlignment="1" applyBorder="1" applyFont="1" applyNumberFormat="1">
      <alignment horizontal="center" vertical="center"/>
    </xf>
    <xf borderId="10" fillId="0" fontId="6" numFmtId="0" xfId="0" applyAlignment="1" applyBorder="1" applyFont="1">
      <alignment vertical="center"/>
    </xf>
    <xf borderId="11" fillId="0" fontId="6" numFmtId="0" xfId="0" applyAlignment="1" applyBorder="1" applyFont="1">
      <alignment vertical="center"/>
    </xf>
    <xf borderId="9" fillId="0" fontId="2" numFmtId="165" xfId="0" applyAlignment="1" applyBorder="1" applyFont="1" applyNumberFormat="1">
      <alignment horizontal="center" vertical="center"/>
    </xf>
    <xf borderId="0" fillId="0" fontId="2" numFmtId="0" xfId="0" applyAlignment="1" applyFont="1">
      <alignment horizontal="center" vertical="center"/>
    </xf>
    <xf borderId="4" fillId="0" fontId="2" numFmtId="0" xfId="0" applyAlignment="1" applyBorder="1" applyFont="1">
      <alignment horizontal="center" shrinkToFit="0" vertical="center" wrapText="1"/>
    </xf>
    <xf borderId="9" fillId="0" fontId="5" numFmtId="0" xfId="0" applyBorder="1" applyFont="1"/>
    <xf borderId="2" fillId="0" fontId="2" numFmtId="0" xfId="0" applyAlignment="1" applyBorder="1" applyFont="1">
      <alignment horizontal="center" vertical="center"/>
    </xf>
    <xf borderId="4" fillId="0" fontId="6" numFmtId="0" xfId="0" applyAlignment="1" applyBorder="1" applyFont="1">
      <alignment horizontal="center" vertical="center"/>
    </xf>
    <xf borderId="4" fillId="0" fontId="6" numFmtId="0" xfId="0" applyAlignment="1" applyBorder="1" applyFont="1">
      <alignment horizontal="left" shrinkToFit="0" vertical="center" wrapText="1"/>
    </xf>
    <xf borderId="5" fillId="0" fontId="6" numFmtId="0" xfId="0" applyAlignment="1" applyBorder="1" applyFont="1">
      <alignment horizontal="center" shrinkToFit="0" vertical="center" wrapText="1"/>
    </xf>
    <xf borderId="12" fillId="0" fontId="5" numFmtId="0" xfId="0" applyBorder="1" applyFont="1"/>
    <xf borderId="13" fillId="0" fontId="2" numFmtId="0" xfId="0" applyAlignment="1" applyBorder="1" applyFont="1">
      <alignment horizontal="center" vertical="center"/>
    </xf>
    <xf borderId="14" fillId="0" fontId="5" numFmtId="0" xfId="0" applyBorder="1" applyFont="1"/>
    <xf borderId="15" fillId="0" fontId="2" numFmtId="0" xfId="0" applyAlignment="1" applyBorder="1" applyFont="1">
      <alignment horizontal="center" vertical="center"/>
    </xf>
    <xf borderId="16" fillId="0" fontId="5" numFmtId="0" xfId="0" applyBorder="1" applyFont="1"/>
    <xf borderId="17" fillId="0" fontId="2" numFmtId="0" xfId="0" applyAlignment="1" applyBorder="1" applyFont="1">
      <alignment horizontal="center" vertical="center"/>
    </xf>
    <xf borderId="4" fillId="0" fontId="8" numFmtId="0" xfId="0" applyAlignment="1" applyBorder="1" applyFont="1">
      <alignment horizontal="center" vertical="center"/>
    </xf>
    <xf borderId="4" fillId="0" fontId="8" numFmtId="166" xfId="0" applyAlignment="1" applyBorder="1" applyFont="1" applyNumberFormat="1">
      <alignment horizontal="center" shrinkToFit="0" vertical="center" wrapText="1"/>
    </xf>
    <xf borderId="15" fillId="0" fontId="8" numFmtId="0" xfId="0" applyAlignment="1" applyBorder="1" applyFont="1">
      <alignment horizontal="center" vertical="center"/>
    </xf>
    <xf borderId="4" fillId="0" fontId="8" numFmtId="166" xfId="0" applyAlignment="1" applyBorder="1" applyFont="1" applyNumberFormat="1">
      <alignment horizontal="center" vertical="center"/>
    </xf>
    <xf borderId="18" fillId="0" fontId="5" numFmtId="0" xfId="0" applyBorder="1" applyFont="1"/>
    <xf borderId="19" fillId="0" fontId="2" numFmtId="0" xfId="0" applyAlignment="1" applyBorder="1" applyFont="1">
      <alignment horizontal="center" vertical="center"/>
    </xf>
    <xf borderId="7" fillId="0" fontId="2" numFmtId="166" xfId="0" applyAlignment="1" applyBorder="1" applyFont="1" applyNumberFormat="1">
      <alignment horizontal="center" vertical="center"/>
    </xf>
    <xf borderId="7" fillId="0" fontId="8" numFmtId="0" xfId="0" applyAlignment="1" applyBorder="1" applyFont="1">
      <alignment horizontal="center" vertical="center"/>
    </xf>
    <xf borderId="7" fillId="0" fontId="8" numFmtId="166" xfId="0" applyAlignment="1" applyBorder="1" applyFont="1" applyNumberFormat="1">
      <alignment horizontal="center" vertical="center"/>
    </xf>
    <xf borderId="19" fillId="0" fontId="8" numFmtId="0" xfId="0" applyAlignment="1" applyBorder="1" applyFont="1">
      <alignment horizontal="center" vertical="center"/>
    </xf>
    <xf borderId="9" fillId="0" fontId="2" numFmtId="166" xfId="0" applyAlignment="1" applyBorder="1" applyFont="1" applyNumberFormat="1">
      <alignment horizontal="center" vertical="center"/>
    </xf>
    <xf borderId="0" fillId="0" fontId="2" numFmtId="166" xfId="0" applyAlignment="1" applyFont="1" applyNumberFormat="1">
      <alignment horizontal="center" vertical="center"/>
    </xf>
    <xf borderId="7" fillId="0" fontId="2" numFmtId="3" xfId="0" applyAlignment="1" applyBorder="1" applyFont="1" applyNumberFormat="1">
      <alignment horizontal="center" vertical="center"/>
    </xf>
    <xf borderId="9" fillId="0" fontId="2" numFmtId="3" xfId="0" applyAlignment="1" applyBorder="1" applyFont="1" applyNumberFormat="1">
      <alignment horizontal="center" vertical="center"/>
    </xf>
    <xf borderId="10" fillId="0" fontId="2" numFmtId="0" xfId="0" applyAlignment="1" applyBorder="1" applyFont="1">
      <alignment vertical="center"/>
    </xf>
    <xf borderId="1" fillId="0" fontId="2" numFmtId="0" xfId="0" applyAlignment="1" applyBorder="1" applyFont="1">
      <alignment horizontal="center" shrinkToFit="0" vertical="center" wrapText="1"/>
    </xf>
    <xf borderId="2" fillId="0" fontId="2" numFmtId="0" xfId="0" applyAlignment="1" applyBorder="1" applyFont="1">
      <alignment horizontal="center" shrinkToFit="0" vertical="center" wrapText="1"/>
    </xf>
    <xf borderId="4" fillId="0" fontId="2" numFmtId="167" xfId="0" applyAlignment="1" applyBorder="1" applyFont="1" applyNumberFormat="1">
      <alignment horizontal="center" shrinkToFit="0" vertical="center" wrapText="1"/>
    </xf>
    <xf borderId="7" fillId="0" fontId="2" numFmtId="0" xfId="0" applyAlignment="1" applyBorder="1" applyFont="1">
      <alignment horizontal="left" shrinkToFit="0" vertical="center" wrapText="1"/>
    </xf>
    <xf borderId="0" fillId="0" fontId="2" numFmtId="0" xfId="0" applyAlignment="1" applyFont="1">
      <alignment horizontal="left" shrinkToFit="0" vertical="top" wrapText="1"/>
    </xf>
    <xf borderId="9" fillId="0" fontId="2" numFmtId="0" xfId="0" applyAlignment="1" applyBorder="1" applyFont="1">
      <alignment horizontal="center" shrinkToFit="0" vertical="center" wrapText="1"/>
    </xf>
    <xf borderId="10" fillId="0" fontId="2" numFmtId="0" xfId="0" applyAlignment="1" applyBorder="1" applyFont="1">
      <alignment horizontal="center" shrinkToFit="0" vertical="center" wrapText="1"/>
    </xf>
    <xf borderId="11" fillId="0" fontId="2" numFmtId="0" xfId="0" applyAlignment="1" applyBorder="1" applyFont="1">
      <alignment horizontal="center" shrinkToFit="0" vertical="center" wrapText="1"/>
    </xf>
    <xf borderId="9" fillId="0" fontId="2" numFmtId="49" xfId="0" applyAlignment="1" applyBorder="1" applyFont="1" applyNumberFormat="1">
      <alignment horizontal="center" shrinkToFit="0" vertical="center" wrapText="1"/>
    </xf>
    <xf borderId="9" fillId="0" fontId="9" numFmtId="0" xfId="0" applyAlignment="1" applyBorder="1" applyFont="1">
      <alignment horizontal="left" shrinkToFit="0" vertical="center" wrapText="1"/>
    </xf>
    <xf borderId="8" fillId="0" fontId="2" numFmtId="0" xfId="0" applyAlignment="1" applyBorder="1" applyFont="1">
      <alignment horizontal="left" shrinkToFit="0" vertical="top" wrapText="1"/>
    </xf>
    <xf borderId="7" fillId="0" fontId="2" numFmtId="0" xfId="0" applyAlignment="1" applyBorder="1" applyFont="1">
      <alignment horizontal="center" shrinkToFit="0" vertical="center" wrapText="1"/>
    </xf>
    <xf borderId="7" fillId="0" fontId="2" numFmtId="167" xfId="0" applyAlignment="1" applyBorder="1" applyFont="1" applyNumberFormat="1">
      <alignment horizontal="center" shrinkToFit="0" vertical="center" wrapText="1"/>
    </xf>
    <xf borderId="4" fillId="0" fontId="2" numFmtId="0" xfId="0" applyAlignment="1" applyBorder="1" applyFont="1">
      <alignment horizontal="left" shrinkToFit="0" vertical="center" wrapText="1"/>
    </xf>
    <xf borderId="0" fillId="0" fontId="2" numFmtId="0" xfId="0" applyAlignment="1" applyFont="1">
      <alignment horizontal="left" shrinkToFit="0" vertical="center" wrapText="1"/>
    </xf>
    <xf borderId="7" fillId="0" fontId="2" numFmtId="0" xfId="0" applyAlignment="1" applyBorder="1" applyFont="1">
      <alignment vertical="center"/>
    </xf>
    <xf borderId="7" fillId="0" fontId="2" numFmtId="0" xfId="0" applyAlignment="1" applyBorder="1" applyFont="1">
      <alignment horizontal="left" shrinkToFit="0" vertical="top" wrapText="1"/>
    </xf>
    <xf quotePrefix="1" borderId="7" fillId="0" fontId="2" numFmtId="0" xfId="0" applyAlignment="1" applyBorder="1" applyFont="1">
      <alignment horizontal="center" shrinkToFit="0" vertical="center" wrapText="1"/>
    </xf>
    <xf borderId="20" fillId="0" fontId="2" numFmtId="0" xfId="0" applyAlignment="1" applyBorder="1" applyFont="1">
      <alignment horizontal="left" shrinkToFit="0" vertical="top" wrapText="1"/>
    </xf>
    <xf borderId="21" fillId="0" fontId="5" numFmtId="0" xfId="0" applyBorder="1" applyFont="1"/>
    <xf borderId="22" fillId="0" fontId="5" numFmtId="0" xfId="0" applyBorder="1" applyFont="1"/>
    <xf borderId="20" fillId="0" fontId="2" numFmtId="0" xfId="0" applyAlignment="1" applyBorder="1" applyFont="1">
      <alignment horizontal="center" shrinkToFit="0" vertical="center" wrapText="1"/>
    </xf>
    <xf borderId="20" fillId="0" fontId="2" numFmtId="167" xfId="0" applyAlignment="1" applyBorder="1" applyFont="1" applyNumberFormat="1">
      <alignment horizontal="center" shrinkToFit="0" vertical="center" wrapText="1"/>
    </xf>
    <xf borderId="20" fillId="0" fontId="2" numFmtId="0" xfId="0" applyAlignment="1" applyBorder="1" applyFont="1">
      <alignment horizontal="left" shrinkToFit="0" vertical="center" wrapText="1"/>
    </xf>
    <xf borderId="21" fillId="0" fontId="2" numFmtId="0" xfId="0" applyAlignment="1" applyBorder="1" applyFont="1">
      <alignment horizontal="left" shrinkToFit="0" vertical="center" wrapText="1"/>
    </xf>
    <xf borderId="23" fillId="0" fontId="2" numFmtId="0" xfId="0" applyAlignment="1" applyBorder="1" applyFont="1">
      <alignment horizontal="center" shrinkToFit="0" vertical="center" wrapText="1"/>
    </xf>
    <xf borderId="24" fillId="0" fontId="5" numFmtId="0" xfId="0" applyBorder="1" applyFont="1"/>
    <xf borderId="25" fillId="0" fontId="5" numFmtId="0" xfId="0" applyBorder="1" applyFont="1"/>
    <xf borderId="23" fillId="0" fontId="2" numFmtId="167" xfId="0" applyAlignment="1" applyBorder="1" applyFont="1" applyNumberFormat="1">
      <alignment horizontal="center" shrinkToFit="0" vertical="center" wrapText="1"/>
    </xf>
    <xf borderId="23" fillId="0" fontId="2" numFmtId="0" xfId="0" applyAlignment="1" applyBorder="1" applyFont="1">
      <alignment horizontal="left" shrinkToFit="0" vertical="center" wrapText="1"/>
    </xf>
    <xf borderId="24" fillId="0" fontId="2" numFmtId="0" xfId="0" applyAlignment="1" applyBorder="1" applyFont="1">
      <alignment horizontal="left" shrinkToFit="0" vertical="center" wrapText="1"/>
    </xf>
    <xf borderId="7" fillId="0" fontId="2" numFmtId="3" xfId="0" applyAlignment="1" applyBorder="1" applyFont="1" applyNumberFormat="1">
      <alignment horizontal="center" shrinkToFit="0" vertical="center" wrapText="1"/>
    </xf>
    <xf borderId="9" fillId="0" fontId="2" numFmtId="0" xfId="0" applyAlignment="1" applyBorder="1" applyFont="1">
      <alignment horizontal="left" shrinkToFit="0" vertical="top" wrapText="1"/>
    </xf>
    <xf borderId="9" fillId="0" fontId="2" numFmtId="167" xfId="0" applyAlignment="1" applyBorder="1" applyFont="1" applyNumberFormat="1">
      <alignment horizontal="center" shrinkToFit="0" vertical="center" wrapText="1"/>
    </xf>
    <xf borderId="9" fillId="0" fontId="2" numFmtId="0" xfId="0" applyAlignment="1" applyBorder="1" applyFont="1">
      <alignment horizontal="left" shrinkToFit="0" vertical="center" wrapText="1"/>
    </xf>
    <xf borderId="10" fillId="0" fontId="2" numFmtId="0" xfId="0" applyAlignment="1" applyBorder="1" applyFont="1">
      <alignment horizontal="left" shrinkToFit="0" vertical="center" wrapText="1"/>
    </xf>
    <xf borderId="7" fillId="0" fontId="6" numFmtId="0" xfId="0" applyAlignment="1" applyBorder="1" applyFont="1">
      <alignment horizontal="center" shrinkToFit="0" vertical="center" wrapText="1"/>
    </xf>
    <xf borderId="0" fillId="0" fontId="10" numFmtId="0" xfId="0" applyAlignment="1" applyFont="1">
      <alignment horizontal="left" shrinkToFit="0" vertical="center" wrapText="1"/>
    </xf>
    <xf borderId="0" fillId="0" fontId="6" numFmtId="0" xfId="0" applyAlignment="1" applyFont="1">
      <alignment horizontal="left" shrinkToFit="0" vertical="center" wrapText="1"/>
    </xf>
    <xf borderId="0" fillId="0" fontId="2" numFmtId="0" xfId="0" applyAlignment="1" applyFont="1">
      <alignment horizontal="center" shrinkToFit="0" vertical="center" wrapText="1"/>
    </xf>
    <xf borderId="0" fillId="0" fontId="2" numFmtId="167" xfId="0" applyAlignment="1" applyFont="1" applyNumberFormat="1">
      <alignment horizontal="center" shrinkToFit="0" vertical="center" wrapText="1"/>
    </xf>
    <xf borderId="0" fillId="0" fontId="11" numFmtId="0" xfId="0" applyAlignment="1" applyFont="1">
      <alignment vertical="center"/>
    </xf>
    <xf borderId="0" fillId="0" fontId="12" numFmtId="0" xfId="0" applyAlignment="1" applyFont="1">
      <alignment vertical="center"/>
    </xf>
    <xf borderId="0" fillId="0" fontId="13" numFmtId="0" xfId="0" applyAlignment="1" applyFont="1">
      <alignment vertical="center"/>
    </xf>
    <xf quotePrefix="1" borderId="0" fillId="0" fontId="2" numFmtId="49" xfId="0" applyAlignment="1" applyFont="1" applyNumberFormat="1">
      <alignment vertical="center"/>
    </xf>
    <xf borderId="7" fillId="0" fontId="2" numFmtId="168" xfId="0" applyAlignment="1" applyBorder="1" applyFont="1" applyNumberFormat="1">
      <alignment horizontal="center" vertical="center"/>
    </xf>
    <xf borderId="7" fillId="2" fontId="2" numFmtId="168" xfId="0" applyAlignment="1" applyBorder="1" applyFill="1" applyFont="1" applyNumberFormat="1">
      <alignment horizontal="center" vertical="center"/>
    </xf>
    <xf borderId="9" fillId="0" fontId="2" numFmtId="168" xfId="0" applyAlignment="1" applyBorder="1" applyFont="1" applyNumberFormat="1">
      <alignment horizontal="center" vertical="center"/>
    </xf>
    <xf borderId="9" fillId="2" fontId="2" numFmtId="168" xfId="0" applyAlignment="1" applyBorder="1" applyFont="1" applyNumberFormat="1">
      <alignment horizontal="center" vertical="center"/>
    </xf>
    <xf borderId="4" fillId="2" fontId="2" numFmtId="0" xfId="0" applyAlignment="1" applyBorder="1" applyFont="1">
      <alignment horizontal="center" vertical="center"/>
    </xf>
    <xf borderId="4" fillId="0" fontId="2" numFmtId="169" xfId="0" applyAlignment="1" applyBorder="1" applyFont="1" applyNumberFormat="1">
      <alignment horizontal="center" vertical="center"/>
    </xf>
    <xf borderId="4" fillId="2" fontId="2" numFmtId="169" xfId="0" applyAlignment="1" applyBorder="1" applyFont="1" applyNumberFormat="1">
      <alignment horizontal="center" vertical="center"/>
    </xf>
    <xf borderId="9" fillId="2" fontId="2" numFmtId="0" xfId="0" applyAlignment="1" applyBorder="1" applyFont="1">
      <alignment horizontal="center" vertical="center"/>
    </xf>
    <xf borderId="4" fillId="0" fontId="2" numFmtId="170" xfId="0" applyAlignment="1" applyBorder="1" applyFont="1" applyNumberFormat="1">
      <alignment horizontal="center" vertical="center"/>
    </xf>
    <xf borderId="4" fillId="2" fontId="2" numFmtId="171" xfId="0" applyAlignment="1" applyBorder="1" applyFont="1" applyNumberFormat="1">
      <alignment horizontal="center" vertical="center"/>
    </xf>
    <xf borderId="1" fillId="2" fontId="2" numFmtId="0" xfId="0" applyAlignment="1" applyBorder="1" applyFont="1">
      <alignment horizontal="center" vertical="center"/>
    </xf>
    <xf borderId="7" fillId="0" fontId="2" numFmtId="172" xfId="0" applyAlignment="1" applyBorder="1" applyFont="1" applyNumberFormat="1">
      <alignment horizontal="center" vertical="center"/>
    </xf>
    <xf borderId="7" fillId="0" fontId="2" numFmtId="173" xfId="0" applyAlignment="1" applyBorder="1" applyFont="1" applyNumberFormat="1">
      <alignment horizontal="center" vertical="center"/>
    </xf>
    <xf borderId="7" fillId="0" fontId="2" numFmtId="174" xfId="0" applyAlignment="1" applyBorder="1" applyFont="1" applyNumberFormat="1">
      <alignment horizontal="right" vertical="center"/>
    </xf>
    <xf borderId="7" fillId="0" fontId="2" numFmtId="175" xfId="0" applyAlignment="1" applyBorder="1" applyFont="1" applyNumberFormat="1">
      <alignment horizontal="center" shrinkToFit="0" vertical="center" wrapText="1"/>
    </xf>
    <xf borderId="0" fillId="0" fontId="2" numFmtId="175" xfId="0" applyAlignment="1" applyFont="1" applyNumberFormat="1">
      <alignment horizontal="center" shrinkToFit="0" vertical="center" wrapText="1"/>
    </xf>
    <xf borderId="0" fillId="0" fontId="2" numFmtId="172" xfId="0" applyAlignment="1" applyFont="1" applyNumberFormat="1">
      <alignment horizontal="center" vertical="center"/>
    </xf>
    <xf borderId="0" fillId="0" fontId="2" numFmtId="174" xfId="0" applyAlignment="1" applyFont="1" applyNumberFormat="1">
      <alignment horizontal="right" vertical="center"/>
    </xf>
    <xf borderId="9" fillId="0" fontId="2" numFmtId="172" xfId="0" applyAlignment="1" applyBorder="1" applyFont="1" applyNumberFormat="1">
      <alignment horizontal="center" vertical="center"/>
    </xf>
    <xf borderId="9" fillId="0" fontId="2" numFmtId="173" xfId="0" applyAlignment="1" applyBorder="1" applyFont="1" applyNumberFormat="1">
      <alignment horizontal="center" vertical="center"/>
    </xf>
    <xf borderId="9" fillId="0" fontId="2" numFmtId="174" xfId="0" applyAlignment="1" applyBorder="1" applyFont="1" applyNumberFormat="1">
      <alignment horizontal="right" vertical="center"/>
    </xf>
    <xf borderId="9" fillId="0" fontId="2" numFmtId="175" xfId="0" applyAlignment="1" applyBorder="1" applyFont="1" applyNumberFormat="1">
      <alignment horizontal="center" shrinkToFit="0" vertical="center" wrapText="1"/>
    </xf>
    <xf borderId="4" fillId="0" fontId="2" numFmtId="172" xfId="0" applyAlignment="1" applyBorder="1" applyFont="1" applyNumberFormat="1">
      <alignment horizontal="center" vertical="center"/>
    </xf>
    <xf borderId="4" fillId="2" fontId="2" numFmtId="175" xfId="0" applyAlignment="1" applyBorder="1" applyFont="1" applyNumberFormat="1">
      <alignment horizontal="center" vertical="center"/>
    </xf>
    <xf borderId="7" fillId="0" fontId="2" numFmtId="170" xfId="0" applyAlignment="1" applyBorder="1" applyFont="1" applyNumberFormat="1">
      <alignment horizontal="center" vertical="center"/>
    </xf>
    <xf borderId="7" fillId="2" fontId="2" numFmtId="175" xfId="0" applyAlignment="1" applyBorder="1" applyFont="1" applyNumberFormat="1">
      <alignment horizontal="center" vertical="center"/>
    </xf>
    <xf borderId="9" fillId="0" fontId="2" numFmtId="170" xfId="0" applyAlignment="1" applyBorder="1" applyFont="1" applyNumberFormat="1">
      <alignment horizontal="center" vertical="center"/>
    </xf>
    <xf borderId="9" fillId="2" fontId="2" numFmtId="175" xfId="0" applyAlignment="1" applyBorder="1" applyFont="1" applyNumberFormat="1">
      <alignment horizontal="center" vertical="center"/>
    </xf>
    <xf borderId="0" fillId="0" fontId="2" numFmtId="176" xfId="0" applyAlignment="1" applyFont="1" applyNumberFormat="1">
      <alignment horizontal="center" vertical="center"/>
    </xf>
    <xf borderId="0" fillId="0" fontId="2" numFmtId="174" xfId="0" applyAlignment="1" applyFont="1" applyNumberFormat="1">
      <alignment horizontal="center" vertical="center"/>
    </xf>
    <xf borderId="0" fillId="0" fontId="2" numFmtId="177" xfId="0" applyAlignment="1" applyFont="1" applyNumberFormat="1">
      <alignment horizontal="center" vertical="center"/>
    </xf>
    <xf borderId="4" fillId="0" fontId="6" numFmtId="0" xfId="0" applyAlignment="1" applyBorder="1" applyFont="1">
      <alignment vertical="center"/>
    </xf>
    <xf borderId="5" fillId="0" fontId="6" numFmtId="164" xfId="0" applyAlignment="1" applyBorder="1" applyFont="1" applyNumberFormat="1">
      <alignment vertical="center"/>
    </xf>
    <xf borderId="0" fillId="0" fontId="6" numFmtId="49" xfId="0" applyAlignment="1" applyFont="1" applyNumberFormat="1">
      <alignment vertical="center"/>
    </xf>
    <xf borderId="5" fillId="0" fontId="6" numFmtId="49" xfId="0" applyAlignment="1" applyBorder="1" applyFont="1" applyNumberFormat="1">
      <alignment vertical="center"/>
    </xf>
    <xf borderId="6" fillId="0" fontId="6" numFmtId="178" xfId="0" applyAlignment="1" applyBorder="1" applyFont="1" applyNumberFormat="1">
      <alignment vertical="center"/>
    </xf>
    <xf borderId="7" fillId="0" fontId="2" numFmtId="178" xfId="0" applyAlignment="1" applyBorder="1" applyFont="1" applyNumberFormat="1">
      <alignment horizontal="center" vertical="center"/>
    </xf>
    <xf borderId="8" fillId="0" fontId="2" numFmtId="0" xfId="0" applyAlignment="1" applyBorder="1" applyFont="1">
      <alignment vertical="center"/>
    </xf>
    <xf borderId="7" fillId="0" fontId="6" numFmtId="0" xfId="0" applyAlignment="1" applyBorder="1" applyFont="1">
      <alignment vertical="center"/>
    </xf>
    <xf borderId="0" fillId="0" fontId="6" numFmtId="179" xfId="0" applyAlignment="1" applyFont="1" applyNumberFormat="1">
      <alignment vertical="center"/>
    </xf>
    <xf borderId="7" fillId="0" fontId="7" numFmtId="0" xfId="0" applyAlignment="1" applyBorder="1" applyFont="1">
      <alignment vertical="center"/>
    </xf>
    <xf borderId="0" fillId="0" fontId="6" numFmtId="168" xfId="0" applyAlignment="1" applyFont="1" applyNumberFormat="1">
      <alignment vertical="center"/>
    </xf>
    <xf borderId="9" fillId="0" fontId="2" numFmtId="178" xfId="0" applyAlignment="1" applyBorder="1" applyFont="1" applyNumberFormat="1">
      <alignment horizontal="center" vertical="center"/>
    </xf>
    <xf borderId="9" fillId="0" fontId="2" numFmtId="0" xfId="0" applyAlignment="1" applyBorder="1" applyFont="1">
      <alignment vertical="center"/>
    </xf>
    <xf borderId="11" fillId="0" fontId="2" numFmtId="0" xfId="0" applyAlignment="1" applyBorder="1" applyFont="1">
      <alignment vertical="center"/>
    </xf>
    <xf borderId="4" fillId="0" fontId="2" numFmtId="178" xfId="0" applyAlignment="1" applyBorder="1" applyFont="1" applyNumberFormat="1">
      <alignment horizontal="center" vertical="center"/>
    </xf>
    <xf borderId="4" fillId="0" fontId="2" numFmtId="0" xfId="0" applyAlignment="1" applyBorder="1" applyFont="1">
      <alignment vertical="center"/>
    </xf>
    <xf borderId="5" fillId="0" fontId="2" numFmtId="0" xfId="0" applyAlignment="1" applyBorder="1" applyFont="1">
      <alignment vertical="center"/>
    </xf>
    <xf borderId="6" fillId="0" fontId="2" numFmtId="0" xfId="0" applyAlignment="1" applyBorder="1" applyFont="1">
      <alignment vertical="center"/>
    </xf>
    <xf borderId="7" fillId="0" fontId="6" numFmtId="0" xfId="0" applyAlignment="1" applyBorder="1" applyFont="1">
      <alignment horizontal="right" vertical="center"/>
    </xf>
    <xf borderId="10" fillId="0" fontId="6" numFmtId="49" xfId="0" applyAlignment="1" applyBorder="1" applyFont="1" applyNumberFormat="1">
      <alignment vertical="center"/>
    </xf>
    <xf borderId="0" fillId="0" fontId="2" numFmtId="0" xfId="0" applyAlignment="1" applyFont="1">
      <alignment shrinkToFit="0" vertical="center" wrapText="1"/>
    </xf>
    <xf borderId="8" fillId="0" fontId="2" numFmtId="0" xfId="0" applyAlignment="1" applyBorder="1" applyFont="1">
      <alignment shrinkToFit="0" vertical="center" wrapText="1"/>
    </xf>
    <xf borderId="0" fillId="0" fontId="2" numFmtId="178" xfId="0" applyAlignment="1" applyFont="1" applyNumberFormat="1">
      <alignment horizontal="center" vertical="center"/>
    </xf>
    <xf borderId="8" fillId="0" fontId="2" numFmtId="178" xfId="0" applyAlignment="1" applyBorder="1" applyFont="1" applyNumberFormat="1">
      <alignment horizontal="center" vertical="center"/>
    </xf>
    <xf borderId="9" fillId="0" fontId="6" numFmtId="0" xfId="0" applyAlignment="1" applyBorder="1" applyFont="1">
      <alignment vertical="center"/>
    </xf>
    <xf borderId="8" fillId="0" fontId="6" numFmtId="178" xfId="0" applyAlignment="1" applyBorder="1" applyFont="1" applyNumberFormat="1">
      <alignment vertical="center"/>
    </xf>
    <xf borderId="26" fillId="0" fontId="6" numFmtId="178" xfId="0" applyAlignment="1" applyBorder="1" applyFont="1" applyNumberFormat="1">
      <alignment vertical="center"/>
    </xf>
    <xf borderId="11" fillId="0" fontId="6" numFmtId="178" xfId="0" applyAlignment="1" applyBorder="1" applyFont="1" applyNumberFormat="1">
      <alignment vertical="center"/>
    </xf>
    <xf borderId="10" fillId="0" fontId="2" numFmtId="178" xfId="0" applyAlignment="1" applyBorder="1" applyFont="1" applyNumberFormat="1">
      <alignment horizontal="center" vertical="center"/>
    </xf>
    <xf borderId="7" fillId="0" fontId="10" numFmtId="0" xfId="0" applyAlignment="1" applyBorder="1" applyFont="1">
      <alignment vertical="center"/>
    </xf>
    <xf borderId="0" fillId="0" fontId="6" numFmtId="0" xfId="0" applyAlignment="1" applyFont="1">
      <alignment horizontal="right" vertical="center"/>
    </xf>
    <xf borderId="0" fillId="0" fontId="2" numFmtId="0" xfId="0" applyAlignment="1" applyFont="1">
      <alignment shrinkToFit="1" vertical="center" wrapText="0"/>
    </xf>
    <xf borderId="8" fillId="0" fontId="2" numFmtId="0" xfId="0" applyAlignment="1" applyBorder="1" applyFont="1">
      <alignment shrinkToFit="1" vertical="center" wrapText="0"/>
    </xf>
    <xf borderId="0" fillId="0" fontId="14" numFmtId="0" xfId="0" applyAlignment="1" applyFont="1">
      <alignment horizontal="right" vertical="center"/>
    </xf>
    <xf borderId="7" fillId="0" fontId="6" numFmtId="0" xfId="0" applyAlignment="1" applyBorder="1" applyFont="1">
      <alignment horizontal="center" vertical="center"/>
    </xf>
    <xf borderId="0" fillId="0" fontId="6" numFmtId="0" xfId="0" applyAlignment="1" applyFont="1">
      <alignment horizontal="center" vertical="center"/>
    </xf>
    <xf borderId="9" fillId="0" fontId="6" numFmtId="0" xfId="0" applyAlignment="1" applyBorder="1" applyFont="1">
      <alignment horizontal="center" vertical="center"/>
    </xf>
    <xf borderId="10" fillId="0" fontId="6" numFmtId="0" xfId="0" applyAlignment="1" applyBorder="1" applyFont="1">
      <alignment horizontal="center" vertical="center"/>
    </xf>
    <xf borderId="11" fillId="0" fontId="2" numFmtId="178" xfId="0" applyAlignment="1" applyBorder="1" applyFont="1" applyNumberFormat="1">
      <alignment horizontal="center" vertical="center"/>
    </xf>
    <xf borderId="9" fillId="0" fontId="10" numFmtId="0" xfId="0" applyAlignment="1" applyBorder="1" applyFont="1">
      <alignment vertical="center"/>
    </xf>
    <xf borderId="10" fillId="0" fontId="2" numFmtId="0" xfId="0" applyAlignment="1" applyBorder="1" applyFont="1">
      <alignment shrinkToFit="1" vertical="center" wrapText="0"/>
    </xf>
    <xf borderId="11" fillId="0" fontId="2" numFmtId="0" xfId="0" applyAlignment="1" applyBorder="1" applyFont="1">
      <alignment shrinkToFit="1" vertical="center" wrapText="0"/>
    </xf>
    <xf borderId="0" fillId="0" fontId="6" numFmtId="178" xfId="0" applyAlignment="1" applyFont="1" applyNumberFormat="1">
      <alignment vertical="center"/>
    </xf>
    <xf borderId="10" fillId="0" fontId="6" numFmtId="178" xfId="0" applyAlignment="1" applyBorder="1" applyFont="1" applyNumberFormat="1">
      <alignment vertical="center"/>
    </xf>
    <xf borderId="0" fillId="0" fontId="6" numFmtId="0" xfId="0" applyAlignment="1" applyFont="1">
      <alignment horizontal="center" shrinkToFit="0" vertical="center" wrapText="1"/>
    </xf>
    <xf borderId="4" fillId="0" fontId="6" numFmtId="0" xfId="0" applyAlignment="1" applyBorder="1" applyFont="1">
      <alignment horizontal="center" shrinkToFit="0" vertical="center" wrapText="1"/>
    </xf>
    <xf borderId="7" fillId="0" fontId="12" numFmtId="164" xfId="0" applyAlignment="1" applyBorder="1" applyFont="1" applyNumberFormat="1">
      <alignment horizontal="center" vertical="center"/>
    </xf>
    <xf borderId="7" fillId="0" fontId="12" numFmtId="180" xfId="0" applyAlignment="1" applyBorder="1" applyFont="1" applyNumberFormat="1">
      <alignment horizontal="center" vertical="center"/>
    </xf>
    <xf borderId="7" fillId="0" fontId="12" numFmtId="181" xfId="0" applyAlignment="1" applyBorder="1" applyFont="1" applyNumberFormat="1">
      <alignment horizontal="center" vertical="center"/>
    </xf>
    <xf borderId="7" fillId="0" fontId="12" numFmtId="182" xfId="0" applyAlignment="1" applyBorder="1" applyFont="1" applyNumberFormat="1">
      <alignment horizontal="center" vertical="center"/>
    </xf>
    <xf borderId="7" fillId="0" fontId="12" numFmtId="0" xfId="0" applyAlignment="1" applyBorder="1" applyFont="1">
      <alignment horizontal="center" vertical="center"/>
    </xf>
    <xf borderId="7" fillId="0" fontId="15" numFmtId="0" xfId="0" applyAlignment="1" applyBorder="1" applyFont="1">
      <alignment horizontal="center" vertical="center"/>
    </xf>
    <xf borderId="9" fillId="0" fontId="12" numFmtId="0" xfId="0" applyAlignment="1" applyBorder="1" applyFont="1">
      <alignment horizontal="center" vertical="center"/>
    </xf>
    <xf borderId="9" fillId="0" fontId="12" numFmtId="180" xfId="0" applyAlignment="1" applyBorder="1" applyFont="1" applyNumberFormat="1">
      <alignment horizontal="center" vertical="center"/>
    </xf>
    <xf borderId="9" fillId="0" fontId="12" numFmtId="181" xfId="0" applyAlignment="1" applyBorder="1" applyFont="1" applyNumberFormat="1">
      <alignment horizontal="center" vertical="center"/>
    </xf>
    <xf borderId="9" fillId="0" fontId="12" numFmtId="182" xfId="0" applyAlignment="1" applyBorder="1" applyFont="1" applyNumberFormat="1">
      <alignment horizontal="center" vertical="center"/>
    </xf>
    <xf borderId="7" fillId="0" fontId="15" numFmtId="0" xfId="0" applyAlignment="1" applyBorder="1" applyFont="1">
      <alignment horizontal="center" shrinkToFit="1" vertical="center" wrapText="0"/>
    </xf>
    <xf borderId="7" fillId="0" fontId="2" numFmtId="180" xfId="0" applyAlignment="1" applyBorder="1" applyFont="1" applyNumberFormat="1">
      <alignment horizontal="center" vertical="center"/>
    </xf>
    <xf borderId="7" fillId="0" fontId="2" numFmtId="181" xfId="0" applyAlignment="1" applyBorder="1" applyFont="1" applyNumberFormat="1">
      <alignment horizontal="center" vertical="center"/>
    </xf>
    <xf borderId="7" fillId="0" fontId="2" numFmtId="182" xfId="0" applyAlignment="1" applyBorder="1" applyFont="1" applyNumberFormat="1">
      <alignment horizontal="center" vertical="center"/>
    </xf>
    <xf borderId="7" fillId="0" fontId="15" numFmtId="180" xfId="0" applyAlignment="1" applyBorder="1" applyFont="1" applyNumberFormat="1">
      <alignment horizontal="center" vertical="center"/>
    </xf>
    <xf borderId="7" fillId="0" fontId="15" numFmtId="181" xfId="0" applyAlignment="1" applyBorder="1" applyFont="1" applyNumberFormat="1">
      <alignment horizontal="center" vertical="center"/>
    </xf>
    <xf borderId="7" fillId="0" fontId="15" numFmtId="182" xfId="0" applyAlignment="1" applyBorder="1" applyFont="1" applyNumberFormat="1">
      <alignment horizontal="center" vertical="center"/>
    </xf>
    <xf borderId="9" fillId="0" fontId="2" numFmtId="0" xfId="0" applyAlignment="1" applyBorder="1" applyFont="1">
      <alignment horizontal="center" readingOrder="0" vertical="center"/>
    </xf>
    <xf borderId="9" fillId="0" fontId="2" numFmtId="180" xfId="0" applyAlignment="1" applyBorder="1" applyFont="1" applyNumberFormat="1">
      <alignment horizontal="center" readingOrder="0" vertical="center"/>
    </xf>
    <xf borderId="9" fillId="0" fontId="2" numFmtId="181" xfId="0" applyAlignment="1" applyBorder="1" applyFont="1" applyNumberFormat="1">
      <alignment horizontal="center" readingOrder="0" vertical="center"/>
    </xf>
    <xf borderId="9" fillId="0" fontId="2" numFmtId="182" xfId="0" applyAlignment="1" applyBorder="1" applyFont="1" applyNumberFormat="1">
      <alignment horizontal="center" readingOrder="0" vertical="center"/>
    </xf>
    <xf borderId="0" fillId="0" fontId="2" numFmtId="0" xfId="0" applyAlignment="1" applyFont="1">
      <alignment readingOrder="0" vertical="center"/>
    </xf>
    <xf borderId="4" fillId="0" fontId="15" numFmtId="183" xfId="0" applyAlignment="1" applyBorder="1" applyFont="1" applyNumberFormat="1">
      <alignment horizontal="center" vertical="center"/>
    </xf>
    <xf borderId="4" fillId="0" fontId="15" numFmtId="184" xfId="0" applyAlignment="1" applyBorder="1" applyFont="1" applyNumberFormat="1">
      <alignment horizontal="right" vertical="center"/>
    </xf>
    <xf borderId="15" fillId="0" fontId="2" numFmtId="183" xfId="0" applyAlignment="1" applyBorder="1" applyFont="1" applyNumberFormat="1">
      <alignment horizontal="left" vertical="center"/>
    </xf>
    <xf borderId="7" fillId="0" fontId="2" numFmtId="184" xfId="0" applyAlignment="1" applyBorder="1" applyFont="1" applyNumberFormat="1">
      <alignment horizontal="right" readingOrder="0" vertical="center"/>
    </xf>
    <xf borderId="4" fillId="0" fontId="2" numFmtId="184" xfId="0" applyAlignment="1" applyBorder="1" applyFont="1" applyNumberFormat="1">
      <alignment horizontal="right" readingOrder="0" vertical="center"/>
    </xf>
    <xf borderId="7" fillId="0" fontId="2" numFmtId="183" xfId="0" applyAlignment="1" applyBorder="1" applyFont="1" applyNumberFormat="1">
      <alignment vertical="center"/>
    </xf>
    <xf borderId="7" fillId="0" fontId="2" numFmtId="184" xfId="0" applyAlignment="1" applyBorder="1" applyFont="1" applyNumberFormat="1">
      <alignment horizontal="right" vertical="center"/>
    </xf>
    <xf borderId="19" fillId="0" fontId="2" numFmtId="183" xfId="0" applyAlignment="1" applyBorder="1" applyFont="1" applyNumberFormat="1">
      <alignment horizontal="left" vertical="center"/>
    </xf>
    <xf borderId="7" fillId="0" fontId="15" numFmtId="183" xfId="0" applyAlignment="1" applyBorder="1" applyFont="1" applyNumberFormat="1">
      <alignment vertical="center"/>
    </xf>
    <xf borderId="7" fillId="0" fontId="15" numFmtId="184" xfId="0" applyAlignment="1" applyBorder="1" applyFont="1" applyNumberFormat="1">
      <alignment horizontal="right" vertical="center"/>
    </xf>
    <xf borderId="7" fillId="0" fontId="2" numFmtId="183" xfId="0" applyAlignment="1" applyBorder="1" applyFont="1" applyNumberFormat="1">
      <alignment horizontal="left" vertical="center"/>
    </xf>
    <xf borderId="19" fillId="0" fontId="15" numFmtId="183" xfId="0" applyAlignment="1" applyBorder="1" applyFont="1" applyNumberFormat="1">
      <alignment vertical="center"/>
    </xf>
    <xf borderId="9" fillId="0" fontId="2" numFmtId="183" xfId="0" applyAlignment="1" applyBorder="1" applyFont="1" applyNumberFormat="1">
      <alignment horizontal="left" vertical="center"/>
    </xf>
    <xf borderId="9" fillId="0" fontId="2" numFmtId="184" xfId="0" applyAlignment="1" applyBorder="1" applyFont="1" applyNumberFormat="1">
      <alignment horizontal="right" readingOrder="0" vertical="center"/>
    </xf>
    <xf borderId="9" fillId="0" fontId="2" numFmtId="184" xfId="0" applyAlignment="1" applyBorder="1" applyFont="1" applyNumberFormat="1">
      <alignment horizontal="right" vertical="center"/>
    </xf>
    <xf borderId="17" fillId="0" fontId="2" numFmtId="183" xfId="0" applyAlignment="1" applyBorder="1" applyFont="1" applyNumberFormat="1">
      <alignment horizontal="left" vertical="center"/>
    </xf>
    <xf borderId="4" fillId="0" fontId="2" numFmtId="183" xfId="0" applyAlignment="1" applyBorder="1" applyFont="1" applyNumberFormat="1">
      <alignment horizontal="left" vertical="center"/>
    </xf>
    <xf borderId="4" fillId="0" fontId="2" numFmtId="184" xfId="0" applyAlignment="1" applyBorder="1" applyFont="1" applyNumberFormat="1">
      <alignment horizontal="right" vertical="center"/>
    </xf>
    <xf borderId="0" fillId="0" fontId="2" numFmtId="183" xfId="0" applyAlignment="1" applyFont="1" applyNumberFormat="1">
      <alignment horizontal="left" vertical="center"/>
    </xf>
    <xf borderId="8" fillId="0" fontId="2" numFmtId="183" xfId="0" applyAlignment="1" applyBorder="1" applyFont="1" applyNumberFormat="1">
      <alignment horizontal="left" vertical="center"/>
    </xf>
    <xf borderId="7" fillId="0" fontId="10" numFmtId="183" xfId="0" applyAlignment="1" applyBorder="1" applyFont="1" applyNumberFormat="1">
      <alignment horizontal="left" vertical="center"/>
    </xf>
    <xf borderId="7" fillId="0" fontId="2" numFmtId="183" xfId="0" applyAlignment="1" applyBorder="1" applyFont="1" applyNumberFormat="1">
      <alignment horizontal="left" shrinkToFit="1" vertical="center" wrapText="0"/>
    </xf>
    <xf borderId="7" fillId="0" fontId="6" numFmtId="183" xfId="0" applyAlignment="1" applyBorder="1" applyFont="1" applyNumberFormat="1">
      <alignment horizontal="left" vertical="center"/>
    </xf>
    <xf borderId="19" fillId="0" fontId="6" numFmtId="183" xfId="0" applyAlignment="1" applyBorder="1" applyFont="1" applyNumberFormat="1">
      <alignment horizontal="left" vertical="center"/>
    </xf>
    <xf borderId="0" fillId="0" fontId="2" numFmtId="183" xfId="0" applyAlignment="1" applyFont="1" applyNumberFormat="1">
      <alignment shrinkToFit="1" vertical="center" wrapText="0"/>
    </xf>
    <xf borderId="8" fillId="0" fontId="2" numFmtId="183" xfId="0" applyAlignment="1" applyBorder="1" applyFont="1" applyNumberFormat="1">
      <alignment shrinkToFit="1" vertical="center" wrapText="0"/>
    </xf>
    <xf borderId="10" fillId="0" fontId="2" numFmtId="183" xfId="0" applyAlignment="1" applyBorder="1" applyFont="1" applyNumberFormat="1">
      <alignment horizontal="left" vertical="center"/>
    </xf>
    <xf borderId="11" fillId="0" fontId="2" numFmtId="183" xfId="0" applyAlignment="1" applyBorder="1" applyFont="1" applyNumberFormat="1">
      <alignment horizontal="left" vertical="center"/>
    </xf>
    <xf borderId="5" fillId="0" fontId="2" numFmtId="183" xfId="0" applyAlignment="1" applyBorder="1" applyFont="1" applyNumberFormat="1">
      <alignment horizontal="left" vertical="center"/>
    </xf>
    <xf borderId="6" fillId="0" fontId="2" numFmtId="183" xfId="0" applyAlignment="1" applyBorder="1" applyFont="1" applyNumberFormat="1">
      <alignment horizontal="left" vertical="center"/>
    </xf>
    <xf borderId="19" fillId="0" fontId="2" numFmtId="183" xfId="0" applyAlignment="1" applyBorder="1" applyFont="1" applyNumberFormat="1">
      <alignment vertical="center"/>
    </xf>
    <xf borderId="19" fillId="0" fontId="2" numFmtId="183" xfId="0" applyAlignment="1" applyBorder="1" applyFont="1" applyNumberFormat="1">
      <alignment horizontal="left" shrinkToFit="1" vertical="center" wrapText="0"/>
    </xf>
    <xf borderId="4" fillId="0" fontId="15" numFmtId="183" xfId="0" applyAlignment="1" applyBorder="1" applyFont="1" applyNumberFormat="1">
      <alignment vertical="center"/>
    </xf>
    <xf borderId="19" fillId="0" fontId="2" numFmtId="0" xfId="0" applyAlignment="1" applyBorder="1" applyFont="1">
      <alignment vertical="center"/>
    </xf>
    <xf borderId="0" fillId="0" fontId="2" numFmtId="184" xfId="0" applyAlignment="1" applyFont="1" applyNumberFormat="1">
      <alignment horizontal="right" vertical="center"/>
    </xf>
    <xf borderId="8" fillId="0" fontId="2" numFmtId="184" xfId="0" applyAlignment="1" applyBorder="1" applyFont="1" applyNumberFormat="1">
      <alignment horizontal="right" vertical="center"/>
    </xf>
    <xf borderId="19" fillId="0" fontId="10" numFmtId="183" xfId="0" applyAlignment="1" applyBorder="1" applyFont="1" applyNumberFormat="1">
      <alignment horizontal="left" vertical="center"/>
    </xf>
    <xf borderId="7" fillId="0" fontId="7" numFmtId="183" xfId="0" applyAlignment="1" applyBorder="1" applyFont="1" applyNumberFormat="1">
      <alignment horizontal="left" shrinkToFit="1" vertical="center" wrapText="0"/>
    </xf>
    <xf borderId="0" fillId="0" fontId="2" numFmtId="185" xfId="0" applyAlignment="1" applyFont="1" applyNumberFormat="1">
      <alignment horizontal="center" vertical="center"/>
    </xf>
    <xf borderId="5" fillId="0" fontId="2" numFmtId="185" xfId="0" applyAlignment="1" applyBorder="1" applyFont="1" applyNumberFormat="1">
      <alignment vertical="center"/>
    </xf>
    <xf borderId="0" fillId="0" fontId="2" numFmtId="183" xfId="0" applyAlignment="1" applyFont="1" applyNumberFormat="1">
      <alignment horizontal="right" vertical="center"/>
    </xf>
    <xf borderId="0" fillId="0" fontId="2" numFmtId="183" xfId="0" applyAlignment="1" applyFont="1" applyNumberFormat="1">
      <alignment vertical="center"/>
    </xf>
    <xf borderId="1" fillId="0" fontId="2" numFmtId="0" xfId="0" applyAlignment="1" applyBorder="1" applyFont="1">
      <alignment horizontal="center" readingOrder="0" vertical="center"/>
    </xf>
    <xf borderId="4" fillId="0" fontId="2" numFmtId="186" xfId="0" applyAlignment="1" applyBorder="1" applyFont="1" applyNumberFormat="1">
      <alignment horizontal="right" vertical="center"/>
    </xf>
    <xf borderId="4" fillId="0" fontId="2" numFmtId="186" xfId="0" applyAlignment="1" applyBorder="1" applyFont="1" applyNumberFormat="1">
      <alignment horizontal="right" readingOrder="0" vertical="center"/>
    </xf>
    <xf borderId="7" fillId="2" fontId="2" numFmtId="0" xfId="0" applyAlignment="1" applyBorder="1" applyFont="1">
      <alignment horizontal="center" vertical="center"/>
    </xf>
    <xf borderId="7" fillId="2" fontId="2" numFmtId="186" xfId="0" applyAlignment="1" applyBorder="1" applyFont="1" applyNumberFormat="1">
      <alignment horizontal="right" vertical="center"/>
    </xf>
    <xf borderId="7" fillId="0" fontId="2" numFmtId="186" xfId="0" applyAlignment="1" applyBorder="1" applyFont="1" applyNumberFormat="1">
      <alignment horizontal="right" vertical="center"/>
    </xf>
    <xf borderId="7" fillId="0" fontId="2" numFmtId="186" xfId="0" applyAlignment="1" applyBorder="1" applyFont="1" applyNumberFormat="1">
      <alignment horizontal="right" readingOrder="0" vertical="center"/>
    </xf>
    <xf borderId="7" fillId="0" fontId="2" numFmtId="187" xfId="0" applyAlignment="1" applyBorder="1" applyFont="1" applyNumberFormat="1">
      <alignment horizontal="center" vertical="center"/>
    </xf>
    <xf borderId="7" fillId="0" fontId="2" numFmtId="187" xfId="0" applyAlignment="1" applyBorder="1" applyFont="1" applyNumberFormat="1">
      <alignment horizontal="center" readingOrder="0" vertical="center"/>
    </xf>
    <xf borderId="7" fillId="0" fontId="2" numFmtId="187" xfId="0" applyAlignment="1" applyBorder="1" applyFont="1" applyNumberFormat="1">
      <alignment horizontal="center" shrinkToFit="0" vertical="center" wrapText="1"/>
    </xf>
    <xf borderId="9" fillId="0" fontId="2" numFmtId="187" xfId="0" applyAlignment="1" applyBorder="1" applyFont="1" applyNumberFormat="1">
      <alignment horizontal="center" vertical="center"/>
    </xf>
    <xf borderId="9" fillId="0" fontId="2" numFmtId="186" xfId="0" applyAlignment="1" applyBorder="1" applyFont="1" applyNumberFormat="1">
      <alignment horizontal="right" vertical="center"/>
    </xf>
    <xf borderId="7" fillId="0" fontId="2" numFmtId="38" xfId="0" applyAlignment="1" applyBorder="1" applyFont="1" applyNumberFormat="1">
      <alignment horizontal="center" readingOrder="0" vertical="center"/>
    </xf>
    <xf borderId="7" fillId="0" fontId="2" numFmtId="188" xfId="0" applyAlignment="1" applyBorder="1" applyFont="1" applyNumberFormat="1">
      <alignment horizontal="center" vertical="center"/>
    </xf>
    <xf borderId="7" fillId="0" fontId="2" numFmtId="189" xfId="0" applyAlignment="1" applyBorder="1" applyFont="1" applyNumberFormat="1">
      <alignment horizontal="center" vertical="center"/>
    </xf>
    <xf borderId="7" fillId="0" fontId="2" numFmtId="38" xfId="0" applyAlignment="1" applyBorder="1" applyFont="1" applyNumberFormat="1">
      <alignment horizontal="center" vertical="center"/>
    </xf>
    <xf borderId="9" fillId="0" fontId="2" numFmtId="38" xfId="0" applyAlignment="1" applyBorder="1" applyFont="1" applyNumberFormat="1">
      <alignment horizontal="center" readingOrder="0" vertical="center"/>
    </xf>
    <xf borderId="9" fillId="0" fontId="2" numFmtId="188" xfId="0" applyAlignment="1" applyBorder="1" applyFont="1" applyNumberFormat="1">
      <alignment horizontal="center" readingOrder="0" vertical="center"/>
    </xf>
    <xf borderId="9" fillId="0" fontId="2" numFmtId="189" xfId="0" applyAlignment="1" applyBorder="1" applyFont="1" applyNumberFormat="1">
      <alignment horizontal="center" readingOrder="0" vertical="center"/>
    </xf>
    <xf borderId="5" fillId="0" fontId="2" numFmtId="0" xfId="0" applyAlignment="1" applyBorder="1" applyFont="1">
      <alignment horizontal="center" vertical="center"/>
    </xf>
    <xf borderId="5" fillId="0" fontId="2" numFmtId="0" xfId="0" applyAlignment="1" applyBorder="1" applyFont="1">
      <alignment horizontal="right" vertical="center"/>
    </xf>
    <xf borderId="7" fillId="0" fontId="2" numFmtId="0" xfId="0" applyAlignment="1" applyBorder="1" applyFont="1">
      <alignment horizontal="center" readingOrder="0" vertical="center"/>
    </xf>
    <xf borderId="27" fillId="0" fontId="5" numFmtId="0" xfId="0" applyBorder="1" applyFont="1"/>
    <xf borderId="28" fillId="0" fontId="2" numFmtId="0" xfId="0" applyAlignment="1" applyBorder="1" applyFont="1">
      <alignment horizontal="center" vertical="center"/>
    </xf>
    <xf borderId="29" fillId="0" fontId="2" numFmtId="190" xfId="0" applyAlignment="1" applyBorder="1" applyFont="1" applyNumberFormat="1">
      <alignment horizontal="right" readingOrder="0" vertical="center"/>
    </xf>
    <xf borderId="30" fillId="0" fontId="5" numFmtId="0" xfId="0" applyBorder="1" applyFont="1"/>
    <xf borderId="0" fillId="0" fontId="2" numFmtId="191" xfId="0" applyAlignment="1" applyFont="1" applyNumberFormat="1">
      <alignment horizontal="right" vertical="center"/>
    </xf>
    <xf borderId="29" fillId="0" fontId="2" numFmtId="190" xfId="0" applyAlignment="1" applyBorder="1" applyFont="1" applyNumberFormat="1">
      <alignment horizontal="right" vertical="center"/>
    </xf>
    <xf borderId="0" fillId="0" fontId="2" numFmtId="190" xfId="0" applyAlignment="1" applyFont="1" applyNumberFormat="1">
      <alignment horizontal="right" vertical="center"/>
    </xf>
    <xf borderId="29" fillId="0" fontId="2" numFmtId="191" xfId="0" applyAlignment="1" applyBorder="1" applyFont="1" applyNumberFormat="1">
      <alignment horizontal="right" vertical="center"/>
    </xf>
    <xf borderId="0" fillId="0" fontId="2" numFmtId="192" xfId="0" applyAlignment="1" applyFont="1" applyNumberFormat="1">
      <alignment horizontal="right" vertical="center"/>
    </xf>
    <xf borderId="29" fillId="0" fontId="2" numFmtId="192" xfId="0" applyAlignment="1" applyBorder="1" applyFont="1" applyNumberFormat="1">
      <alignment horizontal="right" vertical="center"/>
    </xf>
    <xf borderId="0" fillId="0" fontId="2" numFmtId="191" xfId="0" applyAlignment="1" applyFont="1" applyNumberFormat="1">
      <alignment horizontal="right" readingOrder="0" vertical="center"/>
    </xf>
    <xf borderId="0" fillId="0" fontId="2" numFmtId="190" xfId="0" applyAlignment="1" applyFont="1" applyNumberFormat="1">
      <alignment horizontal="right" readingOrder="0" vertical="center"/>
    </xf>
    <xf borderId="29" fillId="0" fontId="2" numFmtId="191" xfId="0" applyAlignment="1" applyBorder="1" applyFont="1" applyNumberFormat="1">
      <alignment horizontal="right" readingOrder="0" vertical="center"/>
    </xf>
    <xf borderId="0" fillId="0" fontId="2" numFmtId="193" xfId="0" applyAlignment="1" applyFont="1" applyNumberFormat="1">
      <alignment horizontal="right" vertical="center"/>
    </xf>
    <xf borderId="29" fillId="0" fontId="2" numFmtId="193" xfId="0" applyAlignment="1" applyBorder="1" applyFont="1" applyNumberFormat="1">
      <alignment horizontal="right" vertical="center"/>
    </xf>
    <xf borderId="29" fillId="0" fontId="2" numFmtId="194" xfId="0" applyAlignment="1" applyBorder="1" applyFont="1" applyNumberFormat="1">
      <alignment horizontal="right" vertical="center"/>
    </xf>
    <xf borderId="0" fillId="0" fontId="2" numFmtId="194" xfId="0" applyAlignment="1" applyFont="1" applyNumberFormat="1">
      <alignment horizontal="right" vertical="center"/>
    </xf>
    <xf borderId="0" fillId="0" fontId="2" numFmtId="191" xfId="0" applyAlignment="1" applyFont="1" applyNumberFormat="1">
      <alignment horizontal="right" vertical="center"/>
    </xf>
    <xf borderId="31" fillId="0" fontId="2" numFmtId="190" xfId="0" applyAlignment="1" applyBorder="1" applyFont="1" applyNumberFormat="1">
      <alignment horizontal="right" readingOrder="0" vertical="center"/>
    </xf>
    <xf borderId="32" fillId="0" fontId="5" numFmtId="0" xfId="0" applyBorder="1" applyFont="1"/>
    <xf borderId="10" fillId="0" fontId="2" numFmtId="191" xfId="0" applyAlignment="1" applyBorder="1" applyFont="1" applyNumberFormat="1">
      <alignment horizontal="right" readingOrder="0" vertical="center"/>
    </xf>
    <xf borderId="10" fillId="0" fontId="2" numFmtId="190" xfId="0" applyAlignment="1" applyBorder="1" applyFont="1" applyNumberFormat="1">
      <alignment horizontal="right" readingOrder="0" vertical="center"/>
    </xf>
    <xf borderId="10" fillId="0" fontId="2" numFmtId="190" xfId="0" applyAlignment="1" applyBorder="1" applyFont="1" applyNumberFormat="1">
      <alignment horizontal="right" vertical="center"/>
    </xf>
    <xf borderId="31" fillId="0" fontId="2" numFmtId="191" xfId="0" applyAlignment="1" applyBorder="1" applyFont="1" applyNumberFormat="1">
      <alignment horizontal="right" readingOrder="0" vertical="center"/>
    </xf>
    <xf borderId="10" fillId="0" fontId="2" numFmtId="193" xfId="0" applyAlignment="1" applyBorder="1" applyFont="1" applyNumberFormat="1">
      <alignment horizontal="right" vertical="center"/>
    </xf>
    <xf borderId="31" fillId="0" fontId="2" numFmtId="193" xfId="0" applyAlignment="1" applyBorder="1" applyFont="1" applyNumberFormat="1">
      <alignment horizontal="right" vertical="center"/>
    </xf>
    <xf borderId="10" fillId="0" fontId="2" numFmtId="192" xfId="0" applyAlignment="1" applyBorder="1" applyFont="1" applyNumberFormat="1">
      <alignment horizontal="right" vertical="center"/>
    </xf>
    <xf borderId="0" fillId="2" fontId="2" numFmtId="193" xfId="0" applyAlignment="1" applyFont="1" applyNumberFormat="1">
      <alignment horizontal="right" vertical="center"/>
    </xf>
    <xf borderId="29" fillId="2" fontId="2" numFmtId="194" xfId="0" applyAlignment="1" applyBorder="1" applyFont="1" applyNumberFormat="1">
      <alignment horizontal="right" vertical="center"/>
    </xf>
    <xf borderId="0" fillId="2" fontId="2" numFmtId="194" xfId="0" applyAlignment="1" applyFont="1" applyNumberFormat="1">
      <alignment horizontal="right" vertical="center"/>
    </xf>
    <xf borderId="29" fillId="2" fontId="2" numFmtId="193" xfId="0" applyAlignment="1" applyBorder="1" applyFont="1" applyNumberFormat="1">
      <alignment horizontal="right" vertical="center"/>
    </xf>
    <xf borderId="10" fillId="0" fontId="2" numFmtId="194" xfId="0" applyAlignment="1" applyBorder="1" applyFont="1" applyNumberFormat="1">
      <alignment horizontal="right" vertical="center"/>
    </xf>
    <xf borderId="31" fillId="0" fontId="2" numFmtId="194" xfId="0" applyAlignment="1" applyBorder="1" applyFont="1" applyNumberFormat="1">
      <alignment horizontal="right" vertical="center"/>
    </xf>
    <xf borderId="4" fillId="0" fontId="15" numFmtId="38" xfId="0" applyAlignment="1" applyBorder="1" applyFont="1" applyNumberFormat="1">
      <alignment horizontal="center" vertical="center"/>
    </xf>
    <xf borderId="4" fillId="0" fontId="15" numFmtId="38" xfId="0" applyAlignment="1" applyBorder="1" applyFont="1" applyNumberFormat="1">
      <alignment horizontal="right" vertical="center"/>
    </xf>
    <xf borderId="33" fillId="0" fontId="5" numFmtId="0" xfId="0" applyBorder="1" applyFont="1"/>
    <xf borderId="34" fillId="0" fontId="15" numFmtId="38" xfId="0" applyAlignment="1" applyBorder="1" applyFont="1" applyNumberFormat="1">
      <alignment horizontal="right" vertical="center"/>
    </xf>
    <xf borderId="15" fillId="0" fontId="16" numFmtId="38" xfId="0" applyAlignment="1" applyBorder="1" applyFont="1" applyNumberFormat="1">
      <alignment horizontal="center" vertical="center"/>
    </xf>
    <xf borderId="7" fillId="0" fontId="2" numFmtId="38" xfId="0" applyAlignment="1" applyBorder="1" applyFont="1" applyNumberFormat="1">
      <alignment horizontal="right" vertical="center"/>
    </xf>
    <xf borderId="29" fillId="0" fontId="2" numFmtId="38" xfId="0" applyAlignment="1" applyBorder="1" applyFont="1" applyNumberFormat="1">
      <alignment horizontal="right" vertical="center"/>
    </xf>
    <xf borderId="19" fillId="0" fontId="2" numFmtId="38" xfId="0" applyAlignment="1" applyBorder="1" applyFont="1" applyNumberFormat="1">
      <alignment horizontal="right" vertical="center"/>
    </xf>
    <xf borderId="9" fillId="0" fontId="2" numFmtId="38" xfId="0" applyAlignment="1" applyBorder="1" applyFont="1" applyNumberFormat="1">
      <alignment horizontal="right" vertical="center"/>
    </xf>
    <xf borderId="31" fillId="0" fontId="2" numFmtId="38" xfId="0" applyAlignment="1" applyBorder="1" applyFont="1" applyNumberFormat="1">
      <alignment horizontal="right" vertical="center"/>
    </xf>
    <xf borderId="17" fillId="0" fontId="2" numFmtId="38" xfId="0" applyAlignment="1" applyBorder="1" applyFont="1" applyNumberFormat="1">
      <alignment horizontal="right" vertical="center"/>
    </xf>
    <xf borderId="5" fillId="0" fontId="1" numFmtId="0" xfId="0" applyAlignment="1" applyBorder="1" applyFont="1">
      <alignment horizontal="center" vertical="center"/>
    </xf>
    <xf borderId="4" fillId="0" fontId="17" numFmtId="38" xfId="0" applyAlignment="1" applyBorder="1" applyFont="1" applyNumberFormat="1">
      <alignment horizontal="center" vertical="center"/>
    </xf>
    <xf borderId="15" fillId="0" fontId="17" numFmtId="38" xfId="0" applyAlignment="1" applyBorder="1" applyFont="1" applyNumberFormat="1">
      <alignment horizontal="center" vertical="center"/>
    </xf>
    <xf borderId="13" fillId="0" fontId="17" numFmtId="38" xfId="0" applyAlignment="1" applyBorder="1" applyFont="1" applyNumberFormat="1">
      <alignment horizontal="center" vertical="center"/>
    </xf>
    <xf borderId="1" fillId="0" fontId="15" numFmtId="38" xfId="0" applyAlignment="1" applyBorder="1" applyFont="1" applyNumberFormat="1">
      <alignment horizontal="right" vertical="center"/>
    </xf>
    <xf borderId="28" fillId="0" fontId="15" numFmtId="38" xfId="0" applyAlignment="1" applyBorder="1" applyFont="1" applyNumberFormat="1">
      <alignment horizontal="right" vertical="center"/>
    </xf>
    <xf borderId="15" fillId="0" fontId="10" numFmtId="38" xfId="0" applyAlignment="1" applyBorder="1" applyFont="1" applyNumberFormat="1">
      <alignment horizontal="center" vertical="center"/>
    </xf>
    <xf borderId="4" fillId="0" fontId="2" numFmtId="38" xfId="0" applyAlignment="1" applyBorder="1" applyFont="1" applyNumberFormat="1">
      <alignment horizontal="right" vertical="center"/>
    </xf>
    <xf borderId="34" fillId="0" fontId="2" numFmtId="38" xfId="0" applyAlignment="1" applyBorder="1" applyFont="1" applyNumberFormat="1">
      <alignment horizontal="right" vertical="center"/>
    </xf>
    <xf borderId="13" fillId="0" fontId="16" numFmtId="38" xfId="0" applyAlignment="1" applyBorder="1" applyFont="1" applyNumberFormat="1">
      <alignment horizontal="center" vertical="center"/>
    </xf>
    <xf borderId="19" fillId="0" fontId="10" numFmtId="0" xfId="0" applyAlignment="1" applyBorder="1" applyFont="1">
      <alignment horizontal="center" vertical="center"/>
    </xf>
    <xf borderId="7" fillId="0" fontId="2" numFmtId="3" xfId="0" applyAlignment="1" applyBorder="1" applyFont="1" applyNumberFormat="1">
      <alignment horizontal="right" vertical="center"/>
    </xf>
    <xf borderId="29" fillId="0" fontId="2" numFmtId="3" xfId="0" applyAlignment="1" applyBorder="1" applyFont="1" applyNumberFormat="1">
      <alignment horizontal="right" vertical="center"/>
    </xf>
    <xf borderId="19" fillId="0" fontId="6" numFmtId="38" xfId="0" applyAlignment="1" applyBorder="1" applyFont="1" applyNumberFormat="1">
      <alignment horizontal="center" vertical="center"/>
    </xf>
    <xf borderId="17" fillId="0" fontId="10" numFmtId="38" xfId="0" applyAlignment="1" applyBorder="1" applyFont="1" applyNumberFormat="1">
      <alignment horizontal="center" vertical="center"/>
    </xf>
    <xf borderId="9" fillId="0" fontId="2" numFmtId="195" xfId="0" applyAlignment="1" applyBorder="1" applyFont="1" applyNumberFormat="1">
      <alignment horizontal="right" vertical="center"/>
    </xf>
    <xf borderId="31" fillId="0" fontId="2" numFmtId="195" xfId="0" applyAlignment="1" applyBorder="1" applyFont="1" applyNumberFormat="1">
      <alignment horizontal="right" vertical="center"/>
    </xf>
    <xf borderId="4" fillId="0" fontId="2" numFmtId="196" xfId="0" applyAlignment="1" applyBorder="1" applyFont="1" applyNumberFormat="1">
      <alignment horizontal="right" vertical="center"/>
    </xf>
    <xf borderId="4" fillId="0" fontId="2" numFmtId="196" xfId="0" applyAlignment="1" applyBorder="1" applyFont="1" applyNumberFormat="1">
      <alignment vertical="center"/>
    </xf>
    <xf borderId="4" fillId="0" fontId="2" numFmtId="197" xfId="0" applyAlignment="1" applyBorder="1" applyFont="1" applyNumberFormat="1">
      <alignment horizontal="right" vertical="center"/>
    </xf>
    <xf borderId="4" fillId="0" fontId="2" numFmtId="197" xfId="0" applyAlignment="1" applyBorder="1" applyFont="1" applyNumberFormat="1">
      <alignment vertical="center"/>
    </xf>
    <xf borderId="7" fillId="0" fontId="2" numFmtId="0" xfId="0" applyAlignment="1" applyBorder="1" applyFont="1">
      <alignment horizontal="left" vertical="center"/>
    </xf>
    <xf borderId="7" fillId="0" fontId="2" numFmtId="196" xfId="0" applyAlignment="1" applyBorder="1" applyFont="1" applyNumberFormat="1">
      <alignment vertical="center"/>
    </xf>
    <xf borderId="7" fillId="0" fontId="2" numFmtId="197" xfId="0" applyAlignment="1" applyBorder="1" applyFont="1" applyNumberFormat="1">
      <alignment vertical="center"/>
    </xf>
    <xf borderId="7" fillId="0" fontId="2" numFmtId="196" xfId="0" applyAlignment="1" applyBorder="1" applyFont="1" applyNumberFormat="1">
      <alignment horizontal="right" vertical="center"/>
    </xf>
    <xf borderId="9" fillId="0" fontId="2" numFmtId="0" xfId="0" applyAlignment="1" applyBorder="1" applyFont="1">
      <alignment horizontal="left" vertical="center"/>
    </xf>
    <xf borderId="9" fillId="0" fontId="2" numFmtId="196" xfId="0" applyAlignment="1" applyBorder="1" applyFont="1" applyNumberFormat="1">
      <alignment vertical="center"/>
    </xf>
    <xf borderId="9" fillId="0" fontId="2" numFmtId="197" xfId="0" applyAlignment="1" applyBorder="1" applyFont="1" applyNumberFormat="1">
      <alignment vertical="center"/>
    </xf>
    <xf borderId="7" fillId="0" fontId="2" numFmtId="2" xfId="0" applyAlignment="1" applyBorder="1" applyFont="1" applyNumberFormat="1">
      <alignment horizontal="center" vertical="center"/>
    </xf>
    <xf borderId="7" fillId="0" fontId="2" numFmtId="195" xfId="0" applyAlignment="1" applyBorder="1" applyFont="1" applyNumberFormat="1">
      <alignment horizontal="center" vertical="center"/>
    </xf>
    <xf borderId="10" fillId="0" fontId="2" numFmtId="2" xfId="0" applyAlignment="1" applyBorder="1" applyFont="1" applyNumberFormat="1">
      <alignment horizontal="center" vertical="center"/>
    </xf>
    <xf borderId="9" fillId="0" fontId="2" numFmtId="38" xfId="0" applyAlignment="1" applyBorder="1" applyFont="1" applyNumberFormat="1">
      <alignment horizontal="center" vertical="center"/>
    </xf>
    <xf borderId="9" fillId="0" fontId="2" numFmtId="188" xfId="0" applyAlignment="1" applyBorder="1" applyFont="1" applyNumberFormat="1">
      <alignment horizontal="center" vertical="center"/>
    </xf>
    <xf borderId="9" fillId="0" fontId="2" numFmtId="195" xfId="0" applyAlignment="1" applyBorder="1" applyFont="1" applyNumberFormat="1">
      <alignment horizontal="center" vertical="center"/>
    </xf>
    <xf borderId="1" fillId="0" fontId="2" numFmtId="38" xfId="0" applyAlignment="1" applyBorder="1" applyFont="1" applyNumberFormat="1">
      <alignment horizontal="center" vertical="center"/>
    </xf>
    <xf borderId="4" fillId="0" fontId="2" numFmtId="198" xfId="0" applyAlignment="1" applyBorder="1" applyFont="1" applyNumberFormat="1">
      <alignment horizontal="right" vertical="center"/>
    </xf>
    <xf borderId="4" fillId="0" fontId="2" numFmtId="199" xfId="0" applyAlignment="1" applyBorder="1" applyFont="1" applyNumberFormat="1">
      <alignment horizontal="center" vertical="center"/>
    </xf>
    <xf borderId="7" fillId="0" fontId="2" numFmtId="198" xfId="0" applyAlignment="1" applyBorder="1" applyFont="1" applyNumberFormat="1">
      <alignment horizontal="right" vertical="center"/>
    </xf>
    <xf borderId="7" fillId="0" fontId="2" numFmtId="199" xfId="0" applyAlignment="1" applyBorder="1" applyFont="1" applyNumberFormat="1">
      <alignment horizontal="center" vertical="center"/>
    </xf>
    <xf borderId="0" fillId="0" fontId="2" numFmtId="0" xfId="0" applyAlignment="1" applyFont="1">
      <alignment horizontal="left" vertical="center"/>
    </xf>
    <xf borderId="9" fillId="0" fontId="2" numFmtId="198" xfId="0" applyAlignment="1" applyBorder="1" applyFont="1" applyNumberFormat="1">
      <alignment horizontal="right" vertical="center"/>
    </xf>
    <xf borderId="9" fillId="0" fontId="2" numFmtId="200" xfId="0" applyAlignment="1" applyBorder="1" applyFont="1" applyNumberFormat="1">
      <alignment horizontal="center" vertical="center"/>
    </xf>
    <xf borderId="7" fillId="0" fontId="10" numFmtId="0" xfId="0" applyAlignment="1" applyBorder="1" applyFont="1">
      <alignment horizontal="center" vertical="center"/>
    </xf>
    <xf borderId="4" fillId="0" fontId="2" numFmtId="41" xfId="0" applyAlignment="1" applyBorder="1" applyFont="1" applyNumberFormat="1">
      <alignment horizontal="center" vertical="center"/>
    </xf>
    <xf borderId="4" fillId="0" fontId="2" numFmtId="197" xfId="0" applyAlignment="1" applyBorder="1" applyFont="1" applyNumberFormat="1">
      <alignment horizontal="center" vertical="center"/>
    </xf>
    <xf borderId="7" fillId="0" fontId="2" numFmtId="41" xfId="0" applyAlignment="1" applyBorder="1" applyFont="1" applyNumberFormat="1">
      <alignment horizontal="center" vertical="center"/>
    </xf>
    <xf borderId="7" fillId="0" fontId="2" numFmtId="197" xfId="0" applyAlignment="1" applyBorder="1" applyFont="1" applyNumberFormat="1">
      <alignment horizontal="center" vertical="center"/>
    </xf>
    <xf borderId="7" fillId="0" fontId="10" numFmtId="0" xfId="0" applyAlignment="1" applyBorder="1" applyFont="1">
      <alignment horizontal="left" vertical="center"/>
    </xf>
    <xf borderId="9" fillId="0" fontId="10" numFmtId="0" xfId="0" applyAlignment="1" applyBorder="1" applyFont="1">
      <alignment horizontal="left" vertical="center"/>
    </xf>
    <xf borderId="9" fillId="0" fontId="2" numFmtId="41" xfId="0" applyAlignment="1" applyBorder="1" applyFont="1" applyNumberFormat="1">
      <alignment horizontal="center" vertical="center"/>
    </xf>
    <xf borderId="9" fillId="0" fontId="2" numFmtId="197" xfId="0" applyAlignment="1" applyBorder="1" applyFont="1" applyNumberFormat="1">
      <alignment horizontal="center" vertical="center"/>
    </xf>
    <xf borderId="1" fillId="0" fontId="6" numFmtId="0" xfId="0" applyAlignment="1" applyBorder="1" applyFont="1">
      <alignment horizontal="center" vertical="center"/>
    </xf>
    <xf borderId="4" fillId="0" fontId="10" numFmtId="0" xfId="0" applyAlignment="1" applyBorder="1" applyFont="1">
      <alignment horizontal="center" shrinkToFit="0" vertical="center" wrapText="1"/>
    </xf>
    <xf borderId="4" fillId="0" fontId="9" numFmtId="0" xfId="0" applyAlignment="1" applyBorder="1" applyFont="1">
      <alignment horizontal="center" shrinkToFit="0" vertical="center" wrapText="1"/>
    </xf>
    <xf borderId="7" fillId="0" fontId="2" numFmtId="201" xfId="0" applyAlignment="1" applyBorder="1" applyFont="1" applyNumberFormat="1">
      <alignment horizontal="center" vertical="center"/>
    </xf>
    <xf borderId="4" fillId="0" fontId="2" numFmtId="201" xfId="0" applyAlignment="1" applyBorder="1" applyFont="1" applyNumberFormat="1">
      <alignment horizontal="center" vertical="center"/>
    </xf>
    <xf borderId="7" fillId="0" fontId="2" numFmtId="202" xfId="0" applyAlignment="1" applyBorder="1" applyFont="1" applyNumberFormat="1">
      <alignment horizontal="right" vertical="center"/>
    </xf>
    <xf borderId="7" fillId="0" fontId="2" numFmtId="203" xfId="0" applyAlignment="1" applyBorder="1" applyFont="1" applyNumberFormat="1">
      <alignment horizontal="right" vertical="center"/>
    </xf>
    <xf borderId="9" fillId="0" fontId="2" numFmtId="201" xfId="0" applyAlignment="1" applyBorder="1" applyFont="1" applyNumberFormat="1">
      <alignment horizontal="center" vertical="center"/>
    </xf>
    <xf borderId="9" fillId="0" fontId="2" numFmtId="203" xfId="0" applyAlignment="1" applyBorder="1" applyFont="1" applyNumberFormat="1">
      <alignment horizontal="right" vertical="center"/>
    </xf>
    <xf borderId="1" fillId="0" fontId="10" numFmtId="0" xfId="0" applyAlignment="1" applyBorder="1" applyFont="1">
      <alignment horizontal="center" vertical="center"/>
    </xf>
    <xf borderId="4" fillId="0" fontId="2" numFmtId="204" xfId="0" applyAlignment="1" applyBorder="1" applyFont="1" applyNumberFormat="1">
      <alignment horizontal="right" vertical="center"/>
    </xf>
    <xf borderId="4" fillId="0" fontId="2" numFmtId="205" xfId="0" applyAlignment="1" applyBorder="1" applyFont="1" applyNumberFormat="1">
      <alignment horizontal="right" vertical="center"/>
    </xf>
    <xf borderId="4" fillId="0" fontId="10" numFmtId="0" xfId="0" applyAlignment="1" applyBorder="1" applyFont="1">
      <alignment horizontal="center" vertical="center"/>
    </xf>
    <xf borderId="7" fillId="0" fontId="2" numFmtId="204" xfId="0" applyAlignment="1" applyBorder="1" applyFont="1" applyNumberFormat="1">
      <alignment horizontal="right" vertical="center"/>
    </xf>
    <xf borderId="7" fillId="0" fontId="2" numFmtId="206" xfId="0" applyAlignment="1" applyBorder="1" applyFont="1" applyNumberFormat="1">
      <alignment horizontal="right" vertical="center"/>
    </xf>
    <xf borderId="7" fillId="0" fontId="2" numFmtId="205" xfId="0" applyAlignment="1" applyBorder="1" applyFont="1" applyNumberFormat="1">
      <alignment horizontal="right" vertical="center"/>
    </xf>
    <xf borderId="7" fillId="0" fontId="2" numFmtId="207" xfId="0" applyAlignment="1" applyBorder="1" applyFont="1" applyNumberFormat="1">
      <alignment horizontal="right" vertical="center"/>
    </xf>
    <xf borderId="9" fillId="0" fontId="2" numFmtId="204" xfId="0" applyAlignment="1" applyBorder="1" applyFont="1" applyNumberFormat="1">
      <alignment horizontal="right" vertical="center"/>
    </xf>
    <xf borderId="9" fillId="0" fontId="2" numFmtId="206" xfId="0" applyAlignment="1" applyBorder="1" applyFont="1" applyNumberFormat="1">
      <alignment horizontal="right" vertical="center"/>
    </xf>
    <xf borderId="4" fillId="0" fontId="2" numFmtId="208" xfId="0" applyAlignment="1" applyBorder="1" applyFont="1" applyNumberFormat="1">
      <alignment horizontal="right" vertical="center"/>
    </xf>
    <xf borderId="4" fillId="0" fontId="2" numFmtId="209" xfId="0" applyAlignment="1" applyBorder="1" applyFont="1" applyNumberFormat="1">
      <alignment horizontal="right" vertical="center"/>
    </xf>
    <xf borderId="7" fillId="0" fontId="2" numFmtId="208" xfId="0" applyAlignment="1" applyBorder="1" applyFont="1" applyNumberFormat="1">
      <alignment horizontal="right" vertical="center"/>
    </xf>
    <xf borderId="7" fillId="0" fontId="2" numFmtId="209" xfId="0" applyAlignment="1" applyBorder="1" applyFont="1" applyNumberFormat="1">
      <alignment horizontal="right" vertical="center"/>
    </xf>
    <xf borderId="9" fillId="0" fontId="2" numFmtId="208" xfId="0" applyAlignment="1" applyBorder="1" applyFont="1" applyNumberFormat="1">
      <alignment horizontal="right" vertical="center"/>
    </xf>
    <xf borderId="9" fillId="0" fontId="2" numFmtId="209" xfId="0" applyAlignment="1" applyBorder="1" applyFont="1" applyNumberFormat="1">
      <alignment horizontal="right" vertical="center"/>
    </xf>
    <xf borderId="7" fillId="0" fontId="2" numFmtId="210" xfId="0" applyAlignment="1" applyBorder="1" applyFont="1" applyNumberFormat="1">
      <alignment horizontal="right" vertical="center"/>
    </xf>
    <xf borderId="7" fillId="0" fontId="2" numFmtId="211" xfId="0" applyAlignment="1" applyBorder="1" applyFont="1" applyNumberFormat="1">
      <alignment horizontal="right" vertical="center"/>
    </xf>
    <xf borderId="9" fillId="0" fontId="2" numFmtId="210" xfId="0" applyAlignment="1" applyBorder="1" applyFont="1" applyNumberFormat="1">
      <alignment horizontal="right" vertical="center"/>
    </xf>
    <xf borderId="9" fillId="0" fontId="2" numFmtId="211" xfId="0" applyAlignment="1" applyBorder="1" applyFont="1" applyNumberFormat="1">
      <alignment horizontal="right" vertical="center"/>
    </xf>
    <xf borderId="4" fillId="0" fontId="2" numFmtId="210" xfId="0" applyAlignment="1" applyBorder="1" applyFont="1" applyNumberFormat="1">
      <alignment horizontal="right" vertical="center"/>
    </xf>
    <xf borderId="4" fillId="0" fontId="2" numFmtId="211" xfId="0" applyAlignment="1" applyBorder="1" applyFont="1" applyNumberFormat="1">
      <alignment horizontal="right" vertical="center"/>
    </xf>
    <xf borderId="4" fillId="0" fontId="2" numFmtId="212" xfId="0" applyAlignment="1" applyBorder="1" applyFont="1" applyNumberFormat="1">
      <alignment horizontal="right" vertical="center"/>
    </xf>
    <xf borderId="7" fillId="0" fontId="2" numFmtId="212" xfId="0" applyAlignment="1" applyBorder="1" applyFont="1" applyNumberFormat="1">
      <alignment horizontal="right" vertical="center"/>
    </xf>
    <xf borderId="9" fillId="0" fontId="2" numFmtId="212" xfId="0" applyAlignment="1" applyBorder="1" applyFont="1" applyNumberFormat="1">
      <alignment horizontal="right" vertical="center"/>
    </xf>
    <xf borderId="7" fillId="0" fontId="2" numFmtId="213" xfId="0" applyAlignment="1" applyBorder="1" applyFont="1" applyNumberFormat="1">
      <alignment horizontal="right" vertical="center"/>
    </xf>
    <xf borderId="9" fillId="0" fontId="2" numFmtId="213" xfId="0" applyAlignment="1" applyBorder="1" applyFont="1" applyNumberFormat="1">
      <alignment horizontal="right" vertical="center"/>
    </xf>
    <xf borderId="4" fillId="0" fontId="2" numFmtId="213" xfId="0" applyAlignment="1" applyBorder="1" applyFont="1" applyNumberFormat="1">
      <alignment horizontal="right" vertical="center"/>
    </xf>
    <xf borderId="7" fillId="0" fontId="2" numFmtId="214" xfId="0" applyAlignment="1" applyBorder="1" applyFont="1" applyNumberFormat="1">
      <alignment horizontal="right" vertical="center"/>
    </xf>
    <xf borderId="9" fillId="0" fontId="2" numFmtId="214" xfId="0" applyAlignment="1" applyBorder="1" applyFont="1" applyNumberFormat="1">
      <alignment horizontal="right" vertical="center"/>
    </xf>
    <xf borderId="4" fillId="0" fontId="2" numFmtId="214" xfId="0" applyAlignment="1" applyBorder="1" applyFont="1" applyNumberFormat="1">
      <alignment horizontal="right" vertical="center"/>
    </xf>
    <xf borderId="4" fillId="0" fontId="7" numFmtId="0" xfId="0" applyAlignment="1" applyBorder="1" applyFont="1">
      <alignment horizontal="center" shrinkToFit="0" vertical="center" wrapText="1"/>
    </xf>
    <xf borderId="4" fillId="0" fontId="2" numFmtId="215" xfId="0" applyAlignment="1" applyBorder="1" applyFont="1" applyNumberFormat="1">
      <alignment horizontal="right" vertical="center"/>
    </xf>
    <xf borderId="7" fillId="0" fontId="2" numFmtId="215" xfId="0" applyAlignment="1" applyBorder="1" applyFont="1" applyNumberFormat="1">
      <alignment horizontal="right" vertical="center"/>
    </xf>
    <xf borderId="9" fillId="0" fontId="2" numFmtId="215" xfId="0" applyAlignment="1" applyBorder="1" applyFont="1" applyNumberFormat="1">
      <alignment horizontal="right" vertical="center"/>
    </xf>
    <xf borderId="7" fillId="2" fontId="2" numFmtId="215" xfId="0" applyAlignment="1" applyBorder="1" applyFont="1" applyNumberFormat="1">
      <alignment horizontal="right" vertical="center"/>
    </xf>
    <xf borderId="7" fillId="3" fontId="2" numFmtId="215" xfId="0" applyAlignment="1" applyBorder="1" applyFill="1" applyFont="1" applyNumberFormat="1">
      <alignment horizontal="right" vertical="center"/>
    </xf>
    <xf borderId="0" fillId="0" fontId="18" numFmtId="0" xfId="0" applyAlignment="1" applyFont="1">
      <alignment vertical="center"/>
    </xf>
    <xf borderId="0" fillId="0" fontId="1" numFmtId="0" xfId="0" applyAlignment="1" applyFont="1">
      <alignment horizontal="right" vertical="center"/>
    </xf>
    <xf borderId="4" fillId="0" fontId="19" numFmtId="0" xfId="0" applyAlignment="1" applyBorder="1" applyFont="1">
      <alignment horizontal="center" shrinkToFit="0" vertical="center" wrapText="1"/>
    </xf>
    <xf borderId="4" fillId="0" fontId="2" numFmtId="41" xfId="0" applyAlignment="1" applyBorder="1" applyFont="1" applyNumberFormat="1">
      <alignment horizontal="right" vertical="center"/>
    </xf>
    <xf borderId="7" fillId="0" fontId="2" numFmtId="41" xfId="0" applyAlignment="1" applyBorder="1" applyFont="1" applyNumberFormat="1">
      <alignment horizontal="right" vertical="center"/>
    </xf>
    <xf borderId="9" fillId="0" fontId="2" numFmtId="41" xfId="0" applyAlignment="1" applyBorder="1" applyFont="1" applyNumberFormat="1">
      <alignment horizontal="right" vertical="center"/>
    </xf>
    <xf borderId="9" fillId="0" fontId="6" numFmtId="41" xfId="0" applyAlignment="1" applyBorder="1" applyFont="1" applyNumberFormat="1">
      <alignment horizontal="right" vertical="center"/>
    </xf>
    <xf borderId="7" fillId="0" fontId="2" numFmtId="214" xfId="0" applyAlignment="1" applyBorder="1" applyFont="1" applyNumberFormat="1">
      <alignment horizontal="right" readingOrder="0" vertical="center"/>
    </xf>
    <xf borderId="15" fillId="0" fontId="2" numFmtId="38" xfId="0" applyAlignment="1" applyBorder="1" applyFont="1" applyNumberFormat="1">
      <alignment horizontal="center" vertical="center"/>
    </xf>
    <xf borderId="19" fillId="0" fontId="2" numFmtId="38" xfId="0" applyAlignment="1" applyBorder="1" applyFont="1" applyNumberFormat="1">
      <alignment horizontal="center" vertical="center"/>
    </xf>
    <xf borderId="4" fillId="0" fontId="2" numFmtId="38" xfId="0" applyAlignment="1" applyBorder="1" applyFont="1" applyNumberFormat="1">
      <alignment horizontal="center" vertical="center"/>
    </xf>
    <xf borderId="4" fillId="0" fontId="2" numFmtId="214" xfId="0" applyAlignment="1" applyBorder="1" applyFont="1" applyNumberFormat="1">
      <alignment horizontal="right" readingOrder="0" vertical="center"/>
    </xf>
    <xf borderId="9" fillId="0" fontId="2" numFmtId="214" xfId="0" applyAlignment="1" applyBorder="1" applyFont="1" applyNumberFormat="1">
      <alignment horizontal="right" readingOrder="0" vertical="center"/>
    </xf>
    <xf borderId="17" fillId="0" fontId="2" numFmtId="38" xfId="0" applyAlignment="1" applyBorder="1" applyFont="1" applyNumberFormat="1">
      <alignment horizontal="center" vertical="center"/>
    </xf>
    <xf borderId="1" fillId="0" fontId="6" numFmtId="38" xfId="0" applyAlignment="1" applyBorder="1" applyFont="1" applyNumberFormat="1">
      <alignment horizontal="center" shrinkToFit="0" vertical="center" wrapText="1"/>
    </xf>
    <xf borderId="7" fillId="0" fontId="2" numFmtId="216" xfId="0" applyAlignment="1" applyBorder="1" applyFont="1" applyNumberFormat="1">
      <alignment horizontal="center" vertical="center"/>
    </xf>
    <xf borderId="0" fillId="0" fontId="2" numFmtId="216" xfId="0" applyAlignment="1" applyFont="1" applyNumberFormat="1">
      <alignment horizontal="center" vertical="center"/>
    </xf>
    <xf borderId="7" fillId="0" fontId="2" numFmtId="217" xfId="0" applyAlignment="1" applyBorder="1" applyFont="1" applyNumberFormat="1">
      <alignment horizontal="right" vertical="center"/>
    </xf>
    <xf borderId="0" fillId="0" fontId="2" numFmtId="217" xfId="0" applyAlignment="1" applyFont="1" applyNumberFormat="1">
      <alignment horizontal="right" vertical="center"/>
    </xf>
    <xf borderId="7" fillId="0" fontId="2" numFmtId="216" xfId="0" applyAlignment="1" applyBorder="1" applyFont="1" applyNumberFormat="1">
      <alignment horizontal="center" readingOrder="0" vertical="center"/>
    </xf>
    <xf borderId="0" fillId="0" fontId="2" numFmtId="216" xfId="0" applyAlignment="1" applyFont="1" applyNumberFormat="1">
      <alignment horizontal="center" readingOrder="0" vertical="center"/>
    </xf>
    <xf borderId="9" fillId="0" fontId="2" numFmtId="216" xfId="0" applyAlignment="1" applyBorder="1" applyFont="1" applyNumberFormat="1">
      <alignment horizontal="center" readingOrder="0" vertical="center"/>
    </xf>
    <xf borderId="4" fillId="0" fontId="2" numFmtId="216" xfId="0" applyAlignment="1" applyBorder="1" applyFont="1" applyNumberFormat="1">
      <alignment horizontal="center" readingOrder="0" vertical="center"/>
    </xf>
    <xf borderId="4" fillId="0" fontId="2" numFmtId="217" xfId="0" applyAlignment="1" applyBorder="1" applyFont="1" applyNumberFormat="1">
      <alignment horizontal="right" vertical="center"/>
    </xf>
    <xf borderId="9" fillId="0" fontId="2" numFmtId="216" xfId="0" applyAlignment="1" applyBorder="1" applyFont="1" applyNumberFormat="1">
      <alignment horizontal="center" vertical="center"/>
    </xf>
    <xf borderId="10" fillId="0" fontId="2" numFmtId="217" xfId="0" applyAlignment="1" applyBorder="1" applyFont="1" applyNumberFormat="1">
      <alignment horizontal="right" vertical="center"/>
    </xf>
    <xf borderId="9" fillId="0" fontId="2" numFmtId="217" xfId="0" applyAlignment="1" applyBorder="1" applyFont="1" applyNumberFormat="1">
      <alignment horizontal="right" vertical="center"/>
    </xf>
    <xf borderId="10" fillId="0" fontId="2" numFmtId="216" xfId="0" applyAlignment="1" applyBorder="1" applyFont="1" applyNumberFormat="1">
      <alignment horizontal="center" readingOrder="0" vertical="center"/>
    </xf>
    <xf borderId="4" fillId="0" fontId="6" numFmtId="0" xfId="0" applyAlignment="1" applyBorder="1" applyFont="1">
      <alignment horizontal="center" shrinkToFit="1" vertical="center" wrapText="0"/>
    </xf>
    <xf borderId="7" fillId="0" fontId="2" numFmtId="218" xfId="0" applyAlignment="1" applyBorder="1" applyFont="1" applyNumberFormat="1">
      <alignment horizontal="right" vertical="center"/>
    </xf>
    <xf borderId="7" fillId="0" fontId="2" numFmtId="219" xfId="0" applyAlignment="1" applyBorder="1" applyFont="1" applyNumberFormat="1">
      <alignment horizontal="right" vertical="center"/>
    </xf>
    <xf borderId="7" fillId="0" fontId="2" numFmtId="219" xfId="0" applyAlignment="1" applyBorder="1" applyFont="1" applyNumberFormat="1">
      <alignment horizontal="right" readingOrder="0" vertical="center"/>
    </xf>
    <xf borderId="7" fillId="0" fontId="2" numFmtId="219" xfId="0" applyAlignment="1" applyBorder="1" applyFont="1" applyNumberFormat="1">
      <alignment horizontal="right" readingOrder="0" shrinkToFit="1" vertical="center" wrapText="0"/>
    </xf>
    <xf borderId="7" fillId="0" fontId="2" numFmtId="218" xfId="0" applyAlignment="1" applyBorder="1" applyFont="1" applyNumberFormat="1">
      <alignment horizontal="right" readingOrder="0" vertical="center"/>
    </xf>
    <xf borderId="9" fillId="0" fontId="2" numFmtId="218" xfId="0" applyAlignment="1" applyBorder="1" applyFont="1" applyNumberFormat="1">
      <alignment horizontal="right" vertical="center"/>
    </xf>
    <xf borderId="4" fillId="0" fontId="2" numFmtId="218" xfId="0" applyAlignment="1" applyBorder="1" applyFont="1" applyNumberFormat="1">
      <alignment horizontal="right" readingOrder="0" vertical="center"/>
    </xf>
    <xf borderId="4" fillId="0" fontId="2" numFmtId="219" xfId="0" applyAlignment="1" applyBorder="1" applyFont="1" applyNumberFormat="1">
      <alignment horizontal="right" vertical="center"/>
    </xf>
    <xf borderId="4" fillId="0" fontId="2" numFmtId="219" xfId="0" applyAlignment="1" applyBorder="1" applyFont="1" applyNumberFormat="1">
      <alignment horizontal="right" readingOrder="0" vertical="center"/>
    </xf>
    <xf borderId="9" fillId="0" fontId="2" numFmtId="218" xfId="0" applyAlignment="1" applyBorder="1" applyFont="1" applyNumberFormat="1">
      <alignment horizontal="right" readingOrder="0" vertical="center"/>
    </xf>
    <xf borderId="9" fillId="0" fontId="2" numFmtId="219" xfId="0" applyAlignment="1" applyBorder="1" applyFont="1" applyNumberFormat="1">
      <alignment horizontal="right" vertical="center"/>
    </xf>
    <xf borderId="9" fillId="0" fontId="2" numFmtId="219" xfId="0" applyAlignment="1" applyBorder="1" applyFont="1" applyNumberFormat="1">
      <alignment horizontal="right" readingOrder="0" vertical="center"/>
    </xf>
    <xf borderId="7" fillId="0" fontId="2" numFmtId="40" xfId="0" applyAlignment="1" applyBorder="1" applyFont="1" applyNumberFormat="1">
      <alignment horizontal="center" readingOrder="0" vertical="center"/>
    </xf>
    <xf borderId="7" fillId="0" fontId="2" numFmtId="185" xfId="0" applyAlignment="1" applyBorder="1" applyFont="1" applyNumberFormat="1">
      <alignment horizontal="center" vertical="center"/>
    </xf>
    <xf borderId="7" fillId="0" fontId="2" numFmtId="195" xfId="0" applyAlignment="1" applyBorder="1" applyFont="1" applyNumberFormat="1">
      <alignment horizontal="center" readingOrder="0" vertical="center"/>
    </xf>
    <xf borderId="7" fillId="0" fontId="2" numFmtId="220" xfId="0" applyAlignment="1" applyBorder="1" applyFont="1" applyNumberFormat="1">
      <alignment horizontal="right" readingOrder="0" vertical="center"/>
    </xf>
    <xf borderId="9" fillId="0" fontId="2" numFmtId="40" xfId="0" applyAlignment="1" applyBorder="1" applyFont="1" applyNumberFormat="1">
      <alignment horizontal="center" readingOrder="0" vertical="center"/>
    </xf>
    <xf borderId="9" fillId="0" fontId="2" numFmtId="185" xfId="0" applyAlignment="1" applyBorder="1" applyFont="1" applyNumberFormat="1">
      <alignment horizontal="center" vertical="center"/>
    </xf>
    <xf borderId="9" fillId="0" fontId="2" numFmtId="195" xfId="0" applyAlignment="1" applyBorder="1" applyFont="1" applyNumberFormat="1">
      <alignment horizontal="center" readingOrder="0" vertical="center"/>
    </xf>
    <xf borderId="9" fillId="0" fontId="2" numFmtId="220" xfId="0" applyAlignment="1" applyBorder="1" applyFont="1" applyNumberFormat="1">
      <alignment horizontal="right" readingOrder="0" vertical="center"/>
    </xf>
    <xf borderId="4" fillId="0" fontId="2" numFmtId="3" xfId="0" applyAlignment="1" applyBorder="1" applyFont="1" applyNumberFormat="1">
      <alignment horizontal="center" readingOrder="0" vertical="center"/>
    </xf>
    <xf borderId="4" fillId="0" fontId="2" numFmtId="221" xfId="0" applyAlignment="1" applyBorder="1" applyFont="1" applyNumberFormat="1">
      <alignment horizontal="center" readingOrder="0" vertical="center"/>
    </xf>
    <xf borderId="4" fillId="0" fontId="2" numFmtId="221" xfId="0" applyAlignment="1" applyBorder="1" applyFont="1" applyNumberFormat="1">
      <alignment horizontal="center" vertical="center"/>
    </xf>
    <xf borderId="4" fillId="0" fontId="2" numFmtId="216" xfId="0" applyAlignment="1" applyBorder="1" applyFont="1" applyNumberFormat="1">
      <alignment horizontal="center" vertical="center"/>
    </xf>
    <xf borderId="7" fillId="0" fontId="2" numFmtId="3" xfId="0" applyAlignment="1" applyBorder="1" applyFont="1" applyNumberFormat="1">
      <alignment horizontal="center" readingOrder="0" vertical="center"/>
    </xf>
    <xf borderId="7" fillId="0" fontId="2" numFmtId="221" xfId="0" applyAlignment="1" applyBorder="1" applyFont="1" applyNumberFormat="1">
      <alignment horizontal="center" vertical="center"/>
    </xf>
    <xf borderId="7" fillId="0" fontId="2" numFmtId="221" xfId="0" applyAlignment="1" applyBorder="1" applyFont="1" applyNumberFormat="1">
      <alignment horizontal="center" readingOrder="0" vertical="center"/>
    </xf>
    <xf borderId="9" fillId="0" fontId="2" numFmtId="3" xfId="0" applyAlignment="1" applyBorder="1" applyFont="1" applyNumberFormat="1">
      <alignment horizontal="center" readingOrder="0" vertical="center"/>
    </xf>
    <xf borderId="9" fillId="0" fontId="2" numFmtId="221" xfId="0" applyAlignment="1" applyBorder="1" applyFont="1" applyNumberFormat="1">
      <alignment horizontal="center" vertical="center"/>
    </xf>
    <xf borderId="7" fillId="0" fontId="2" numFmtId="222" xfId="0" applyAlignment="1" applyBorder="1" applyFont="1" applyNumberFormat="1">
      <alignment horizontal="center" vertical="center"/>
    </xf>
    <xf quotePrefix="1" borderId="7" fillId="0" fontId="2" numFmtId="0" xfId="0" applyAlignment="1" applyBorder="1" applyFont="1">
      <alignment horizontal="center" vertical="center"/>
    </xf>
    <xf borderId="4" fillId="0" fontId="2" numFmtId="222" xfId="0" applyAlignment="1" applyBorder="1" applyFont="1" applyNumberFormat="1">
      <alignment horizontal="center" vertical="center"/>
    </xf>
    <xf borderId="9" fillId="0" fontId="2" numFmtId="222" xfId="0" applyAlignment="1" applyBorder="1" applyFont="1" applyNumberFormat="1">
      <alignment horizontal="center" vertical="center"/>
    </xf>
    <xf borderId="4" fillId="0" fontId="2" numFmtId="0" xfId="0" applyAlignment="1" applyBorder="1" applyFont="1">
      <alignment horizontal="center" textRotation="255" vertical="center"/>
    </xf>
    <xf borderId="4" fillId="0" fontId="2" numFmtId="0" xfId="0" applyAlignment="1" applyBorder="1" applyFont="1">
      <alignment horizontal="center" shrinkToFit="0" textRotation="255" vertical="center" wrapText="1"/>
    </xf>
    <xf borderId="0" fillId="0" fontId="2" numFmtId="222" xfId="0" applyAlignment="1" applyFont="1" applyNumberFormat="1">
      <alignment vertical="center"/>
    </xf>
    <xf borderId="0" fillId="0" fontId="2" numFmtId="221" xfId="0" applyAlignment="1" applyFont="1" applyNumberFormat="1">
      <alignment vertical="center"/>
    </xf>
    <xf borderId="5" fillId="0" fontId="2" numFmtId="221" xfId="0" applyAlignment="1" applyBorder="1" applyFont="1" applyNumberFormat="1">
      <alignment vertical="center"/>
    </xf>
    <xf borderId="5" fillId="0" fontId="2" numFmtId="221" xfId="0" applyAlignment="1" applyBorder="1" applyFont="1" applyNumberFormat="1">
      <alignment horizontal="center" vertical="center"/>
    </xf>
    <xf borderId="0" fillId="0" fontId="2" numFmtId="221" xfId="0" applyAlignment="1" applyFont="1" applyNumberFormat="1">
      <alignment horizontal="center" vertical="center"/>
    </xf>
    <xf borderId="10" fillId="0" fontId="2" numFmtId="221" xfId="0" applyAlignment="1" applyBorder="1" applyFont="1" applyNumberFormat="1">
      <alignment horizontal="center" vertical="center"/>
    </xf>
    <xf borderId="7" fillId="0" fontId="2" numFmtId="223" xfId="0" applyAlignment="1" applyBorder="1" applyFont="1" applyNumberFormat="1">
      <alignment horizontal="center" vertical="center"/>
    </xf>
    <xf borderId="5" fillId="0" fontId="2" numFmtId="0" xfId="0" applyAlignment="1" applyBorder="1" applyFont="1">
      <alignment horizontal="center" shrinkToFit="0" vertical="center" wrapText="1"/>
    </xf>
    <xf borderId="6" fillId="0" fontId="2" numFmtId="0" xfId="0" applyAlignment="1" applyBorder="1" applyFont="1">
      <alignment horizontal="center" shrinkToFit="0" vertical="center" wrapText="1"/>
    </xf>
    <xf borderId="35" fillId="3" fontId="2" numFmtId="0" xfId="0" applyAlignment="1" applyBorder="1" applyFont="1">
      <alignment vertical="center"/>
    </xf>
    <xf borderId="9" fillId="0" fontId="2" numFmtId="223" xfId="0" applyAlignment="1" applyBorder="1" applyFont="1" applyNumberFormat="1">
      <alignment horizontal="center" vertical="center"/>
    </xf>
    <xf borderId="35" fillId="3" fontId="1" numFmtId="0" xfId="0" applyAlignment="1" applyBorder="1" applyFont="1">
      <alignment vertical="center"/>
    </xf>
    <xf borderId="35" fillId="3" fontId="2" numFmtId="224" xfId="0" applyAlignment="1" applyBorder="1" applyFont="1" applyNumberFormat="1">
      <alignment vertical="center"/>
    </xf>
    <xf borderId="1" fillId="0" fontId="7" numFmtId="0" xfId="0" applyAlignment="1" applyBorder="1" applyFont="1">
      <alignment horizontal="center" readingOrder="0" vertical="center"/>
    </xf>
    <xf borderId="2" fillId="0" fontId="2" numFmtId="0" xfId="0" applyAlignment="1" applyBorder="1" applyFont="1">
      <alignment horizontal="center" readingOrder="0" vertical="center"/>
    </xf>
    <xf borderId="4" fillId="0" fontId="10" numFmtId="184" xfId="0" applyAlignment="1" applyBorder="1" applyFont="1" applyNumberFormat="1">
      <alignment horizontal="right" vertical="center"/>
    </xf>
    <xf borderId="5" fillId="0" fontId="10" numFmtId="184" xfId="0" applyAlignment="1" applyBorder="1" applyFont="1" applyNumberFormat="1">
      <alignment horizontal="right" vertical="center"/>
    </xf>
    <xf borderId="15" fillId="0" fontId="12" numFmtId="0" xfId="0" applyAlignment="1" applyBorder="1" applyFont="1">
      <alignment horizontal="left" vertical="center"/>
    </xf>
    <xf borderId="5" fillId="0" fontId="2" numFmtId="184" xfId="0" applyAlignment="1" applyBorder="1" applyFont="1" applyNumberFormat="1">
      <alignment horizontal="right" vertical="center"/>
    </xf>
    <xf borderId="5" fillId="0" fontId="2" numFmtId="184" xfId="0" applyAlignment="1" applyBorder="1" applyFont="1" applyNumberFormat="1">
      <alignment horizontal="right" readingOrder="0" vertical="center"/>
    </xf>
    <xf borderId="19" fillId="0" fontId="12" numFmtId="0" xfId="0" applyAlignment="1" applyBorder="1" applyFont="1">
      <alignment horizontal="left" vertical="center"/>
    </xf>
    <xf borderId="7" fillId="0" fontId="10" numFmtId="184" xfId="0" applyAlignment="1" applyBorder="1" applyFont="1" applyNumberFormat="1">
      <alignment horizontal="right" vertical="center"/>
    </xf>
    <xf borderId="0" fillId="0" fontId="10" numFmtId="184" xfId="0" applyAlignment="1" applyFont="1" applyNumberFormat="1">
      <alignment horizontal="right" vertical="center"/>
    </xf>
    <xf borderId="0" fillId="0" fontId="2" numFmtId="215" xfId="0" applyAlignment="1" applyFont="1" applyNumberFormat="1">
      <alignment horizontal="right" vertical="center"/>
    </xf>
    <xf borderId="0" fillId="0" fontId="2" numFmtId="184" xfId="0" applyAlignment="1" applyFont="1" applyNumberFormat="1">
      <alignment horizontal="right" readingOrder="0" vertical="center"/>
    </xf>
    <xf borderId="7" fillId="0" fontId="12" numFmtId="0" xfId="0" applyAlignment="1" applyBorder="1" applyFont="1">
      <alignment horizontal="left" vertical="center"/>
    </xf>
    <xf borderId="7" fillId="0" fontId="2" numFmtId="1" xfId="0" applyAlignment="1" applyBorder="1" applyFont="1" applyNumberFormat="1">
      <alignment horizontal="right" vertical="center"/>
    </xf>
    <xf borderId="19" fillId="0" fontId="2" numFmtId="0" xfId="0" applyAlignment="1" applyBorder="1" applyFont="1">
      <alignment horizontal="left" vertical="center"/>
    </xf>
    <xf borderId="19" fillId="0" fontId="12" numFmtId="0" xfId="0" applyAlignment="1" applyBorder="1" applyFont="1">
      <alignment vertical="center"/>
    </xf>
    <xf borderId="9" fillId="0" fontId="12" numFmtId="0" xfId="0" applyAlignment="1" applyBorder="1" applyFont="1">
      <alignment horizontal="left" vertical="center"/>
    </xf>
    <xf borderId="10" fillId="0" fontId="2" numFmtId="184" xfId="0" applyAlignment="1" applyBorder="1" applyFont="1" applyNumberFormat="1">
      <alignment horizontal="right" vertical="center"/>
    </xf>
    <xf borderId="10" fillId="0" fontId="2" numFmtId="184" xfId="0" applyAlignment="1" applyBorder="1" applyFont="1" applyNumberFormat="1">
      <alignment horizontal="right" readingOrder="0" vertical="center"/>
    </xf>
    <xf borderId="17" fillId="0" fontId="12" numFmtId="0" xfId="0" applyAlignment="1" applyBorder="1" applyFont="1">
      <alignment horizontal="left" vertical="center"/>
    </xf>
    <xf borderId="17" fillId="0" fontId="2" numFmtId="0" xfId="0" applyAlignment="1" applyBorder="1" applyFont="1">
      <alignment horizontal="left" vertical="center"/>
    </xf>
    <xf borderId="9" fillId="0" fontId="2" numFmtId="225" xfId="0" applyAlignment="1" applyBorder="1" applyFont="1" applyNumberFormat="1">
      <alignment horizontal="center" vertical="center"/>
    </xf>
    <xf borderId="0" fillId="0" fontId="2" numFmtId="224" xfId="0" applyAlignment="1" applyFont="1" applyNumberFormat="1">
      <alignment horizontal="center" vertical="center"/>
    </xf>
    <xf borderId="0" fillId="0" fontId="2" numFmtId="225" xfId="0" applyAlignment="1" applyFont="1" applyNumberFormat="1">
      <alignment horizontal="center" vertical="center"/>
    </xf>
    <xf borderId="0" fillId="0" fontId="12" numFmtId="0" xfId="0" applyAlignment="1" applyFont="1">
      <alignment readingOrder="0" vertical="center"/>
    </xf>
    <xf borderId="4" fillId="0" fontId="2" numFmtId="0" xfId="0" applyAlignment="1" applyBorder="1" applyFont="1">
      <alignment shrinkToFit="1" vertical="center" wrapText="0"/>
    </xf>
    <xf borderId="4" fillId="0" fontId="2" numFmtId="226" xfId="0" applyAlignment="1" applyBorder="1" applyFont="1" applyNumberFormat="1">
      <alignment horizontal="right" vertical="center"/>
    </xf>
    <xf borderId="5" fillId="0" fontId="2" numFmtId="226" xfId="0" applyAlignment="1" applyBorder="1" applyFont="1" applyNumberFormat="1">
      <alignment horizontal="right" vertical="center"/>
    </xf>
    <xf borderId="7" fillId="0" fontId="2" numFmtId="0" xfId="0" applyAlignment="1" applyBorder="1" applyFont="1">
      <alignment shrinkToFit="1" vertical="center" wrapText="0"/>
    </xf>
    <xf borderId="7" fillId="0" fontId="2" numFmtId="227" xfId="0" applyAlignment="1" applyBorder="1" applyFont="1" applyNumberFormat="1">
      <alignment horizontal="right" vertical="center"/>
    </xf>
    <xf borderId="7" fillId="0" fontId="2" numFmtId="226" xfId="0" applyAlignment="1" applyBorder="1" applyFont="1" applyNumberFormat="1">
      <alignment horizontal="right" vertical="center"/>
    </xf>
    <xf borderId="0" fillId="0" fontId="2" numFmtId="226" xfId="0" applyAlignment="1" applyFont="1" applyNumberFormat="1">
      <alignment horizontal="right" vertical="center"/>
    </xf>
    <xf borderId="7" fillId="0" fontId="2" numFmtId="228" xfId="0" applyAlignment="1" applyBorder="1" applyFont="1" applyNumberFormat="1">
      <alignment horizontal="right" vertical="center"/>
    </xf>
    <xf borderId="7" fillId="0" fontId="10" numFmtId="0" xfId="0" applyAlignment="1" applyBorder="1" applyFont="1">
      <alignment shrinkToFit="1" vertical="center" wrapText="0"/>
    </xf>
    <xf borderId="7" fillId="0" fontId="7" numFmtId="0" xfId="0" applyAlignment="1" applyBorder="1" applyFont="1">
      <alignment shrinkToFit="1" vertical="center" wrapText="0"/>
    </xf>
    <xf borderId="9" fillId="0" fontId="6" numFmtId="0" xfId="0" applyAlignment="1" applyBorder="1" applyFont="1">
      <alignment shrinkToFit="1" vertical="center" wrapText="0"/>
    </xf>
    <xf borderId="9" fillId="0" fontId="2" numFmtId="226" xfId="0" applyAlignment="1" applyBorder="1" applyFont="1" applyNumberFormat="1">
      <alignment horizontal="right" vertical="center"/>
    </xf>
    <xf borderId="10" fillId="0" fontId="2" numFmtId="226" xfId="0" applyAlignment="1" applyBorder="1" applyFont="1" applyNumberFormat="1">
      <alignment horizontal="right" vertical="center"/>
    </xf>
    <xf borderId="4" fillId="0" fontId="2" numFmtId="227" xfId="0" applyAlignment="1" applyBorder="1" applyFont="1" applyNumberFormat="1">
      <alignment horizontal="right" vertical="center"/>
    </xf>
    <xf borderId="7" fillId="0" fontId="6" numFmtId="0" xfId="0" applyAlignment="1" applyBorder="1" applyFont="1">
      <alignment shrinkToFit="1" vertical="center" wrapText="0"/>
    </xf>
    <xf borderId="9" fillId="0" fontId="2" numFmtId="227" xfId="0" applyAlignment="1" applyBorder="1" applyFont="1" applyNumberFormat="1">
      <alignment horizontal="right" vertical="center"/>
    </xf>
    <xf borderId="4" fillId="0" fontId="2" numFmtId="229" xfId="0" applyAlignment="1" applyBorder="1" applyFont="1" applyNumberFormat="1">
      <alignment horizontal="right" vertical="center"/>
    </xf>
    <xf borderId="4" fillId="0" fontId="2" numFmtId="230" xfId="0" applyAlignment="1" applyBorder="1" applyFont="1" applyNumberFormat="1">
      <alignment horizontal="right" vertical="center"/>
    </xf>
    <xf borderId="7" fillId="0" fontId="2" numFmtId="229" xfId="0" applyAlignment="1" applyBorder="1" applyFont="1" applyNumberFormat="1">
      <alignment horizontal="right" vertical="center"/>
    </xf>
    <xf borderId="7" fillId="0" fontId="2" numFmtId="230" xfId="0" applyAlignment="1" applyBorder="1" applyFont="1" applyNumberFormat="1">
      <alignment horizontal="right" vertical="center"/>
    </xf>
    <xf borderId="9" fillId="0" fontId="2" numFmtId="229" xfId="0" applyAlignment="1" applyBorder="1" applyFont="1" applyNumberFormat="1">
      <alignment horizontal="right" vertical="center"/>
    </xf>
    <xf borderId="9" fillId="0" fontId="2" numFmtId="230" xfId="0" applyAlignment="1" applyBorder="1" applyFont="1" applyNumberFormat="1">
      <alignment horizontal="right" vertical="center"/>
    </xf>
    <xf borderId="4" fillId="0" fontId="2" numFmtId="231" xfId="0" applyAlignment="1" applyBorder="1" applyFont="1" applyNumberFormat="1">
      <alignment horizontal="right" vertical="center"/>
    </xf>
    <xf borderId="7" fillId="0" fontId="2" numFmtId="231" xfId="0" applyAlignment="1" applyBorder="1" applyFont="1" applyNumberFormat="1">
      <alignment horizontal="right" vertical="center"/>
    </xf>
    <xf borderId="7" fillId="0" fontId="2" numFmtId="49" xfId="0" applyAlignment="1" applyBorder="1" applyFont="1" applyNumberFormat="1">
      <alignment horizontal="left" vertical="center"/>
    </xf>
    <xf borderId="9" fillId="0" fontId="2" numFmtId="232" xfId="0" applyAlignment="1" applyBorder="1" applyFont="1" applyNumberFormat="1">
      <alignment horizontal="left" vertical="center"/>
    </xf>
    <xf borderId="9" fillId="0" fontId="2" numFmtId="231" xfId="0" applyAlignment="1" applyBorder="1" applyFont="1" applyNumberFormat="1">
      <alignment horizontal="right" vertical="center"/>
    </xf>
    <xf borderId="4" fillId="0" fontId="2" numFmtId="188" xfId="0" applyAlignment="1" applyBorder="1" applyFont="1" applyNumberFormat="1">
      <alignment horizontal="center" vertical="center"/>
    </xf>
    <xf borderId="4" fillId="0" fontId="2" numFmtId="233" xfId="0" applyAlignment="1" applyBorder="1" applyFont="1" applyNumberFormat="1">
      <alignment horizontal="center" vertical="center"/>
    </xf>
    <xf borderId="7" fillId="0" fontId="2" numFmtId="233" xfId="0" applyAlignment="1" applyBorder="1" applyFont="1" applyNumberFormat="1">
      <alignment horizontal="center" vertical="center"/>
    </xf>
    <xf borderId="4" fillId="0" fontId="2" numFmtId="234" xfId="0" applyAlignment="1" applyBorder="1" applyFont="1" applyNumberFormat="1">
      <alignment horizontal="right" vertical="center"/>
    </xf>
    <xf borderId="7" fillId="0" fontId="2" numFmtId="234" xfId="0" applyAlignment="1" applyBorder="1" applyFont="1" applyNumberFormat="1">
      <alignment horizontal="right" vertical="center"/>
    </xf>
    <xf borderId="9" fillId="0" fontId="2" numFmtId="233" xfId="0" applyAlignment="1" applyBorder="1" applyFont="1" applyNumberFormat="1">
      <alignment horizontal="center" vertical="center"/>
    </xf>
    <xf borderId="9" fillId="0" fontId="2" numFmtId="234" xfId="0" applyAlignment="1" applyBorder="1" applyFont="1" applyNumberFormat="1">
      <alignment horizontal="right" vertical="center"/>
    </xf>
    <xf borderId="4" fillId="0" fontId="2" numFmtId="235" xfId="0" applyAlignment="1" applyBorder="1" applyFont="1" applyNumberFormat="1">
      <alignment horizontal="right" vertical="center"/>
    </xf>
    <xf borderId="5" fillId="0" fontId="2" numFmtId="235" xfId="0" applyAlignment="1" applyBorder="1" applyFont="1" applyNumberFormat="1">
      <alignment horizontal="right" vertical="center"/>
    </xf>
    <xf borderId="7" fillId="0" fontId="2" numFmtId="235" xfId="0" applyAlignment="1" applyBorder="1" applyFont="1" applyNumberFormat="1">
      <alignment horizontal="right" vertical="center"/>
    </xf>
    <xf borderId="0" fillId="0" fontId="2" numFmtId="235" xfId="0" applyAlignment="1" applyFont="1" applyNumberFormat="1">
      <alignment horizontal="right" vertical="center"/>
    </xf>
    <xf borderId="7" fillId="0" fontId="2" numFmtId="236" xfId="0" applyAlignment="1" applyBorder="1" applyFont="1" applyNumberFormat="1">
      <alignment horizontal="center" vertical="center"/>
    </xf>
    <xf borderId="7" fillId="0" fontId="2" numFmtId="237" xfId="0" applyAlignment="1" applyBorder="1" applyFont="1" applyNumberFormat="1">
      <alignment horizontal="center" vertical="center"/>
    </xf>
    <xf borderId="9" fillId="0" fontId="2" numFmtId="235" xfId="0" applyAlignment="1" applyBorder="1" applyFont="1" applyNumberFormat="1">
      <alignment horizontal="right" vertical="center"/>
    </xf>
    <xf borderId="10" fillId="0" fontId="2" numFmtId="235" xfId="0" applyAlignment="1" applyBorder="1" applyFont="1" applyNumberFormat="1">
      <alignment horizontal="right" vertical="center"/>
    </xf>
    <xf borderId="8" fillId="0" fontId="2" numFmtId="0" xfId="0" applyAlignment="1" applyBorder="1" applyFont="1">
      <alignment horizontal="center" shrinkToFit="0" vertical="center" wrapText="1"/>
    </xf>
    <xf borderId="0" fillId="0" fontId="2" numFmtId="236" xfId="0" applyAlignment="1" applyFont="1" applyNumberFormat="1">
      <alignment horizontal="center" vertical="center"/>
    </xf>
    <xf borderId="8" fillId="0" fontId="2" numFmtId="236" xfId="0" applyAlignment="1" applyBorder="1" applyFont="1" applyNumberFormat="1">
      <alignment horizontal="center" vertical="center"/>
    </xf>
    <xf borderId="0" fillId="0" fontId="2" numFmtId="237" xfId="0" applyAlignment="1" applyFont="1" applyNumberFormat="1">
      <alignment horizontal="center" vertical="center"/>
    </xf>
    <xf borderId="8" fillId="0" fontId="2" numFmtId="237" xfId="0" applyAlignment="1" applyBorder="1" applyFont="1" applyNumberFormat="1">
      <alignment horizontal="center" vertical="center"/>
    </xf>
    <xf borderId="7" fillId="0" fontId="2" numFmtId="238" xfId="0" applyAlignment="1" applyBorder="1" applyFont="1" applyNumberFormat="1">
      <alignment horizontal="center" vertical="center"/>
    </xf>
    <xf borderId="7" fillId="0" fontId="2" numFmtId="177" xfId="0" applyAlignment="1" applyBorder="1" applyFont="1" applyNumberFormat="1">
      <alignment horizontal="center" vertical="center"/>
    </xf>
    <xf borderId="7" fillId="0" fontId="2" numFmtId="0" xfId="0" applyAlignment="1" applyBorder="1" applyFont="1">
      <alignment horizontal="center" shrinkToFit="1" vertical="center" wrapText="0"/>
    </xf>
    <xf borderId="0" fillId="0" fontId="2" numFmtId="0" xfId="0" applyAlignment="1" applyFont="1">
      <alignment horizontal="center" shrinkToFit="1" vertical="center" wrapText="0"/>
    </xf>
    <xf borderId="7" fillId="0" fontId="2" numFmtId="239" xfId="0" applyAlignment="1" applyBorder="1" applyFont="1" applyNumberFormat="1">
      <alignment horizontal="center" vertical="center"/>
    </xf>
    <xf borderId="10" fillId="0" fontId="2" numFmtId="0" xfId="0" applyAlignment="1" applyBorder="1" applyFont="1">
      <alignment horizontal="center" vertical="center"/>
    </xf>
    <xf borderId="9" fillId="0" fontId="2" numFmtId="236" xfId="0" applyAlignment="1" applyBorder="1" applyFont="1" applyNumberFormat="1">
      <alignment horizontal="center" vertical="center"/>
    </xf>
    <xf borderId="9" fillId="0" fontId="2" numFmtId="237" xfId="0" applyAlignment="1" applyBorder="1" applyFont="1" applyNumberFormat="1">
      <alignment horizontal="center" vertical="center"/>
    </xf>
    <xf borderId="5" fillId="0" fontId="2" numFmtId="222" xfId="0" applyAlignment="1" applyBorder="1" applyFont="1" applyNumberFormat="1">
      <alignment horizontal="center" vertical="center"/>
    </xf>
    <xf borderId="5" fillId="0" fontId="2" numFmtId="188" xfId="0" applyAlignment="1" applyBorder="1" applyFont="1" applyNumberFormat="1">
      <alignment horizontal="center" vertical="center"/>
    </xf>
    <xf borderId="5" fillId="0" fontId="2" numFmtId="0" xfId="0" applyAlignment="1" applyBorder="1" applyFont="1">
      <alignment shrinkToFit="0" vertical="center" wrapText="1"/>
    </xf>
    <xf borderId="0" fillId="0" fontId="2" numFmtId="222" xfId="0" applyAlignment="1" applyFont="1" applyNumberFormat="1">
      <alignment horizontal="center" vertical="center"/>
    </xf>
    <xf borderId="0" fillId="0" fontId="2" numFmtId="188" xfId="0" applyAlignment="1" applyFont="1" applyNumberFormat="1">
      <alignment horizontal="center" vertical="center"/>
    </xf>
    <xf borderId="0" fillId="0" fontId="10" numFmtId="0" xfId="0" applyAlignment="1" applyFont="1">
      <alignment vertical="center"/>
    </xf>
    <xf borderId="10" fillId="0" fontId="2" numFmtId="222" xfId="0" applyAlignment="1" applyBorder="1" applyFont="1" applyNumberFormat="1">
      <alignment horizontal="center" vertical="center"/>
    </xf>
    <xf borderId="10" fillId="0" fontId="2" numFmtId="188" xfId="0" applyAlignment="1" applyBorder="1" applyFont="1" applyNumberFormat="1">
      <alignment horizontal="center" vertical="center"/>
    </xf>
    <xf borderId="4" fillId="0" fontId="2" numFmtId="240" xfId="0" applyAlignment="1" applyBorder="1" applyFont="1" applyNumberFormat="1">
      <alignment horizontal="right" vertical="center"/>
    </xf>
    <xf borderId="7" fillId="0" fontId="2" numFmtId="240" xfId="0" applyAlignment="1" applyBorder="1" applyFont="1" applyNumberFormat="1">
      <alignment horizontal="right" vertical="center"/>
    </xf>
    <xf borderId="9" fillId="0" fontId="2" numFmtId="240" xfId="0" applyAlignment="1" applyBorder="1" applyFont="1" applyNumberFormat="1">
      <alignment horizontal="right" vertical="center"/>
    </xf>
    <xf borderId="4" fillId="0" fontId="2" numFmtId="241" xfId="0" applyAlignment="1" applyBorder="1" applyFont="1" applyNumberFormat="1">
      <alignment horizontal="right" vertical="center"/>
    </xf>
    <xf borderId="7" fillId="0" fontId="2" numFmtId="241" xfId="0" applyAlignment="1" applyBorder="1" applyFont="1" applyNumberFormat="1">
      <alignment horizontal="right" vertical="center"/>
    </xf>
    <xf borderId="7" fillId="0" fontId="2" numFmtId="242" xfId="0" applyAlignment="1" applyBorder="1" applyFont="1" applyNumberFormat="1">
      <alignment horizontal="center" vertical="center"/>
    </xf>
    <xf borderId="7" fillId="0" fontId="2" numFmtId="243" xfId="0" applyAlignment="1" applyBorder="1" applyFont="1" applyNumberFormat="1">
      <alignment horizontal="center" vertical="center"/>
    </xf>
    <xf borderId="10" fillId="0" fontId="2" numFmtId="0" xfId="0" applyAlignment="1" applyBorder="1" applyFont="1">
      <alignment horizontal="left" vertical="center"/>
    </xf>
    <xf borderId="9" fillId="0" fontId="2" numFmtId="241" xfId="0" applyAlignment="1" applyBorder="1" applyFont="1" applyNumberFormat="1">
      <alignment horizontal="right" vertical="center"/>
    </xf>
    <xf borderId="7" fillId="0" fontId="2" numFmtId="244" xfId="0" applyAlignment="1" applyBorder="1" applyFont="1" applyNumberFormat="1">
      <alignment horizontal="center" vertical="center"/>
    </xf>
    <xf borderId="26" fillId="0" fontId="2" numFmtId="0" xfId="0" applyAlignment="1" applyBorder="1" applyFont="1">
      <alignment vertical="center"/>
    </xf>
    <xf borderId="26" fillId="0" fontId="2" numFmtId="188" xfId="0" applyAlignment="1" applyBorder="1" applyFont="1" applyNumberFormat="1">
      <alignment horizontal="center" vertical="center"/>
    </xf>
    <xf borderId="26" fillId="0" fontId="2" numFmtId="242" xfId="0" applyAlignment="1" applyBorder="1" applyFont="1" applyNumberFormat="1">
      <alignment horizontal="center" vertical="center"/>
    </xf>
    <xf borderId="26" fillId="0" fontId="2" numFmtId="244" xfId="0" applyAlignment="1" applyBorder="1" applyFont="1" applyNumberFormat="1">
      <alignment horizontal="center" vertical="center"/>
    </xf>
    <xf borderId="4" fillId="0" fontId="2" numFmtId="242" xfId="0" applyAlignment="1" applyBorder="1" applyFont="1" applyNumberFormat="1">
      <alignment horizontal="center" vertical="center"/>
    </xf>
    <xf borderId="7" fillId="0" fontId="2" numFmtId="245" xfId="0" applyAlignment="1" applyBorder="1" applyFont="1" applyNumberFormat="1">
      <alignment horizontal="center" vertical="center"/>
    </xf>
    <xf borderId="26" fillId="0" fontId="2" numFmtId="0" xfId="0" applyAlignment="1" applyBorder="1" applyFont="1">
      <alignment horizontal="left" vertical="center"/>
    </xf>
    <xf borderId="4" fillId="0" fontId="2" numFmtId="0" xfId="0" applyAlignment="1" applyBorder="1" applyFont="1">
      <alignment horizontal="left" vertical="center"/>
    </xf>
    <xf borderId="5" fillId="0" fontId="2" numFmtId="0" xfId="0" applyAlignment="1" applyBorder="1" applyFont="1">
      <alignment horizontal="left" vertical="center"/>
    </xf>
    <xf borderId="6" fillId="0" fontId="2" numFmtId="0" xfId="0" applyAlignment="1" applyBorder="1" applyFont="1">
      <alignment horizontal="left" vertical="center"/>
    </xf>
    <xf borderId="8" fillId="0" fontId="2" numFmtId="0" xfId="0" applyAlignment="1" applyBorder="1" applyFont="1">
      <alignment horizontal="left" vertical="center"/>
    </xf>
    <xf borderId="9" fillId="0" fontId="2" numFmtId="242" xfId="0" applyAlignment="1" applyBorder="1" applyFont="1" applyNumberFormat="1">
      <alignment horizontal="center" vertical="center"/>
    </xf>
    <xf borderId="9" fillId="0" fontId="2" numFmtId="244" xfId="0" applyAlignment="1" applyBorder="1" applyFont="1" applyNumberFormat="1">
      <alignment horizontal="center" vertical="center"/>
    </xf>
    <xf borderId="10" fillId="0" fontId="2" numFmtId="0" xfId="0" applyAlignment="1" applyBorder="1" applyFont="1">
      <alignment horizontal="right" vertical="center"/>
    </xf>
    <xf borderId="11" fillId="0" fontId="2" numFmtId="0" xfId="0" applyAlignment="1" applyBorder="1" applyFont="1">
      <alignment horizontal="left" vertical="center"/>
    </xf>
    <xf borderId="4" fillId="0" fontId="2" numFmtId="0" xfId="0" applyAlignment="1" applyBorder="1" applyFont="1">
      <alignment horizontal="center" readingOrder="0" vertical="center"/>
    </xf>
    <xf borderId="7" fillId="0" fontId="2" numFmtId="246" xfId="0" applyAlignment="1" applyBorder="1" applyFont="1" applyNumberFormat="1">
      <alignment horizontal="right" vertical="center"/>
    </xf>
    <xf borderId="9" fillId="0" fontId="2" numFmtId="246" xfId="0" applyAlignment="1" applyBorder="1" applyFont="1" applyNumberFormat="1">
      <alignment horizontal="right" readingOrder="0" vertical="center"/>
    </xf>
    <xf borderId="7" fillId="0" fontId="2" numFmtId="189" xfId="0" applyAlignment="1" applyBorder="1" applyFont="1" applyNumberFormat="1">
      <alignment horizontal="center" readingOrder="0" vertical="center"/>
    </xf>
    <xf borderId="4" fillId="0" fontId="2" numFmtId="220" xfId="0" applyAlignment="1" applyBorder="1" applyFont="1" applyNumberFormat="1">
      <alignment horizontal="right" vertical="center"/>
    </xf>
    <xf borderId="0" fillId="0" fontId="2" numFmtId="220" xfId="0" applyAlignment="1" applyFont="1" applyNumberFormat="1">
      <alignment horizontal="left" vertical="center"/>
    </xf>
    <xf borderId="7" fillId="0" fontId="2" numFmtId="220" xfId="0" applyAlignment="1" applyBorder="1" applyFont="1" applyNumberFormat="1">
      <alignment horizontal="right" vertical="center"/>
    </xf>
    <xf borderId="9" fillId="0" fontId="2" numFmtId="220" xfId="0" applyAlignment="1" applyBorder="1" applyFont="1" applyNumberFormat="1">
      <alignment horizontal="right" vertical="center"/>
    </xf>
    <xf borderId="10" fillId="0" fontId="2" numFmtId="220" xfId="0" applyAlignment="1" applyBorder="1" applyFont="1" applyNumberFormat="1">
      <alignment horizontal="left" vertical="center"/>
    </xf>
    <xf borderId="7" fillId="0" fontId="2" numFmtId="247" xfId="0" applyAlignment="1" applyBorder="1" applyFont="1" applyNumberFormat="1">
      <alignment horizontal="right" vertical="center"/>
    </xf>
    <xf borderId="9" fillId="0" fontId="2" numFmtId="247" xfId="0" applyAlignment="1" applyBorder="1" applyFont="1" applyNumberFormat="1">
      <alignment horizontal="right" vertical="center"/>
    </xf>
    <xf borderId="4" fillId="0" fontId="2" numFmtId="247" xfId="0" applyAlignment="1" applyBorder="1" applyFont="1" applyNumberFormat="1">
      <alignment horizontal="right" readingOrder="0" vertical="center"/>
    </xf>
    <xf borderId="7" fillId="0" fontId="2" numFmtId="247" xfId="0" applyAlignment="1" applyBorder="1" applyFont="1" applyNumberFormat="1">
      <alignment horizontal="right" readingOrder="0" vertical="center"/>
    </xf>
    <xf borderId="9" fillId="0" fontId="2" numFmtId="247" xfId="0" applyAlignment="1" applyBorder="1" applyFont="1" applyNumberFormat="1">
      <alignment horizontal="right" readingOrder="0" vertical="center"/>
    </xf>
    <xf borderId="4" fillId="0" fontId="2" numFmtId="247" xfId="0" applyAlignment="1" applyBorder="1" applyFont="1" applyNumberFormat="1">
      <alignment horizontal="right" vertical="center"/>
    </xf>
    <xf borderId="6" fillId="0" fontId="2" numFmtId="0" xfId="0" applyAlignment="1" applyBorder="1" applyFont="1">
      <alignment horizontal="center" vertical="center"/>
    </xf>
    <xf borderId="4" fillId="0" fontId="2" numFmtId="173" xfId="0" applyAlignment="1" applyBorder="1" applyFont="1" applyNumberFormat="1">
      <alignment horizontal="center" vertical="center"/>
    </xf>
    <xf borderId="3" fillId="0" fontId="2" numFmtId="0" xfId="0" applyAlignment="1" applyBorder="1" applyFont="1">
      <alignment horizontal="center" vertical="center"/>
    </xf>
    <xf borderId="7" fillId="0" fontId="2" numFmtId="248" xfId="0" applyAlignment="1" applyBorder="1" applyFont="1" applyNumberFormat="1">
      <alignment horizontal="right" readingOrder="0" vertical="center"/>
    </xf>
    <xf borderId="9" fillId="0" fontId="2" numFmtId="248" xfId="0" applyAlignment="1" applyBorder="1" applyFont="1" applyNumberFormat="1">
      <alignment horizontal="right" vertical="center"/>
    </xf>
    <xf borderId="9" fillId="0" fontId="2" numFmtId="248" xfId="0" applyAlignment="1" applyBorder="1" applyFont="1" applyNumberFormat="1">
      <alignment horizontal="right" readingOrder="0" vertical="center"/>
    </xf>
    <xf borderId="1" fillId="0" fontId="2" numFmtId="248" xfId="0" applyAlignment="1" applyBorder="1" applyFont="1" applyNumberFormat="1">
      <alignment horizontal="right" readingOrder="0" vertical="center"/>
    </xf>
    <xf borderId="7" fillId="0" fontId="2" numFmtId="249" xfId="0" applyAlignment="1" applyBorder="1" applyFont="1" applyNumberFormat="1">
      <alignment horizontal="right" readingOrder="0" vertical="center"/>
    </xf>
    <xf borderId="9" fillId="0" fontId="2" numFmtId="249" xfId="0" applyAlignment="1" applyBorder="1" applyFont="1" applyNumberFormat="1">
      <alignment horizontal="right" readingOrder="0" vertical="center"/>
    </xf>
    <xf borderId="7" fillId="0" fontId="2" numFmtId="249" xfId="0" applyAlignment="1" applyBorder="1" applyFont="1" applyNumberFormat="1">
      <alignment horizontal="right" vertical="center"/>
    </xf>
    <xf borderId="9" fillId="0" fontId="2" numFmtId="249" xfId="0" applyAlignment="1" applyBorder="1" applyFont="1" applyNumberFormat="1">
      <alignment horizontal="right" vertical="center"/>
    </xf>
    <xf borderId="4" fillId="0" fontId="2" numFmtId="229" xfId="0" applyAlignment="1" applyBorder="1" applyFont="1" applyNumberFormat="1">
      <alignment horizontal="right" readingOrder="0" vertical="center"/>
    </xf>
    <xf borderId="0" fillId="0" fontId="2" numFmtId="229" xfId="0" applyAlignment="1" applyFont="1" applyNumberFormat="1">
      <alignment horizontal="right" readingOrder="0" vertical="center"/>
    </xf>
    <xf borderId="9" fillId="0" fontId="2" numFmtId="229" xfId="0" applyAlignment="1" applyBorder="1" applyFont="1" applyNumberFormat="1">
      <alignment horizontal="right" readingOrder="0" vertical="center"/>
    </xf>
    <xf borderId="1" fillId="0" fontId="2" numFmtId="229" xfId="0" applyAlignment="1" applyBorder="1" applyFont="1" applyNumberFormat="1">
      <alignment horizontal="right" readingOrder="0" vertical="center"/>
    </xf>
    <xf borderId="1" fillId="0" fontId="2" numFmtId="229" xfId="0" applyAlignment="1" applyBorder="1" applyFont="1" applyNumberFormat="1">
      <alignment horizontal="right" vertical="center"/>
    </xf>
    <xf borderId="0" fillId="0" fontId="2" numFmtId="229" xfId="0" applyAlignment="1" applyFont="1" applyNumberFormat="1">
      <alignment horizontal="right" vertical="center"/>
    </xf>
    <xf borderId="9" fillId="0" fontId="2" numFmtId="250" xfId="0" applyAlignment="1" applyBorder="1" applyFont="1" applyNumberFormat="1">
      <alignment horizontal="right" vertical="center"/>
    </xf>
    <xf borderId="0" fillId="0" fontId="2" numFmtId="195" xfId="0" applyAlignment="1" applyFont="1" applyNumberFormat="1">
      <alignment horizontal="center" readingOrder="0" vertical="center"/>
    </xf>
    <xf borderId="7" fillId="0" fontId="2" numFmtId="251" xfId="0" applyAlignment="1" applyBorder="1" applyFont="1" applyNumberFormat="1">
      <alignment horizontal="right" vertical="center"/>
    </xf>
    <xf borderId="0" fillId="0" fontId="2" numFmtId="251" xfId="0" applyAlignment="1" applyFont="1" applyNumberFormat="1">
      <alignment horizontal="right" vertical="center"/>
    </xf>
    <xf borderId="7" fillId="0" fontId="2" numFmtId="252" xfId="0" applyAlignment="1" applyBorder="1" applyFont="1" applyNumberFormat="1">
      <alignment horizontal="right" vertical="center"/>
    </xf>
    <xf borderId="0" fillId="0" fontId="2" numFmtId="38" xfId="0" applyAlignment="1" applyFont="1" applyNumberFormat="1">
      <alignment horizontal="center" vertical="center"/>
    </xf>
    <xf borderId="0" fillId="0" fontId="2" numFmtId="195" xfId="0" applyAlignment="1" applyFont="1" applyNumberFormat="1">
      <alignment horizontal="center" vertical="center"/>
    </xf>
    <xf borderId="9" fillId="0" fontId="2" numFmtId="235" xfId="0" applyAlignment="1" applyBorder="1" applyFont="1" applyNumberFormat="1">
      <alignment horizontal="right" readingOrder="0" vertical="center"/>
    </xf>
    <xf borderId="9" fillId="0" fontId="2" numFmtId="38" xfId="0" applyAlignment="1" applyBorder="1" applyFont="1" applyNumberFormat="1">
      <alignment horizontal="right" readingOrder="0" vertical="center"/>
    </xf>
    <xf borderId="9" fillId="0" fontId="2" numFmtId="207" xfId="0" applyAlignment="1" applyBorder="1" applyFont="1" applyNumberFormat="1">
      <alignment horizontal="right" readingOrder="0" vertical="center"/>
    </xf>
    <xf borderId="9" fillId="0" fontId="2" numFmtId="251" xfId="0" applyAlignment="1" applyBorder="1" applyFont="1" applyNumberFormat="1">
      <alignment horizontal="right" readingOrder="0" vertical="center"/>
    </xf>
    <xf borderId="0" fillId="0" fontId="2" numFmtId="251" xfId="0" applyAlignment="1" applyFont="1" applyNumberFormat="1">
      <alignment horizontal="right" readingOrder="0" vertical="center"/>
    </xf>
    <xf borderId="4" fillId="0" fontId="10" numFmtId="0" xfId="0" applyAlignment="1" applyBorder="1" applyFont="1">
      <alignment horizontal="center" shrinkToFit="0" textRotation="255" vertical="center" wrapText="1"/>
    </xf>
    <xf borderId="4" fillId="0" fontId="6" numFmtId="0" xfId="0" applyAlignment="1" applyBorder="1" applyFont="1">
      <alignment horizontal="center" shrinkToFit="0" textRotation="255" vertical="center" wrapText="1"/>
    </xf>
    <xf borderId="4" fillId="0" fontId="9" numFmtId="0" xfId="0" applyAlignment="1" applyBorder="1" applyFont="1">
      <alignment horizontal="center" shrinkToFit="0" textRotation="255" vertical="center" wrapText="1"/>
    </xf>
    <xf borderId="0" fillId="0" fontId="6" numFmtId="0" xfId="0" applyAlignment="1" applyFont="1">
      <alignment horizontal="center" shrinkToFit="0" textRotation="255" vertical="center" wrapText="1"/>
    </xf>
    <xf borderId="10" fillId="0" fontId="6" numFmtId="49" xfId="0" applyAlignment="1" applyBorder="1" applyFont="1" applyNumberFormat="1">
      <alignment horizontal="center" shrinkToFit="0" vertical="center" wrapText="1"/>
    </xf>
    <xf borderId="9" fillId="0" fontId="6" numFmtId="0" xfId="0" applyAlignment="1" applyBorder="1" applyFont="1">
      <alignment horizontal="center" shrinkToFit="0" vertical="center" wrapText="1"/>
    </xf>
    <xf borderId="0" fillId="0" fontId="2" numFmtId="38" xfId="0" applyAlignment="1" applyFont="1" applyNumberFormat="1">
      <alignment horizontal="center" readingOrder="0" vertical="center"/>
    </xf>
    <xf borderId="7" fillId="0" fontId="2" numFmtId="253" xfId="0" applyAlignment="1" applyBorder="1" applyFont="1" applyNumberFormat="1">
      <alignment horizontal="right" vertical="center"/>
    </xf>
    <xf borderId="0" fillId="0" fontId="2" numFmtId="253" xfId="0" applyAlignment="1" applyFont="1" applyNumberFormat="1">
      <alignment horizontal="right" vertical="center"/>
    </xf>
    <xf borderId="9" fillId="0" fontId="2" numFmtId="253" xfId="0" applyAlignment="1" applyBorder="1" applyFont="1" applyNumberFormat="1">
      <alignment horizontal="right" readingOrder="0" vertical="center"/>
    </xf>
    <xf borderId="4" fillId="0" fontId="2" numFmtId="253" xfId="0" applyAlignment="1" applyBorder="1" applyFont="1" applyNumberFormat="1">
      <alignment horizontal="right" readingOrder="0" vertical="center"/>
    </xf>
    <xf borderId="7" fillId="0" fontId="2" numFmtId="253" xfId="0" applyAlignment="1" applyBorder="1" applyFont="1" applyNumberFormat="1">
      <alignment horizontal="right" readingOrder="0" vertical="center"/>
    </xf>
    <xf borderId="7" fillId="0" fontId="2" numFmtId="254" xfId="0" applyAlignment="1" applyBorder="1" applyFont="1" applyNumberFormat="1">
      <alignment horizontal="right" readingOrder="0" vertical="center"/>
    </xf>
    <xf borderId="9" fillId="0" fontId="2" numFmtId="253" xfId="0" applyAlignment="1" applyBorder="1" applyFont="1" applyNumberFormat="1">
      <alignment horizontal="right" vertical="center"/>
    </xf>
    <xf borderId="0" fillId="0" fontId="2" numFmtId="0" xfId="0" applyAlignment="1" applyFont="1">
      <alignment horizontal="center" readingOrder="0" vertical="center"/>
    </xf>
    <xf borderId="1" fillId="0" fontId="2" numFmtId="38" xfId="0" applyAlignment="1" applyBorder="1" applyFont="1" applyNumberFormat="1">
      <alignment horizontal="center" readingOrder="0" vertical="center"/>
    </xf>
    <xf borderId="7" fillId="0" fontId="2" numFmtId="255" xfId="0" applyAlignment="1" applyBorder="1" applyFont="1" applyNumberFormat="1">
      <alignment horizontal="right" vertical="center"/>
    </xf>
    <xf borderId="0" fillId="0" fontId="2" numFmtId="255" xfId="0" applyAlignment="1" applyFont="1" applyNumberFormat="1">
      <alignment horizontal="right" vertical="center"/>
    </xf>
    <xf borderId="9" fillId="0" fontId="2" numFmtId="255" xfId="0" applyAlignment="1" applyBorder="1" applyFont="1" applyNumberFormat="1">
      <alignment horizontal="right" readingOrder="0" vertical="center"/>
    </xf>
    <xf borderId="0" fillId="0" fontId="2" numFmtId="255" xfId="0" applyAlignment="1" applyFont="1" applyNumberFormat="1">
      <alignment horizontal="right" readingOrder="0" vertical="center"/>
    </xf>
    <xf borderId="7" fillId="0" fontId="2" numFmtId="255" xfId="0" applyAlignment="1" applyBorder="1" applyFont="1" applyNumberFormat="1">
      <alignment horizontal="right" readingOrder="0" vertical="center"/>
    </xf>
    <xf borderId="0" fillId="0" fontId="2" numFmtId="256" xfId="0" applyAlignment="1" applyFont="1" applyNumberFormat="1">
      <alignment horizontal="right" vertical="center"/>
    </xf>
    <xf borderId="7" fillId="0" fontId="2" numFmtId="257" xfId="0" applyAlignment="1" applyBorder="1" applyFont="1" applyNumberFormat="1">
      <alignment horizontal="right" vertical="center"/>
    </xf>
    <xf borderId="0" fillId="0" fontId="2" numFmtId="257" xfId="0" applyAlignment="1" applyFont="1" applyNumberFormat="1">
      <alignment horizontal="right" vertical="center"/>
    </xf>
    <xf borderId="9" fillId="0" fontId="2" numFmtId="257" xfId="0" applyAlignment="1" applyBorder="1" applyFont="1" applyNumberFormat="1">
      <alignment horizontal="right" readingOrder="0" vertical="center"/>
    </xf>
    <xf borderId="7" fillId="0" fontId="2" numFmtId="229" xfId="0" applyAlignment="1" applyBorder="1" applyFont="1" applyNumberFormat="1">
      <alignment horizontal="right" readingOrder="0" vertical="center"/>
    </xf>
    <xf borderId="4" fillId="0" fontId="2" numFmtId="258" xfId="0" applyAlignment="1" applyBorder="1" applyFont="1" applyNumberFormat="1">
      <alignment horizontal="right" vertical="center"/>
    </xf>
    <xf borderId="0" fillId="0" fontId="2" numFmtId="258" xfId="0" applyAlignment="1" applyFont="1" applyNumberFormat="1">
      <alignment horizontal="right" vertical="center"/>
    </xf>
    <xf borderId="7" fillId="0" fontId="2" numFmtId="258" xfId="0" applyAlignment="1" applyBorder="1" applyFont="1" applyNumberFormat="1">
      <alignment horizontal="right" vertical="center"/>
    </xf>
    <xf borderId="7" fillId="0" fontId="2" numFmtId="222" xfId="0" applyAlignment="1" applyBorder="1" applyFont="1" applyNumberFormat="1">
      <alignment horizontal="center" readingOrder="0" vertical="center"/>
    </xf>
    <xf borderId="7" fillId="0" fontId="2" numFmtId="258" xfId="0" applyAlignment="1" applyBorder="1" applyFont="1" applyNumberFormat="1">
      <alignment horizontal="right" readingOrder="0" vertical="center"/>
    </xf>
    <xf borderId="0" fillId="0" fontId="2" numFmtId="258" xfId="0" applyAlignment="1" applyFont="1" applyNumberFormat="1">
      <alignment horizontal="right" readingOrder="0" vertical="center"/>
    </xf>
    <xf borderId="7" fillId="0" fontId="2" numFmtId="0" xfId="0" applyAlignment="1" applyBorder="1" applyFont="1">
      <alignment horizontal="center"/>
    </xf>
    <xf borderId="9" fillId="0" fontId="2" numFmtId="258" xfId="0" applyAlignment="1" applyBorder="1" applyFont="1" applyNumberFormat="1">
      <alignment horizontal="right" vertical="center"/>
    </xf>
    <xf borderId="9" fillId="0" fontId="2" numFmtId="222" xfId="0" applyAlignment="1" applyBorder="1" applyFont="1" applyNumberFormat="1">
      <alignment horizontal="center" readingOrder="0" vertical="center"/>
    </xf>
    <xf borderId="9" fillId="0" fontId="2" numFmtId="258" xfId="0" applyAlignment="1" applyBorder="1" applyFont="1" applyNumberFormat="1">
      <alignment horizontal="right" readingOrder="0" vertical="center"/>
    </xf>
    <xf borderId="7" fillId="0" fontId="10" numFmtId="3" xfId="0" applyAlignment="1" applyBorder="1" applyFont="1" applyNumberFormat="1">
      <alignment horizontal="center" vertical="center"/>
    </xf>
    <xf borderId="9" fillId="0" fontId="10" numFmtId="0" xfId="0" applyAlignment="1" applyBorder="1" applyFont="1">
      <alignment horizontal="center" vertical="center"/>
    </xf>
    <xf borderId="10" fillId="0" fontId="2" numFmtId="229" xfId="0" applyAlignment="1" applyBorder="1" applyFont="1" applyNumberFormat="1">
      <alignment horizontal="right" readingOrder="0" vertical="center"/>
    </xf>
    <xf borderId="10" fillId="0" fontId="2" numFmtId="258" xfId="0" applyAlignment="1" applyBorder="1" applyFont="1" applyNumberFormat="1">
      <alignment horizontal="right" vertical="center"/>
    </xf>
    <xf borderId="5" fillId="0" fontId="2" numFmtId="258" xfId="0" applyAlignment="1" applyBorder="1" applyFont="1" applyNumberFormat="1">
      <alignment horizontal="right" readingOrder="0" vertical="center"/>
    </xf>
    <xf borderId="4" fillId="0" fontId="2" numFmtId="258" xfId="0" applyAlignment="1" applyBorder="1" applyFont="1" applyNumberFormat="1">
      <alignment horizontal="right" readingOrder="0" vertical="center"/>
    </xf>
    <xf borderId="7" fillId="0" fontId="10" numFmtId="38" xfId="0" applyAlignment="1" applyBorder="1" applyFont="1" applyNumberFormat="1">
      <alignment horizontal="center" vertical="center"/>
    </xf>
    <xf borderId="7" fillId="0" fontId="2" numFmtId="259" xfId="0" applyAlignment="1" applyBorder="1" applyFont="1" applyNumberFormat="1">
      <alignment horizontal="right" readingOrder="0" vertical="center"/>
    </xf>
    <xf borderId="0" fillId="0" fontId="2" numFmtId="259" xfId="0" applyAlignment="1" applyFont="1" applyNumberFormat="1">
      <alignment horizontal="right" readingOrder="0" vertical="center"/>
    </xf>
    <xf borderId="0" fillId="0" fontId="2" numFmtId="259" xfId="0" applyAlignment="1" applyFont="1" applyNumberFormat="1">
      <alignment horizontal="right" vertical="center"/>
    </xf>
    <xf borderId="7" fillId="0" fontId="2" numFmtId="260" xfId="0" applyAlignment="1" applyBorder="1" applyFont="1" applyNumberFormat="1">
      <alignment horizontal="center" vertical="center"/>
    </xf>
    <xf borderId="7" fillId="0" fontId="2" numFmtId="261" xfId="0" applyAlignment="1" applyBorder="1" applyFont="1" applyNumberFormat="1">
      <alignment horizontal="center" vertical="center"/>
    </xf>
    <xf borderId="0" fillId="0" fontId="2" numFmtId="260" xfId="0" applyAlignment="1" applyFont="1" applyNumberFormat="1">
      <alignment horizontal="center" vertical="center"/>
    </xf>
    <xf borderId="9" fillId="0" fontId="2" numFmtId="239" xfId="0" applyAlignment="1" applyBorder="1" applyFont="1" applyNumberFormat="1">
      <alignment horizontal="center" vertical="center"/>
    </xf>
    <xf borderId="9" fillId="0" fontId="2" numFmtId="260" xfId="0" applyAlignment="1" applyBorder="1" applyFont="1" applyNumberFormat="1">
      <alignment horizontal="center" vertical="center"/>
    </xf>
    <xf borderId="9" fillId="0" fontId="2" numFmtId="239" xfId="0" applyAlignment="1" applyBorder="1" applyFont="1" applyNumberFormat="1">
      <alignment horizontal="center" readingOrder="0" vertical="center"/>
    </xf>
    <xf borderId="9" fillId="0" fontId="2" numFmtId="260" xfId="0" applyAlignment="1" applyBorder="1" applyFont="1" applyNumberFormat="1">
      <alignment horizontal="center" readingOrder="0" vertical="center"/>
    </xf>
    <xf borderId="9" fillId="0" fontId="2" numFmtId="261" xfId="0" applyAlignment="1" applyBorder="1" applyFont="1" applyNumberFormat="1">
      <alignment horizontal="center" vertical="center"/>
    </xf>
    <xf borderId="0" fillId="0" fontId="2" numFmtId="260" xfId="0" applyAlignment="1" applyFont="1" applyNumberFormat="1">
      <alignment horizontal="center" readingOrder="0" vertical="center"/>
    </xf>
    <xf borderId="0" fillId="0" fontId="2" numFmtId="3" xfId="0" applyAlignment="1" applyFont="1" applyNumberFormat="1">
      <alignment horizontal="center" vertical="center"/>
    </xf>
    <xf borderId="0" fillId="0" fontId="2" numFmtId="211" xfId="0" applyAlignment="1" applyFont="1" applyNumberFormat="1">
      <alignment horizontal="right" vertical="center"/>
    </xf>
    <xf borderId="0" fillId="0" fontId="2" numFmtId="3" xfId="0" applyAlignment="1" applyFont="1" applyNumberFormat="1">
      <alignment horizontal="center" readingOrder="0" vertical="center"/>
    </xf>
    <xf borderId="1" fillId="0" fontId="2" numFmtId="262" xfId="0" applyAlignment="1" applyBorder="1" applyFont="1" applyNumberFormat="1">
      <alignment horizontal="right" vertical="center"/>
    </xf>
    <xf borderId="1" fillId="0" fontId="2" numFmtId="262" xfId="0" applyAlignment="1" applyBorder="1" applyFont="1" applyNumberFormat="1">
      <alignment horizontal="right" readingOrder="0" vertical="center"/>
    </xf>
    <xf borderId="4" fillId="0" fontId="2" numFmtId="262" xfId="0" applyAlignment="1" applyBorder="1" applyFont="1" applyNumberFormat="1">
      <alignment horizontal="right" vertical="center"/>
    </xf>
    <xf borderId="4" fillId="0" fontId="2" numFmtId="262" xfId="0" applyAlignment="1" applyBorder="1" applyFont="1" applyNumberFormat="1">
      <alignment horizontal="right" readingOrder="0" vertical="center"/>
    </xf>
    <xf borderId="8" fillId="0" fontId="2" numFmtId="0" xfId="0" applyAlignment="1" applyBorder="1" applyFont="1">
      <alignment horizontal="center" vertical="center"/>
    </xf>
    <xf borderId="7" fillId="0" fontId="2" numFmtId="262" xfId="0" applyAlignment="1" applyBorder="1" applyFont="1" applyNumberFormat="1">
      <alignment horizontal="right" vertical="center"/>
    </xf>
    <xf borderId="7" fillId="0" fontId="2" numFmtId="262" xfId="0" applyAlignment="1" applyBorder="1" applyFont="1" applyNumberFormat="1">
      <alignment horizontal="right" readingOrder="0" vertical="center"/>
    </xf>
    <xf borderId="10" fillId="0" fontId="2" numFmtId="49" xfId="0" applyAlignment="1" applyBorder="1" applyFont="1" applyNumberFormat="1">
      <alignment horizontal="left" vertical="center"/>
    </xf>
    <xf borderId="9" fillId="0" fontId="2" numFmtId="262" xfId="0" applyAlignment="1" applyBorder="1" applyFont="1" applyNumberFormat="1">
      <alignment horizontal="right" vertical="center"/>
    </xf>
    <xf borderId="9" fillId="0" fontId="2" numFmtId="262" xfId="0" applyAlignment="1" applyBorder="1" applyFont="1" applyNumberFormat="1">
      <alignment horizontal="right" readingOrder="0" vertical="center"/>
    </xf>
    <xf borderId="0" fillId="0" fontId="2" numFmtId="185" xfId="0" applyAlignment="1" applyFont="1" applyNumberFormat="1">
      <alignment horizontal="right" vertical="center"/>
    </xf>
    <xf borderId="0" fillId="0" fontId="20" numFmtId="0" xfId="0" applyAlignment="1" applyFont="1">
      <alignment vertical="center"/>
    </xf>
    <xf borderId="1" fillId="0" fontId="2" numFmtId="221" xfId="0" applyAlignment="1" applyBorder="1" applyFont="1" applyNumberFormat="1">
      <alignment horizontal="center" readingOrder="0" vertical="center"/>
    </xf>
    <xf borderId="9" fillId="0" fontId="2" numFmtId="221" xfId="0" applyAlignment="1" applyBorder="1" applyFont="1" applyNumberFormat="1">
      <alignment horizontal="center" readingOrder="0" vertical="center"/>
    </xf>
    <xf borderId="1" fillId="0" fontId="2" numFmtId="221" xfId="0" applyAlignment="1" applyBorder="1" applyFont="1" applyNumberFormat="1">
      <alignment horizontal="center" vertical="center"/>
    </xf>
    <xf borderId="0" fillId="0" fontId="2" numFmtId="0" xfId="0" applyAlignment="1" applyFont="1">
      <alignment horizontal="center" textRotation="255" vertical="center"/>
    </xf>
    <xf borderId="7" fillId="0" fontId="2" numFmtId="263" xfId="0" applyAlignment="1" applyBorder="1" applyFont="1" applyNumberFormat="1">
      <alignment horizontal="right" vertical="center"/>
    </xf>
    <xf borderId="9" fillId="0" fontId="2" numFmtId="263" xfId="0" applyAlignment="1" applyBorder="1" applyFont="1" applyNumberFormat="1">
      <alignment horizontal="right" readingOrder="0" vertical="center"/>
    </xf>
    <xf borderId="9" fillId="0" fontId="2" numFmtId="263" xfId="0" applyAlignment="1" applyBorder="1" applyFont="1" applyNumberFormat="1">
      <alignment horizontal="right" vertical="center"/>
    </xf>
    <xf borderId="0" fillId="0" fontId="2" numFmtId="239" xfId="0" applyAlignment="1" applyFont="1" applyNumberFormat="1">
      <alignment horizontal="center" vertical="center"/>
    </xf>
    <xf borderId="4" fillId="0" fontId="2" numFmtId="0" xfId="0" applyAlignment="1" applyBorder="1" applyFont="1">
      <alignment horizontal="center" readingOrder="0" textRotation="255" vertical="center"/>
    </xf>
    <xf borderId="7" fillId="0" fontId="2" numFmtId="239" xfId="0" applyAlignment="1" applyBorder="1" applyFont="1" applyNumberFormat="1">
      <alignment horizontal="center" readingOrder="0" vertical="center"/>
    </xf>
    <xf borderId="0" fillId="0" fontId="2" numFmtId="173" xfId="0" applyAlignment="1" applyFont="1" applyNumberFormat="1">
      <alignment horizontal="center" vertical="center"/>
    </xf>
    <xf borderId="9" fillId="0" fontId="2" numFmtId="173" xfId="0" applyAlignment="1" applyBorder="1" applyFont="1" applyNumberFormat="1">
      <alignment horizontal="center" readingOrder="0" vertical="center"/>
    </xf>
    <xf borderId="4" fillId="0" fontId="2" numFmtId="264" xfId="0" applyAlignment="1" applyBorder="1" applyFont="1" applyNumberFormat="1">
      <alignment horizontal="right" vertical="center"/>
    </xf>
    <xf borderId="4" fillId="0" fontId="2" numFmtId="264" xfId="0" applyAlignment="1" applyBorder="1" applyFont="1" applyNumberFormat="1">
      <alignment horizontal="right" readingOrder="0" vertical="center"/>
    </xf>
    <xf borderId="7" fillId="0" fontId="2" numFmtId="264" xfId="0" applyAlignment="1" applyBorder="1" applyFont="1" applyNumberFormat="1">
      <alignment horizontal="right" vertical="center"/>
    </xf>
    <xf borderId="7" fillId="0" fontId="2" numFmtId="264" xfId="0" applyAlignment="1" applyBorder="1" applyFont="1" applyNumberFormat="1">
      <alignment horizontal="right" readingOrder="0" vertical="center"/>
    </xf>
    <xf borderId="9" fillId="0" fontId="2" numFmtId="264" xfId="0" applyAlignment="1" applyBorder="1" applyFont="1" applyNumberFormat="1">
      <alignment horizontal="right" vertical="center"/>
    </xf>
    <xf borderId="9" fillId="0" fontId="2" numFmtId="264" xfId="0" applyAlignment="1" applyBorder="1" applyFont="1" applyNumberFormat="1">
      <alignment horizontal="right" readingOrder="0" vertical="center"/>
    </xf>
    <xf borderId="9" fillId="0" fontId="2" numFmtId="212" xfId="0" applyAlignment="1" applyBorder="1" applyFont="1" applyNumberFormat="1">
      <alignment horizontal="right" readingOrder="0" vertical="center"/>
    </xf>
    <xf borderId="9" fillId="0" fontId="2" numFmtId="227" xfId="0" applyAlignment="1" applyBorder="1" applyFont="1" applyNumberFormat="1">
      <alignment horizontal="right" readingOrder="0" vertical="center"/>
    </xf>
    <xf borderId="4" fillId="0" fontId="2" numFmtId="212" xfId="0" applyAlignment="1" applyBorder="1" applyFont="1" applyNumberFormat="1">
      <alignment horizontal="right" readingOrder="0" vertical="center"/>
    </xf>
    <xf borderId="4" fillId="0" fontId="2" numFmtId="227" xfId="0" applyAlignment="1" applyBorder="1" applyFont="1" applyNumberFormat="1">
      <alignment horizontal="right" readingOrder="0" vertical="center"/>
    </xf>
    <xf borderId="7" fillId="0" fontId="2" numFmtId="212" xfId="0" applyAlignment="1" applyBorder="1" applyFont="1" applyNumberFormat="1">
      <alignment horizontal="right" readingOrder="0" vertical="center"/>
    </xf>
    <xf borderId="7" fillId="0" fontId="2" numFmtId="227" xfId="0" applyAlignment="1" applyBorder="1" applyFont="1" applyNumberFormat="1">
      <alignment horizontal="right" readingOrder="0" vertical="center"/>
    </xf>
    <xf borderId="4" fillId="0" fontId="2" numFmtId="265" xfId="0" applyAlignment="1" applyBorder="1" applyFont="1" applyNumberFormat="1">
      <alignment horizontal="right" readingOrder="0" vertical="center"/>
    </xf>
    <xf borderId="4" fillId="0" fontId="2" numFmtId="266" xfId="0" applyAlignment="1" applyBorder="1" applyFont="1" applyNumberFormat="1">
      <alignment horizontal="right" readingOrder="0" vertical="center"/>
    </xf>
    <xf borderId="7" fillId="0" fontId="2" numFmtId="265" xfId="0" applyAlignment="1" applyBorder="1" applyFont="1" applyNumberFormat="1">
      <alignment horizontal="right" readingOrder="0" vertical="center"/>
    </xf>
    <xf borderId="7" fillId="0" fontId="2" numFmtId="266" xfId="0" applyAlignment="1" applyBorder="1" applyFont="1" applyNumberFormat="1">
      <alignment horizontal="right" readingOrder="0" vertical="center"/>
    </xf>
    <xf borderId="9" fillId="0" fontId="2" numFmtId="265" xfId="0" applyAlignment="1" applyBorder="1" applyFont="1" applyNumberFormat="1">
      <alignment horizontal="right" readingOrder="0" vertical="center"/>
    </xf>
    <xf borderId="9" fillId="0" fontId="2" numFmtId="266" xfId="0" applyAlignment="1" applyBorder="1" applyFont="1" applyNumberFormat="1">
      <alignment horizontal="right" readingOrder="0" vertical="center"/>
    </xf>
    <xf borderId="4" fillId="0" fontId="2" numFmtId="267" xfId="0" applyAlignment="1" applyBorder="1" applyFont="1" applyNumberFormat="1">
      <alignment horizontal="right" vertical="center"/>
    </xf>
    <xf borderId="4" fillId="0" fontId="2" numFmtId="263" xfId="0" applyAlignment="1" applyBorder="1" applyFont="1" applyNumberFormat="1">
      <alignment horizontal="right" vertical="center"/>
    </xf>
    <xf borderId="4" fillId="0" fontId="2" numFmtId="267" xfId="0" applyAlignment="1" applyBorder="1" applyFont="1" applyNumberFormat="1">
      <alignment horizontal="right" readingOrder="0" vertical="center"/>
    </xf>
    <xf borderId="4" fillId="0" fontId="2" numFmtId="263" xfId="0" applyAlignment="1" applyBorder="1" applyFont="1" applyNumberFormat="1">
      <alignment horizontal="right" readingOrder="0" vertical="center"/>
    </xf>
    <xf borderId="7" fillId="0" fontId="2" numFmtId="267" xfId="0" applyAlignment="1" applyBorder="1" applyFont="1" applyNumberFormat="1">
      <alignment horizontal="right" vertical="center"/>
    </xf>
    <xf borderId="7" fillId="0" fontId="2" numFmtId="267" xfId="0" applyAlignment="1" applyBorder="1" applyFont="1" applyNumberFormat="1">
      <alignment horizontal="right" readingOrder="0" vertical="center"/>
    </xf>
    <xf borderId="7" fillId="0" fontId="2" numFmtId="263" xfId="0" applyAlignment="1" applyBorder="1" applyFont="1" applyNumberFormat="1">
      <alignment horizontal="right" readingOrder="0" vertical="center"/>
    </xf>
    <xf borderId="0" fillId="0" fontId="2" numFmtId="263" xfId="0" applyAlignment="1" applyFont="1" applyNumberFormat="1">
      <alignment horizontal="right" vertical="center"/>
    </xf>
    <xf borderId="0" fillId="0" fontId="6" numFmtId="0" xfId="0" applyAlignment="1" applyFont="1">
      <alignment shrinkToFit="0" vertical="center" wrapText="0"/>
    </xf>
    <xf borderId="8" fillId="0" fontId="6" numFmtId="0" xfId="0" applyAlignment="1" applyBorder="1" applyFont="1">
      <alignment shrinkToFit="0" vertical="center" wrapText="0"/>
    </xf>
    <xf borderId="0" fillId="0" fontId="7" numFmtId="0" xfId="0" applyAlignment="1" applyFont="1">
      <alignment horizontal="center" shrinkToFit="1" vertical="center" wrapText="0"/>
    </xf>
    <xf borderId="0" fillId="0" fontId="2" numFmtId="0" xfId="0" applyAlignment="1" applyFont="1">
      <alignment horizontal="left" readingOrder="0" vertical="center"/>
    </xf>
    <xf borderId="0" fillId="0" fontId="6" numFmtId="0" xfId="0" applyAlignment="1" applyFont="1">
      <alignment shrinkToFit="1" vertical="center" wrapText="0"/>
    </xf>
    <xf borderId="9" fillId="0" fontId="2" numFmtId="267" xfId="0" applyAlignment="1" applyBorder="1" applyFont="1" applyNumberFormat="1">
      <alignment horizontal="right" vertical="center"/>
    </xf>
    <xf borderId="9" fillId="0" fontId="2" numFmtId="267" xfId="0" applyAlignment="1" applyBorder="1" applyFont="1" applyNumberFormat="1">
      <alignment horizontal="right" readingOrder="0" vertical="center"/>
    </xf>
    <xf borderId="4" fillId="0" fontId="2" numFmtId="3" xfId="0" applyAlignment="1" applyBorder="1" applyFont="1" applyNumberFormat="1">
      <alignment horizontal="right" vertical="center"/>
    </xf>
    <xf borderId="5" fillId="0" fontId="2" numFmtId="3" xfId="0" applyAlignment="1" applyBorder="1" applyFont="1" applyNumberFormat="1">
      <alignment horizontal="right" vertical="center"/>
    </xf>
    <xf borderId="5" fillId="0" fontId="2" numFmtId="3" xfId="0" applyAlignment="1" applyBorder="1" applyFont="1" applyNumberFormat="1">
      <alignment horizontal="center" readingOrder="0" vertical="center"/>
    </xf>
    <xf borderId="6" fillId="0" fontId="2" numFmtId="3" xfId="0" applyAlignment="1" applyBorder="1" applyFont="1" applyNumberFormat="1">
      <alignment horizontal="right" vertical="center"/>
    </xf>
    <xf borderId="14" fillId="0" fontId="2" numFmtId="239" xfId="0" applyAlignment="1" applyBorder="1" applyFont="1" applyNumberFormat="1">
      <alignment horizontal="right" vertical="center"/>
    </xf>
    <xf borderId="0" fillId="0" fontId="2" numFmtId="3" xfId="0" applyAlignment="1" applyFont="1" applyNumberFormat="1">
      <alignment horizontal="right" vertical="center"/>
    </xf>
    <xf borderId="8" fillId="0" fontId="2" numFmtId="3" xfId="0" applyAlignment="1" applyBorder="1" applyFont="1" applyNumberFormat="1">
      <alignment horizontal="right" vertical="center"/>
    </xf>
    <xf borderId="18" fillId="0" fontId="2" numFmtId="239" xfId="0" applyAlignment="1" applyBorder="1" applyFont="1" applyNumberFormat="1">
      <alignment horizontal="right" vertical="center"/>
    </xf>
    <xf borderId="19" fillId="0" fontId="6" numFmtId="0" xfId="0" applyAlignment="1" applyBorder="1" applyFont="1">
      <alignment horizontal="center" vertical="center"/>
    </xf>
    <xf borderId="19" fillId="0" fontId="7" numFmtId="0" xfId="0" applyAlignment="1" applyBorder="1" applyFont="1">
      <alignment horizontal="center" vertical="center"/>
    </xf>
    <xf borderId="7" fillId="0" fontId="7" numFmtId="0" xfId="0" applyAlignment="1" applyBorder="1" applyFont="1">
      <alignment horizontal="center" vertical="center"/>
    </xf>
    <xf borderId="9" fillId="0" fontId="7" numFmtId="0" xfId="0" applyAlignment="1" applyBorder="1" applyFont="1">
      <alignment horizontal="center" vertical="center"/>
    </xf>
    <xf borderId="9" fillId="0" fontId="2" numFmtId="3" xfId="0" applyAlignment="1" applyBorder="1" applyFont="1" applyNumberFormat="1">
      <alignment horizontal="right" vertical="center"/>
    </xf>
    <xf borderId="10" fillId="0" fontId="2" numFmtId="3" xfId="0" applyAlignment="1" applyBorder="1" applyFont="1" applyNumberFormat="1">
      <alignment horizontal="right" vertical="center"/>
    </xf>
    <xf borderId="10" fillId="0" fontId="2" numFmtId="3" xfId="0" applyAlignment="1" applyBorder="1" applyFont="1" applyNumberFormat="1">
      <alignment horizontal="center" readingOrder="0" vertical="center"/>
    </xf>
    <xf borderId="11" fillId="0" fontId="2" numFmtId="3" xfId="0" applyAlignment="1" applyBorder="1" applyFont="1" applyNumberFormat="1">
      <alignment horizontal="right" vertical="center"/>
    </xf>
    <xf borderId="16" fillId="0" fontId="2" numFmtId="239" xfId="0" applyAlignment="1" applyBorder="1" applyFont="1" applyNumberFormat="1">
      <alignment horizontal="right" vertical="center"/>
    </xf>
    <xf borderId="0" fillId="0" fontId="10" numFmtId="0" xfId="0" applyAlignment="1" applyFont="1">
      <alignment horizontal="center" shrinkToFit="0" vertical="center" wrapText="1"/>
    </xf>
    <xf borderId="9" fillId="0" fontId="2" numFmtId="230" xfId="0" applyAlignment="1" applyBorder="1" applyFont="1" applyNumberFormat="1">
      <alignment horizontal="right" readingOrder="0" vertical="center"/>
    </xf>
    <xf borderId="4" fillId="0" fontId="2" numFmtId="230" xfId="0" applyAlignment="1" applyBorder="1" applyFont="1" applyNumberFormat="1">
      <alignment horizontal="right" readingOrder="0" vertical="center"/>
    </xf>
    <xf borderId="7" fillId="0" fontId="2" numFmtId="230" xfId="0" applyAlignment="1" applyBorder="1" applyFont="1" applyNumberFormat="1">
      <alignment horizontal="right" readingOrder="0" vertical="center"/>
    </xf>
    <xf borderId="0" fillId="0" fontId="10" numFmtId="0" xfId="0" applyAlignment="1" applyFont="1">
      <alignment horizontal="center" vertical="center"/>
    </xf>
    <xf borderId="4" fillId="0" fontId="2" numFmtId="38" xfId="0" applyAlignment="1" applyBorder="1" applyFont="1" applyNumberFormat="1">
      <alignment horizontal="center" readingOrder="0" vertical="center"/>
    </xf>
    <xf borderId="10" fillId="0" fontId="2" numFmtId="220" xfId="0" applyAlignment="1" applyBorder="1" applyFont="1" applyNumberFormat="1">
      <alignment horizontal="right" readingOrder="0" vertical="center"/>
    </xf>
    <xf borderId="10" fillId="0" fontId="2" numFmtId="38" xfId="0" applyAlignment="1" applyBorder="1" applyFont="1" applyNumberFormat="1">
      <alignment horizontal="center" vertical="center"/>
    </xf>
    <xf borderId="10" fillId="0" fontId="2" numFmtId="38" xfId="0" applyAlignment="1" applyBorder="1" applyFont="1" applyNumberFormat="1">
      <alignment horizontal="center" readingOrder="0" vertical="center"/>
    </xf>
    <xf borderId="7" fillId="0" fontId="2" numFmtId="268" xfId="0" applyAlignment="1" applyBorder="1" applyFont="1" applyNumberFormat="1">
      <alignment horizontal="right" vertical="center"/>
    </xf>
    <xf borderId="7" fillId="0" fontId="2" numFmtId="268" xfId="0" applyAlignment="1" applyBorder="1" applyFont="1" applyNumberFormat="1">
      <alignment horizontal="right" readingOrder="0" vertical="center"/>
    </xf>
    <xf borderId="9" fillId="0" fontId="2" numFmtId="268" xfId="0" applyAlignment="1" applyBorder="1" applyFont="1" applyNumberFormat="1">
      <alignment horizontal="right" vertical="center"/>
    </xf>
    <xf borderId="9" fillId="0" fontId="2" numFmtId="268" xfId="0" applyAlignment="1" applyBorder="1" applyFont="1" applyNumberFormat="1">
      <alignment horizontal="right" readingOrder="0" vertical="center"/>
    </xf>
    <xf borderId="4" fillId="0" fontId="7" numFmtId="0" xfId="0" applyAlignment="1" applyBorder="1" applyFont="1">
      <alignment horizontal="center" vertical="center"/>
    </xf>
    <xf borderId="4" fillId="0" fontId="2" numFmtId="239" xfId="0" applyAlignment="1" applyBorder="1" applyFont="1" applyNumberFormat="1">
      <alignment horizontal="center" vertical="center"/>
    </xf>
    <xf borderId="4" fillId="0" fontId="2" numFmtId="268" xfId="0" applyAlignment="1" applyBorder="1" applyFont="1" applyNumberFormat="1">
      <alignment horizontal="right" vertical="center"/>
    </xf>
    <xf borderId="1" fillId="0" fontId="7" numFmtId="0" xfId="0" applyAlignment="1" applyBorder="1" applyFont="1">
      <alignment horizontal="center" vertical="center"/>
    </xf>
    <xf borderId="7" fillId="0" fontId="6" numFmtId="3" xfId="0" applyAlignment="1" applyBorder="1" applyFont="1" applyNumberFormat="1">
      <alignment horizontal="right" vertical="center"/>
    </xf>
    <xf borderId="9" fillId="0" fontId="2" numFmtId="3" xfId="0" applyAlignment="1" applyBorder="1" applyFont="1" applyNumberFormat="1">
      <alignment horizontal="right" readingOrder="0" vertical="center"/>
    </xf>
    <xf borderId="0" fillId="0" fontId="2" numFmtId="0" xfId="0" applyAlignment="1" applyFont="1">
      <alignment horizontal="center" shrinkToFit="0" textRotation="255" vertical="center" wrapText="1"/>
    </xf>
    <xf borderId="7" fillId="0" fontId="2" numFmtId="269" xfId="0" applyAlignment="1" applyBorder="1" applyFont="1" applyNumberFormat="1">
      <alignment horizontal="right" vertical="center"/>
    </xf>
    <xf borderId="7" fillId="0" fontId="2" numFmtId="269" xfId="0" applyAlignment="1" applyBorder="1" applyFont="1" applyNumberFormat="1">
      <alignment horizontal="center" vertical="center"/>
    </xf>
    <xf borderId="9" fillId="0" fontId="2" numFmtId="269" xfId="0" applyAlignment="1" applyBorder="1" applyFont="1" applyNumberFormat="1">
      <alignment horizontal="right" readingOrder="0" vertical="center"/>
    </xf>
    <xf borderId="9" fillId="0" fontId="2" numFmtId="269" xfId="0" applyAlignment="1" applyBorder="1" applyFont="1" applyNumberFormat="1">
      <alignment horizontal="center" readingOrder="0" vertical="center"/>
    </xf>
    <xf borderId="9" fillId="0" fontId="2" numFmtId="269" xfId="0" applyAlignment="1" applyBorder="1" applyFont="1" applyNumberFormat="1">
      <alignment horizontal="right" vertical="center"/>
    </xf>
    <xf borderId="1" fillId="0" fontId="6" numFmtId="0" xfId="0" applyAlignment="1" applyBorder="1" applyFont="1">
      <alignment horizontal="center" shrinkToFit="0" vertical="center" wrapText="1"/>
    </xf>
    <xf borderId="9" fillId="0" fontId="10" numFmtId="3" xfId="0" applyAlignment="1" applyBorder="1" applyFont="1" applyNumberFormat="1">
      <alignment horizontal="center" readingOrder="0" vertical="center"/>
    </xf>
    <xf borderId="0" fillId="0" fontId="2" numFmtId="41" xfId="0" applyAlignment="1" applyFont="1" applyNumberFormat="1">
      <alignment horizontal="center" vertical="center"/>
    </xf>
    <xf borderId="7" fillId="0" fontId="2" numFmtId="41" xfId="0" applyAlignment="1" applyBorder="1" applyFont="1" applyNumberFormat="1">
      <alignment horizontal="center" readingOrder="0" vertical="center"/>
    </xf>
    <xf borderId="9" fillId="0" fontId="2" numFmtId="41" xfId="0" applyAlignment="1" applyBorder="1" applyFont="1" applyNumberFormat="1">
      <alignment horizontal="center" readingOrder="0" vertical="center"/>
    </xf>
    <xf borderId="4" fillId="0" fontId="2" numFmtId="3" xfId="0" applyAlignment="1" applyBorder="1" applyFont="1" applyNumberFormat="1">
      <alignment horizontal="center" vertical="center"/>
    </xf>
    <xf borderId="4" fillId="0" fontId="2" numFmtId="270" xfId="0" applyAlignment="1" applyBorder="1" applyFont="1" applyNumberFormat="1">
      <alignment horizontal="right" vertical="center"/>
    </xf>
    <xf borderId="9" fillId="2" fontId="2" numFmtId="246" xfId="0" applyAlignment="1" applyBorder="1" applyFont="1" applyNumberFormat="1">
      <alignment horizontal="right" vertical="center"/>
    </xf>
    <xf borderId="9" fillId="2" fontId="2" numFmtId="212" xfId="0" applyAlignment="1" applyBorder="1" applyFont="1" applyNumberFormat="1">
      <alignment horizontal="right" vertical="center"/>
    </xf>
    <xf borderId="5" fillId="2" fontId="2" numFmtId="246" xfId="0" applyAlignment="1" applyBorder="1" applyFont="1" applyNumberFormat="1">
      <alignment horizontal="right" readingOrder="0" vertical="center"/>
    </xf>
    <xf borderId="4" fillId="2" fontId="2" numFmtId="246" xfId="0" applyAlignment="1" applyBorder="1" applyFont="1" applyNumberFormat="1">
      <alignment horizontal="right" readingOrder="0" vertical="center"/>
    </xf>
    <xf borderId="4" fillId="2" fontId="2" numFmtId="212" xfId="0" applyAlignment="1" applyBorder="1" applyFont="1" applyNumberFormat="1">
      <alignment horizontal="right" readingOrder="0" vertical="center"/>
    </xf>
    <xf borderId="4" fillId="2" fontId="2" numFmtId="212" xfId="0" applyAlignment="1" applyBorder="1" applyFont="1" applyNumberFormat="1">
      <alignment horizontal="right" vertical="center"/>
    </xf>
    <xf borderId="0" fillId="2" fontId="2" numFmtId="246" xfId="0" applyAlignment="1" applyFont="1" applyNumberFormat="1">
      <alignment horizontal="right" readingOrder="0" vertical="center"/>
    </xf>
    <xf borderId="7" fillId="2" fontId="2" numFmtId="246" xfId="0" applyAlignment="1" applyBorder="1" applyFont="1" applyNumberFormat="1">
      <alignment horizontal="right" readingOrder="0" vertical="center"/>
    </xf>
    <xf borderId="7" fillId="2" fontId="2" numFmtId="212" xfId="0" applyAlignment="1" applyBorder="1" applyFont="1" applyNumberFormat="1">
      <alignment horizontal="right" vertical="center"/>
    </xf>
    <xf borderId="7" fillId="0" fontId="2" numFmtId="231" xfId="0" applyAlignment="1" applyBorder="1" applyFont="1" applyNumberFormat="1">
      <alignment horizontal="right" readingOrder="0" vertical="center"/>
    </xf>
    <xf borderId="7" fillId="2" fontId="2" numFmtId="212" xfId="0" applyAlignment="1" applyBorder="1" applyFont="1" applyNumberFormat="1">
      <alignment horizontal="right" readingOrder="0" vertical="center"/>
    </xf>
    <xf borderId="9" fillId="0" fontId="2" numFmtId="231" xfId="0" applyAlignment="1" applyBorder="1" applyFont="1" applyNumberFormat="1">
      <alignment horizontal="right" readingOrder="0" vertical="center"/>
    </xf>
    <xf borderId="9" fillId="2" fontId="2" numFmtId="246" xfId="0" applyAlignment="1" applyBorder="1" applyFont="1" applyNumberFormat="1">
      <alignment horizontal="right" readingOrder="0" vertical="center"/>
    </xf>
    <xf borderId="9" fillId="2" fontId="2" numFmtId="212" xfId="0" applyAlignment="1" applyBorder="1" applyFont="1" applyNumberFormat="1">
      <alignment horizontal="right" readingOrder="0" vertical="center"/>
    </xf>
    <xf borderId="0" fillId="0" fontId="2" numFmtId="3" xfId="0" applyAlignment="1" applyFont="1" applyNumberFormat="1">
      <alignment vertical="center"/>
    </xf>
    <xf borderId="0" fillId="0" fontId="1" numFmtId="3" xfId="0" applyAlignment="1" applyFont="1" applyNumberFormat="1">
      <alignment horizontal="center" vertical="center"/>
    </xf>
    <xf borderId="0" fillId="0" fontId="4" numFmtId="3" xfId="0" applyAlignment="1" applyFont="1" applyNumberFormat="1">
      <alignment horizontal="center" vertical="center"/>
    </xf>
    <xf borderId="0" fillId="0" fontId="4" numFmtId="3" xfId="0" applyAlignment="1" applyFont="1" applyNumberFormat="1">
      <alignment vertical="center"/>
    </xf>
    <xf borderId="1" fillId="0" fontId="2" numFmtId="3" xfId="0" applyAlignment="1" applyBorder="1" applyFont="1" applyNumberFormat="1">
      <alignment horizontal="center" vertical="center"/>
    </xf>
    <xf borderId="9" fillId="2" fontId="2" numFmtId="229" xfId="0" applyAlignment="1" applyBorder="1" applyFont="1" applyNumberFormat="1">
      <alignment horizontal="right" vertical="center"/>
    </xf>
    <xf borderId="9" fillId="2" fontId="2" numFmtId="231" xfId="0" applyAlignment="1" applyBorder="1" applyFont="1" applyNumberFormat="1">
      <alignment horizontal="right" vertical="center"/>
    </xf>
    <xf borderId="4" fillId="0" fontId="2" numFmtId="213" xfId="0" applyAlignment="1" applyBorder="1" applyFont="1" applyNumberFormat="1">
      <alignment horizontal="right" readingOrder="0" vertical="center"/>
    </xf>
    <xf borderId="4" fillId="2" fontId="2" numFmtId="229" xfId="0" applyAlignment="1" applyBorder="1" applyFont="1" applyNumberFormat="1">
      <alignment horizontal="right" readingOrder="0" vertical="center"/>
    </xf>
    <xf borderId="4" fillId="2" fontId="2" numFmtId="231" xfId="0" applyAlignment="1" applyBorder="1" applyFont="1" applyNumberFormat="1">
      <alignment horizontal="right" readingOrder="0" vertical="center"/>
    </xf>
    <xf borderId="7" fillId="0" fontId="2" numFmtId="213" xfId="0" applyAlignment="1" applyBorder="1" applyFont="1" applyNumberFormat="1">
      <alignment horizontal="right" readingOrder="0" vertical="center"/>
    </xf>
    <xf borderId="7" fillId="2" fontId="2" numFmtId="229" xfId="0" applyAlignment="1" applyBorder="1" applyFont="1" applyNumberFormat="1">
      <alignment horizontal="right" readingOrder="0" vertical="center"/>
    </xf>
    <xf borderId="7" fillId="2" fontId="2" numFmtId="231" xfId="0" applyAlignment="1" applyBorder="1" applyFont="1" applyNumberFormat="1">
      <alignment horizontal="right" readingOrder="0" vertical="center"/>
    </xf>
    <xf borderId="9" fillId="0" fontId="2" numFmtId="213" xfId="0" applyAlignment="1" applyBorder="1" applyFont="1" applyNumberFormat="1">
      <alignment horizontal="right" readingOrder="0" vertical="center"/>
    </xf>
    <xf borderId="9" fillId="2" fontId="2" numFmtId="229" xfId="0" applyAlignment="1" applyBorder="1" applyFont="1" applyNumberFormat="1">
      <alignment horizontal="right" readingOrder="0" vertical="center"/>
    </xf>
    <xf borderId="9" fillId="2" fontId="2" numFmtId="231" xfId="0" applyAlignment="1" applyBorder="1" applyFont="1" applyNumberFormat="1">
      <alignment horizontal="right" readingOrder="0" vertical="center"/>
    </xf>
    <xf borderId="4" fillId="0" fontId="2" numFmtId="240" xfId="0" applyAlignment="1" applyBorder="1" applyFont="1" applyNumberFormat="1">
      <alignment horizontal="right" readingOrder="0" vertical="center"/>
    </xf>
    <xf borderId="7" fillId="0" fontId="2" numFmtId="240" xfId="0" applyAlignment="1" applyBorder="1" applyFont="1" applyNumberFormat="1">
      <alignment horizontal="right" readingOrder="0" vertical="center"/>
    </xf>
    <xf borderId="9" fillId="0" fontId="2" numFmtId="240" xfId="0" applyAlignment="1" applyBorder="1" applyFont="1" applyNumberFormat="1">
      <alignment horizontal="right" readingOrder="0" vertical="center"/>
    </xf>
    <xf borderId="36" fillId="4" fontId="2" numFmtId="3" xfId="0" applyAlignment="1" applyBorder="1" applyFill="1" applyFont="1" applyNumberFormat="1">
      <alignment horizontal="center" vertical="center"/>
    </xf>
    <xf borderId="37" fillId="0" fontId="5" numFmtId="0" xfId="0" applyBorder="1" applyFont="1"/>
    <xf borderId="38" fillId="0" fontId="5" numFmtId="0" xfId="0" applyBorder="1" applyFont="1"/>
    <xf borderId="0" fillId="4" fontId="2" numFmtId="3" xfId="0" applyAlignment="1" applyFont="1" applyNumberFormat="1">
      <alignment horizontal="center" vertical="center"/>
    </xf>
    <xf borderId="39" fillId="4" fontId="2" numFmtId="3" xfId="0" applyAlignment="1" applyBorder="1" applyFont="1" applyNumberFormat="1">
      <alignment horizontal="center" vertical="center"/>
    </xf>
    <xf borderId="40" fillId="0" fontId="5" numFmtId="0" xfId="0" applyBorder="1" applyFont="1"/>
    <xf borderId="41" fillId="0" fontId="5" numFmtId="0" xfId="0" applyBorder="1" applyFont="1"/>
    <xf borderId="42" fillId="4" fontId="2" numFmtId="3" xfId="0" applyAlignment="1" applyBorder="1" applyFont="1" applyNumberFormat="1">
      <alignment horizontal="center" vertical="center"/>
    </xf>
    <xf borderId="43" fillId="0" fontId="5" numFmtId="0" xfId="0" applyBorder="1" applyFont="1"/>
    <xf borderId="44" fillId="0" fontId="5" numFmtId="0" xfId="0" applyBorder="1" applyFont="1"/>
    <xf borderId="42" fillId="4" fontId="2" numFmtId="3" xfId="0" applyAlignment="1" applyBorder="1" applyFont="1" applyNumberFormat="1">
      <alignment horizontal="center" readingOrder="0" vertical="center"/>
    </xf>
    <xf borderId="36" fillId="4" fontId="2" numFmtId="271" xfId="0" applyAlignment="1" applyBorder="1" applyFont="1" applyNumberFormat="1">
      <alignment horizontal="right" readingOrder="0" vertical="center"/>
    </xf>
    <xf borderId="9" fillId="0" fontId="2" numFmtId="271" xfId="0" applyAlignment="1" applyBorder="1" applyFont="1" applyNumberFormat="1">
      <alignment horizontal="right" readingOrder="0" vertical="center"/>
    </xf>
    <xf borderId="1" fillId="0" fontId="10" numFmtId="0" xfId="0" applyAlignment="1" applyBorder="1" applyFont="1">
      <alignment horizontal="center" shrinkToFit="0" vertical="center" wrapText="1"/>
    </xf>
    <xf borderId="10" fillId="0" fontId="2" numFmtId="239" xfId="0" applyAlignment="1" applyBorder="1" applyFont="1" applyNumberFormat="1">
      <alignment horizontal="center" vertical="center"/>
    </xf>
    <xf borderId="15" fillId="0" fontId="6" numFmtId="0" xfId="0" applyAlignment="1" applyBorder="1" applyFont="1">
      <alignment horizontal="center" shrinkToFit="0" vertical="center" wrapText="1"/>
    </xf>
    <xf borderId="17" fillId="0" fontId="5" numFmtId="0" xfId="0" applyBorder="1" applyFont="1"/>
    <xf borderId="19" fillId="0" fontId="2" numFmtId="216" xfId="0" applyAlignment="1" applyBorder="1" applyFont="1" applyNumberFormat="1">
      <alignment horizontal="center" vertical="center"/>
    </xf>
    <xf borderId="17" fillId="0" fontId="2" numFmtId="216" xfId="0" applyAlignment="1" applyBorder="1" applyFont="1" applyNumberFormat="1">
      <alignment horizontal="center" vertical="center"/>
    </xf>
    <xf borderId="15" fillId="0" fontId="2" numFmtId="216" xfId="0" applyAlignment="1" applyBorder="1" applyFont="1" applyNumberFormat="1">
      <alignment horizontal="center" vertical="center"/>
    </xf>
    <xf borderId="4" fillId="0" fontId="2" numFmtId="272" xfId="0" applyAlignment="1" applyBorder="1" applyFont="1" applyNumberFormat="1">
      <alignment horizontal="center" readingOrder="0" vertical="center"/>
    </xf>
    <xf borderId="0" fillId="0" fontId="2" numFmtId="272" xfId="0" applyAlignment="1" applyFont="1" applyNumberFormat="1">
      <alignment horizontal="center" vertical="center"/>
    </xf>
    <xf borderId="7" fillId="0" fontId="2" numFmtId="272" xfId="0" applyAlignment="1" applyBorder="1" applyFont="1" applyNumberFormat="1">
      <alignment horizontal="center" vertical="center"/>
    </xf>
    <xf borderId="7" fillId="0" fontId="2" numFmtId="272" xfId="0" applyAlignment="1" applyBorder="1" applyFont="1" applyNumberFormat="1">
      <alignment horizontal="center" readingOrder="0" vertical="center"/>
    </xf>
    <xf borderId="9" fillId="0" fontId="2" numFmtId="272" xfId="0" applyAlignment="1" applyBorder="1" applyFont="1" applyNumberFormat="1">
      <alignment horizontal="center" readingOrder="0" vertical="center"/>
    </xf>
    <xf borderId="9" fillId="0" fontId="2" numFmtId="272" xfId="0" applyAlignment="1" applyBorder="1" applyFont="1" applyNumberFormat="1">
      <alignment horizontal="center" vertical="center"/>
    </xf>
    <xf borderId="0" fillId="0" fontId="2" numFmtId="169" xfId="0" applyAlignment="1" applyFont="1" applyNumberFormat="1">
      <alignment vertical="center"/>
    </xf>
    <xf borderId="0" fillId="0" fontId="2" numFmtId="169" xfId="0" applyAlignment="1" applyFont="1" applyNumberFormat="1">
      <alignment readingOrder="0" vertical="center"/>
    </xf>
    <xf borderId="0" fillId="0" fontId="2" numFmtId="0" xfId="0" applyAlignment="1" applyFont="1">
      <alignment horizontal="right" vertical="top"/>
    </xf>
    <xf borderId="4" fillId="0" fontId="2" numFmtId="273" xfId="0" applyAlignment="1" applyBorder="1" applyFont="1" applyNumberFormat="1">
      <alignment horizontal="center" vertical="center"/>
    </xf>
    <xf borderId="4" fillId="0" fontId="2" numFmtId="273" xfId="0" applyAlignment="1" applyBorder="1" applyFont="1" applyNumberFormat="1">
      <alignment horizontal="center" readingOrder="0" vertical="center"/>
    </xf>
    <xf borderId="0" fillId="0" fontId="2" numFmtId="273" xfId="0" applyAlignment="1" applyFont="1" applyNumberFormat="1">
      <alignment horizontal="center" vertical="center"/>
    </xf>
    <xf borderId="9" fillId="0" fontId="2" numFmtId="273" xfId="0" applyAlignment="1" applyBorder="1" applyFont="1" applyNumberFormat="1">
      <alignment horizontal="center" readingOrder="0" vertical="center"/>
    </xf>
    <xf borderId="4" fillId="0" fontId="2" numFmtId="0" xfId="0" applyAlignment="1" applyBorder="1" applyFont="1">
      <alignment horizontal="center" textRotation="255" vertical="bottom"/>
    </xf>
    <xf borderId="7" fillId="0" fontId="2" numFmtId="273" xfId="0" applyAlignment="1" applyBorder="1" applyFont="1" applyNumberFormat="1">
      <alignment horizontal="center" readingOrder="0" vertical="center"/>
    </xf>
    <xf borderId="7" fillId="0" fontId="2" numFmtId="273" xfId="0" applyAlignment="1" applyBorder="1" applyFont="1" applyNumberFormat="1">
      <alignment horizontal="center" vertical="center"/>
    </xf>
    <xf quotePrefix="1" borderId="7" fillId="0" fontId="2" numFmtId="49" xfId="0" applyAlignment="1" applyBorder="1" applyFont="1" applyNumberFormat="1">
      <alignment horizontal="center" vertical="center"/>
    </xf>
    <xf borderId="9" fillId="0" fontId="2" numFmtId="273" xfId="0" applyAlignment="1" applyBorder="1" applyFont="1" applyNumberFormat="1">
      <alignment horizontal="center" vertical="center"/>
    </xf>
    <xf quotePrefix="1" borderId="9" fillId="0" fontId="2" numFmtId="49" xfId="0" applyAlignment="1" applyBorder="1" applyFont="1" applyNumberFormat="1">
      <alignment horizontal="center" vertical="center"/>
    </xf>
    <xf borderId="1" fillId="0" fontId="2" numFmtId="273" xfId="0" applyAlignment="1" applyBorder="1" applyFont="1" applyNumberFormat="1">
      <alignment horizontal="center" readingOrder="0" vertical="center"/>
    </xf>
    <xf borderId="0" fillId="0" fontId="2" numFmtId="0" xfId="0" applyAlignment="1" applyFont="1">
      <alignment shrinkToFit="0" vertical="top" wrapText="1"/>
    </xf>
    <xf borderId="0" fillId="0" fontId="2" numFmtId="0" xfId="0" applyAlignment="1" applyFont="1">
      <alignment horizontal="right" vertical="bottom"/>
    </xf>
    <xf borderId="0" fillId="0" fontId="2" numFmtId="273" xfId="0" applyAlignment="1" applyFont="1" applyNumberFormat="1">
      <alignment horizontal="right" vertical="center"/>
    </xf>
    <xf borderId="7" fillId="0" fontId="2" numFmtId="274" xfId="0" applyAlignment="1" applyBorder="1" applyFont="1" applyNumberFormat="1">
      <alignment horizontal="center" readingOrder="0" vertical="center"/>
    </xf>
    <xf borderId="4" fillId="0" fontId="2" numFmtId="226" xfId="0" applyAlignment="1" applyBorder="1" applyFont="1" applyNumberFormat="1">
      <alignment horizontal="right" readingOrder="0" vertical="center"/>
    </xf>
    <xf borderId="7" fillId="0" fontId="2" numFmtId="226" xfId="0" applyAlignment="1" applyBorder="1" applyFont="1" applyNumberFormat="1">
      <alignment horizontal="right" readingOrder="0" vertical="center"/>
    </xf>
    <xf borderId="9" fillId="0" fontId="2" numFmtId="226" xfId="0" applyAlignment="1" applyBorder="1" applyFont="1" applyNumberFormat="1">
      <alignment horizontal="right" readingOrder="0" vertical="center"/>
    </xf>
    <xf borderId="7" fillId="0" fontId="2" numFmtId="173" xfId="0" applyAlignment="1" applyBorder="1" applyFont="1" applyNumberFormat="1">
      <alignment horizontal="center" readingOrder="0" vertical="center"/>
    </xf>
    <xf borderId="5" fillId="0" fontId="2" numFmtId="38" xfId="0" applyAlignment="1" applyBorder="1" applyFont="1" applyNumberFormat="1">
      <alignment horizontal="center" vertical="center"/>
    </xf>
    <xf borderId="1" fillId="0" fontId="2" numFmtId="214" xfId="0" applyAlignment="1" applyBorder="1" applyFont="1" applyNumberFormat="1">
      <alignment horizontal="right" vertical="center"/>
    </xf>
    <xf borderId="1" fillId="0" fontId="2" numFmtId="214" xfId="0" applyAlignment="1" applyBorder="1" applyFont="1" applyNumberFormat="1">
      <alignment horizontal="right" readingOrder="0" vertical="center"/>
    </xf>
    <xf borderId="1" fillId="0" fontId="2" numFmtId="247" xfId="0" applyAlignment="1" applyBorder="1" applyFont="1" applyNumberFormat="1">
      <alignment horizontal="right" vertical="center"/>
    </xf>
    <xf borderId="1" fillId="0" fontId="2" numFmtId="247" xfId="0" applyAlignment="1" applyBorder="1" applyFont="1" applyNumberFormat="1">
      <alignment horizontal="right" readingOrder="0" vertical="center"/>
    </xf>
    <xf borderId="0" fillId="0" fontId="2" numFmtId="229" xfId="0" applyAlignment="1" applyFont="1" applyNumberFormat="1">
      <alignment vertical="center"/>
    </xf>
    <xf borderId="1" fillId="0" fontId="6" numFmtId="0" xfId="0" applyAlignment="1" applyBorder="1" applyFont="1">
      <alignment horizontal="center" shrinkToFit="1" vertical="center" wrapText="0"/>
    </xf>
    <xf borderId="1" fillId="0" fontId="2" numFmtId="0" xfId="0" applyAlignment="1" applyBorder="1" applyFont="1">
      <alignment horizontal="center" shrinkToFit="1" vertical="center" wrapText="0"/>
    </xf>
    <xf borderId="4" fillId="0" fontId="10" numFmtId="0" xfId="0" applyAlignment="1" applyBorder="1" applyFont="1">
      <alignment horizontal="center" shrinkToFit="1" vertical="center" wrapText="0"/>
    </xf>
    <xf borderId="0" fillId="0" fontId="9" numFmtId="0" xfId="0" applyAlignment="1" applyFont="1">
      <alignment horizontal="center" shrinkToFit="1" vertical="center" wrapText="0"/>
    </xf>
    <xf borderId="45" fillId="0" fontId="10" numFmtId="0" xfId="0" applyAlignment="1" applyBorder="1" applyFont="1">
      <alignment horizontal="center" vertical="center"/>
    </xf>
    <xf borderId="46" fillId="0" fontId="5" numFmtId="0" xfId="0" applyBorder="1" applyFont="1"/>
    <xf borderId="47" fillId="0" fontId="5" numFmtId="0" xfId="0" applyBorder="1" applyFont="1"/>
    <xf borderId="45" fillId="0" fontId="10" numFmtId="196" xfId="0" applyAlignment="1" applyBorder="1" applyFont="1" applyNumberFormat="1">
      <alignment horizontal="right" vertical="center"/>
    </xf>
    <xf borderId="45" fillId="0" fontId="10" numFmtId="275" xfId="0" applyAlignment="1" applyBorder="1" applyFont="1" applyNumberFormat="1">
      <alignment horizontal="right" vertical="center"/>
    </xf>
    <xf borderId="45" fillId="0" fontId="10" numFmtId="263" xfId="0" applyAlignment="1" applyBorder="1" applyFont="1" applyNumberFormat="1">
      <alignment horizontal="right" vertical="center"/>
    </xf>
    <xf borderId="0" fillId="0" fontId="10" numFmtId="196" xfId="0" applyAlignment="1" applyFont="1" applyNumberFormat="1">
      <alignment horizontal="right" vertical="center"/>
    </xf>
    <xf borderId="9" fillId="0" fontId="10" numFmtId="196" xfId="0" applyAlignment="1" applyBorder="1" applyFont="1" applyNumberFormat="1">
      <alignment horizontal="right" vertical="center"/>
    </xf>
    <xf borderId="9" fillId="0" fontId="10" numFmtId="275" xfId="0" applyAlignment="1" applyBorder="1" applyFont="1" applyNumberFormat="1">
      <alignment horizontal="right" vertical="center"/>
    </xf>
    <xf borderId="9" fillId="0" fontId="10" numFmtId="263" xfId="0" applyAlignment="1" applyBorder="1" applyFont="1" applyNumberFormat="1">
      <alignment horizontal="right" vertical="center"/>
    </xf>
    <xf borderId="48" fillId="0" fontId="10" numFmtId="275" xfId="0" applyAlignment="1" applyBorder="1" applyFont="1" applyNumberFormat="1">
      <alignment horizontal="right" vertical="center"/>
    </xf>
    <xf borderId="49" fillId="0" fontId="5" numFmtId="0" xfId="0" applyBorder="1" applyFont="1"/>
    <xf borderId="48" fillId="0" fontId="10" numFmtId="0" xfId="0" applyAlignment="1" applyBorder="1" applyFont="1">
      <alignment horizontal="center" vertical="center"/>
    </xf>
    <xf borderId="50" fillId="0" fontId="5" numFmtId="0" xfId="0" applyBorder="1" applyFont="1"/>
    <xf borderId="48" fillId="0" fontId="10" numFmtId="196" xfId="0" applyAlignment="1" applyBorder="1" applyFont="1" applyNumberFormat="1">
      <alignment horizontal="right" vertical="center"/>
    </xf>
    <xf borderId="48" fillId="0" fontId="10" numFmtId="263" xfId="0" applyAlignment="1" applyBorder="1" applyFont="1" applyNumberFormat="1">
      <alignment horizontal="right" vertical="center"/>
    </xf>
    <xf borderId="45" fillId="0" fontId="10" numFmtId="196" xfId="0" applyAlignment="1" applyBorder="1" applyFont="1" applyNumberFormat="1">
      <alignment horizontal="right" readingOrder="0" vertical="center"/>
    </xf>
    <xf borderId="45" fillId="0" fontId="10" numFmtId="275" xfId="0" applyAlignment="1" applyBorder="1" applyFont="1" applyNumberFormat="1">
      <alignment horizontal="right" readingOrder="0" vertical="center"/>
    </xf>
    <xf borderId="48" fillId="0" fontId="10" numFmtId="196" xfId="0" applyAlignment="1" applyBorder="1" applyFont="1" applyNumberFormat="1">
      <alignment horizontal="right" readingOrder="0" vertical="center"/>
    </xf>
    <xf borderId="48" fillId="0" fontId="10" numFmtId="275" xfId="0" applyAlignment="1" applyBorder="1" applyFont="1" applyNumberFormat="1">
      <alignment horizontal="right" readingOrder="0" vertical="center"/>
    </xf>
    <xf borderId="48" fillId="0" fontId="10" numFmtId="263" xfId="0" applyAlignment="1" applyBorder="1" applyFont="1" applyNumberFormat="1">
      <alignment horizontal="right" readingOrder="0" vertical="center"/>
    </xf>
    <xf borderId="1" fillId="0" fontId="7" numFmtId="0" xfId="0" applyAlignment="1" applyBorder="1" applyFont="1">
      <alignment horizontal="center" shrinkToFit="1" vertical="center" wrapText="0"/>
    </xf>
    <xf borderId="0" fillId="0" fontId="6" numFmtId="0" xfId="0" applyAlignment="1" applyFont="1">
      <alignment horizontal="center" shrinkToFit="1" vertical="center" wrapText="0"/>
    </xf>
    <xf borderId="4" fillId="0" fontId="2" numFmtId="276" xfId="0" applyAlignment="1" applyBorder="1" applyFont="1" applyNumberFormat="1">
      <alignment horizontal="right"/>
    </xf>
    <xf borderId="9" fillId="0" fontId="2" numFmtId="0" xfId="0" applyAlignment="1" applyBorder="1" applyFont="1">
      <alignment horizontal="center" shrinkToFit="1" vertical="center" wrapText="0"/>
    </xf>
    <xf borderId="9" fillId="0" fontId="2" numFmtId="276" xfId="0" applyAlignment="1" applyBorder="1" applyFont="1" applyNumberFormat="1">
      <alignment horizontal="right"/>
    </xf>
    <xf borderId="4" fillId="0" fontId="2" numFmtId="218" xfId="0" applyAlignment="1" applyBorder="1" applyFont="1" applyNumberFormat="1">
      <alignment horizontal="right" vertical="center"/>
    </xf>
    <xf borderId="7" fillId="0" fontId="2" numFmtId="277" xfId="0" applyAlignment="1" applyBorder="1" applyFont="1" applyNumberFormat="1">
      <alignment horizontal="right" vertical="center"/>
    </xf>
    <xf borderId="9" fillId="0" fontId="2" numFmtId="277" xfId="0" applyAlignment="1" applyBorder="1" applyFont="1" applyNumberFormat="1">
      <alignment horizontal="right" readingOrder="0" vertical="center"/>
    </xf>
    <xf borderId="4" fillId="0" fontId="2" numFmtId="277" xfId="0" applyAlignment="1" applyBorder="1" applyFont="1" applyNumberFormat="1">
      <alignment horizontal="right" readingOrder="0" vertical="center"/>
    </xf>
    <xf borderId="7" fillId="0" fontId="2" numFmtId="277" xfId="0" applyAlignment="1" applyBorder="1" applyFont="1" applyNumberFormat="1">
      <alignment horizontal="right" readingOrder="0" vertical="center"/>
    </xf>
    <xf borderId="1" fillId="0" fontId="2" numFmtId="3" xfId="0" applyAlignment="1" applyBorder="1" applyFont="1" applyNumberFormat="1">
      <alignment horizontal="center" readingOrder="0" vertical="center"/>
    </xf>
    <xf borderId="7" fillId="0" fontId="2" numFmtId="167" xfId="0" applyAlignment="1" applyBorder="1" applyFont="1" applyNumberFormat="1">
      <alignment horizontal="center" vertical="center"/>
    </xf>
    <xf borderId="0" fillId="0" fontId="2" numFmtId="167" xfId="0" applyAlignment="1" applyFont="1" applyNumberFormat="1">
      <alignment horizontal="center" vertical="center"/>
    </xf>
    <xf borderId="9" fillId="0" fontId="2" numFmtId="278" xfId="0" applyAlignment="1" applyBorder="1" applyFont="1" applyNumberFormat="1">
      <alignment horizontal="center" readingOrder="0" vertical="center"/>
    </xf>
    <xf borderId="9" fillId="0" fontId="2" numFmtId="279" xfId="0" applyAlignment="1" applyBorder="1" applyFont="1" applyNumberFormat="1">
      <alignment horizontal="right" vertical="center"/>
    </xf>
    <xf borderId="9" fillId="0" fontId="2" numFmtId="177" xfId="0" applyAlignment="1" applyBorder="1" applyFont="1" applyNumberFormat="1">
      <alignment horizontal="center" readingOrder="0" vertical="center"/>
    </xf>
    <xf borderId="51" fillId="0" fontId="2" numFmtId="0" xfId="0" applyAlignment="1" applyBorder="1" applyFont="1">
      <alignment horizontal="center" textRotation="255" vertical="center"/>
    </xf>
    <xf borderId="4" fillId="0" fontId="2" numFmtId="177" xfId="0" applyAlignment="1" applyBorder="1" applyFont="1" applyNumberFormat="1">
      <alignment horizontal="center" vertical="center"/>
    </xf>
    <xf borderId="26" fillId="0" fontId="5" numFmtId="0" xfId="0" applyBorder="1" applyFont="1"/>
    <xf borderId="7" fillId="0" fontId="9" numFmtId="0" xfId="0" applyAlignment="1" applyBorder="1" applyFont="1">
      <alignment horizontal="center" shrinkToFit="0" vertical="center" wrapText="1"/>
    </xf>
    <xf borderId="9" fillId="0" fontId="2" numFmtId="177" xfId="0" applyAlignment="1" applyBorder="1" applyFont="1" applyNumberFormat="1">
      <alignment horizontal="center" vertical="center"/>
    </xf>
    <xf borderId="52" fillId="0" fontId="5" numFmtId="0" xfId="0" applyBorder="1" applyFont="1"/>
    <xf borderId="7" fillId="0" fontId="10" numFmtId="198" xfId="0" applyAlignment="1" applyBorder="1" applyFont="1" applyNumberFormat="1">
      <alignment horizontal="right" vertical="center"/>
    </xf>
    <xf borderId="9" fillId="0" fontId="2" numFmtId="198" xfId="0" applyAlignment="1" applyBorder="1" applyFont="1" applyNumberFormat="1">
      <alignment horizontal="right" readingOrder="0" vertical="center"/>
    </xf>
    <xf borderId="9" fillId="0" fontId="10" numFmtId="198" xfId="0" applyAlignment="1" applyBorder="1" applyFont="1" applyNumberFormat="1">
      <alignment horizontal="right" readingOrder="0" vertical="center"/>
    </xf>
    <xf borderId="7" fillId="0" fontId="2" numFmtId="248" xfId="0" applyAlignment="1" applyBorder="1" applyFont="1" applyNumberFormat="1">
      <alignment horizontal="right" vertical="center"/>
    </xf>
    <xf borderId="7" fillId="0" fontId="2" numFmtId="280" xfId="0" applyAlignment="1" applyBorder="1" applyFont="1" applyNumberFormat="1">
      <alignment horizontal="right" vertical="center"/>
    </xf>
    <xf borderId="9" fillId="0" fontId="2" numFmtId="280" xfId="0" applyAlignment="1" applyBorder="1" applyFont="1" applyNumberFormat="1">
      <alignment horizontal="right" readingOrder="0" vertical="center"/>
    </xf>
    <xf borderId="4" fillId="0" fontId="2" numFmtId="248" xfId="0" applyAlignment="1" applyBorder="1" applyFont="1" applyNumberFormat="1">
      <alignment horizontal="right" vertical="center"/>
    </xf>
    <xf borderId="4" fillId="0" fontId="2" numFmtId="280" xfId="0" applyAlignment="1" applyBorder="1" applyFont="1" applyNumberFormat="1">
      <alignment horizontal="right" vertical="center"/>
    </xf>
    <xf borderId="7" fillId="0" fontId="2" numFmtId="280" xfId="0" applyAlignment="1" applyBorder="1" applyFont="1" applyNumberFormat="1">
      <alignment horizontal="right" readingOrder="0" vertical="center"/>
    </xf>
    <xf borderId="0" fillId="0" fontId="2" numFmtId="281" xfId="0" applyAlignment="1" applyFont="1" applyNumberFormat="1">
      <alignment horizontal="center" vertical="center"/>
    </xf>
    <xf borderId="1" fillId="0" fontId="2" numFmtId="280" xfId="0" applyAlignment="1" applyBorder="1" applyFont="1" applyNumberFormat="1">
      <alignment horizontal="right" readingOrder="0" vertical="center"/>
    </xf>
    <xf borderId="1" fillId="0" fontId="2" numFmtId="185" xfId="0" applyAlignment="1" applyBorder="1" applyFont="1" applyNumberFormat="1">
      <alignment horizontal="center" vertical="center"/>
    </xf>
    <xf borderId="1" fillId="0" fontId="2" numFmtId="0" xfId="0" applyAlignment="1" applyBorder="1" applyFont="1">
      <alignment horizontal="left" vertical="center"/>
    </xf>
    <xf borderId="9" fillId="0" fontId="2" numFmtId="185" xfId="0" applyAlignment="1" applyBorder="1" applyFont="1" applyNumberFormat="1">
      <alignment horizontal="center" readingOrder="0" vertical="center"/>
    </xf>
    <xf borderId="4" fillId="0" fontId="2" numFmtId="282" xfId="0" applyAlignment="1" applyBorder="1" applyFont="1" applyNumberFormat="1">
      <alignment horizontal="right" readingOrder="0" vertical="center"/>
    </xf>
    <xf borderId="4" fillId="0" fontId="2" numFmtId="283" xfId="0" applyAlignment="1" applyBorder="1" applyFont="1" applyNumberFormat="1">
      <alignment horizontal="center" vertical="center"/>
    </xf>
    <xf borderId="7" fillId="0" fontId="2" numFmtId="282" xfId="0" applyAlignment="1" applyBorder="1" applyFont="1" applyNumberFormat="1">
      <alignment horizontal="right" vertical="center"/>
    </xf>
    <xf borderId="7" fillId="0" fontId="2" numFmtId="283" xfId="0" applyAlignment="1" applyBorder="1" applyFont="1" applyNumberFormat="1">
      <alignment horizontal="center" vertical="center"/>
    </xf>
    <xf borderId="7" fillId="0" fontId="10" numFmtId="0" xfId="0" applyAlignment="1" applyBorder="1" applyFont="1">
      <alignment horizontal="center" shrinkToFit="1" vertical="center" wrapText="0"/>
    </xf>
    <xf borderId="7" fillId="0" fontId="7" numFmtId="0" xfId="0" applyAlignment="1" applyBorder="1" applyFont="1">
      <alignment horizontal="center" shrinkToFit="1" vertical="center" wrapText="0"/>
    </xf>
    <xf borderId="7" fillId="0" fontId="2" numFmtId="282" xfId="0" applyAlignment="1" applyBorder="1" applyFont="1" applyNumberFormat="1">
      <alignment horizontal="right" readingOrder="0" vertical="center"/>
    </xf>
    <xf borderId="19" fillId="0" fontId="2" numFmtId="0" xfId="0" applyAlignment="1" applyBorder="1" applyFont="1">
      <alignment horizontal="center" shrinkToFit="1" vertical="center" wrapText="0"/>
    </xf>
    <xf borderId="9" fillId="0" fontId="2" numFmtId="282" xfId="0" applyAlignment="1" applyBorder="1" applyFont="1" applyNumberFormat="1">
      <alignment horizontal="right" vertical="center"/>
    </xf>
    <xf borderId="17" fillId="0" fontId="10" numFmtId="0" xfId="0" applyAlignment="1" applyBorder="1" applyFont="1">
      <alignment horizontal="center" vertical="center"/>
    </xf>
    <xf borderId="9" fillId="0" fontId="2" numFmtId="283" xfId="0" applyAlignment="1" applyBorder="1" applyFont="1" applyNumberFormat="1">
      <alignment horizontal="center" readingOrder="0" vertical="center"/>
    </xf>
    <xf borderId="1" fillId="0" fontId="2" numFmtId="284" xfId="0" applyAlignment="1" applyBorder="1" applyFont="1" applyNumberFormat="1">
      <alignment horizontal="right" vertical="center"/>
    </xf>
    <xf borderId="7" fillId="0" fontId="2" numFmtId="285" xfId="0" applyAlignment="1" applyBorder="1" applyFont="1" applyNumberFormat="1">
      <alignment horizontal="center" vertical="center"/>
    </xf>
    <xf borderId="7" fillId="0" fontId="2" numFmtId="285" xfId="0" applyAlignment="1" applyBorder="1" applyFont="1" applyNumberFormat="1">
      <alignment horizontal="center" readingOrder="0" vertical="center"/>
    </xf>
    <xf borderId="4" fillId="0" fontId="2" numFmtId="239" xfId="0" applyAlignment="1" applyBorder="1" applyFont="1" applyNumberFormat="1">
      <alignment horizontal="center" readingOrder="0" vertical="center"/>
    </xf>
    <xf borderId="4" fillId="0" fontId="2" numFmtId="284" xfId="0" applyAlignment="1" applyBorder="1" applyFont="1" applyNumberFormat="1">
      <alignment horizontal="right" readingOrder="0" vertical="center"/>
    </xf>
    <xf borderId="4" fillId="0" fontId="2" numFmtId="285" xfId="0" applyAlignment="1" applyBorder="1" applyFont="1" applyNumberFormat="1">
      <alignment horizontal="center" vertical="center"/>
    </xf>
    <xf borderId="4" fillId="0" fontId="2" numFmtId="285" xfId="0" applyAlignment="1" applyBorder="1" applyFont="1" applyNumberFormat="1">
      <alignment horizontal="center" readingOrder="0" vertical="center"/>
    </xf>
    <xf borderId="7" fillId="0" fontId="2" numFmtId="284" xfId="0" applyAlignment="1" applyBorder="1" applyFont="1" applyNumberFormat="1">
      <alignment horizontal="right" vertical="center"/>
    </xf>
    <xf borderId="0" fillId="0" fontId="2" numFmtId="239" xfId="0" applyAlignment="1" applyFont="1" applyNumberFormat="1">
      <alignment horizontal="center" readingOrder="0" vertical="center"/>
    </xf>
    <xf borderId="9" fillId="0" fontId="2" numFmtId="284" xfId="0" applyAlignment="1" applyBorder="1" applyFont="1" applyNumberFormat="1">
      <alignment horizontal="right" readingOrder="0" vertical="center"/>
    </xf>
    <xf borderId="9" fillId="0" fontId="2" numFmtId="285" xfId="0" applyAlignment="1" applyBorder="1" applyFont="1" applyNumberFormat="1">
      <alignment horizontal="center" vertical="center"/>
    </xf>
    <xf borderId="4" fillId="0" fontId="2" numFmtId="284" xfId="0" applyAlignment="1" applyBorder="1" applyFont="1" applyNumberFormat="1">
      <alignment horizontal="right" vertical="center"/>
    </xf>
    <xf borderId="9" fillId="0" fontId="2" numFmtId="284" xfId="0" applyAlignment="1" applyBorder="1" applyFont="1" applyNumberFormat="1">
      <alignment horizontal="right" vertical="center"/>
    </xf>
    <xf borderId="1" fillId="0" fontId="2" numFmtId="177" xfId="0" applyAlignment="1" applyBorder="1" applyFont="1" applyNumberFormat="1">
      <alignment horizontal="center" readingOrder="0" vertical="center"/>
    </xf>
    <xf borderId="1" fillId="0" fontId="2" numFmtId="220" xfId="0" applyAlignment="1" applyBorder="1" applyFont="1" applyNumberFormat="1">
      <alignment horizontal="right" vertical="center"/>
    </xf>
    <xf borderId="1" fillId="0" fontId="2" numFmtId="220" xfId="0" applyAlignment="1" applyBorder="1" applyFont="1" applyNumberFormat="1">
      <alignment horizontal="right" readingOrder="0" vertical="center"/>
    </xf>
    <xf borderId="4" fillId="0" fontId="2" numFmtId="177" xfId="0" applyAlignment="1" applyBorder="1" applyFont="1" applyNumberFormat="1">
      <alignment horizontal="center" readingOrder="0" vertical="center"/>
    </xf>
    <xf borderId="4" fillId="0" fontId="2" numFmtId="220" xfId="0" applyAlignment="1" applyBorder="1" applyFont="1" applyNumberFormat="1">
      <alignment horizontal="right" readingOrder="0" vertical="center"/>
    </xf>
    <xf borderId="7" fillId="0" fontId="2" numFmtId="177" xfId="0" applyAlignment="1" applyBorder="1" applyFont="1" applyNumberFormat="1">
      <alignment horizontal="center" readingOrder="0" vertical="center"/>
    </xf>
    <xf borderId="1" fillId="0" fontId="2" numFmtId="177" xfId="0" applyAlignment="1" applyBorder="1" applyFont="1" applyNumberFormat="1">
      <alignment horizontal="center" vertical="center"/>
    </xf>
    <xf borderId="5" fillId="0" fontId="2" numFmtId="3" xfId="0" applyAlignment="1" applyBorder="1" applyFont="1" applyNumberFormat="1">
      <alignment horizontal="right" readingOrder="0" vertical="center"/>
    </xf>
    <xf borderId="7" fillId="0" fontId="2" numFmtId="3" xfId="0" applyAlignment="1" applyBorder="1" applyFont="1" applyNumberFormat="1">
      <alignment horizontal="right" readingOrder="0" vertical="center"/>
    </xf>
    <xf borderId="0" fillId="0" fontId="2" numFmtId="3" xfId="0" applyAlignment="1" applyFont="1" applyNumberFormat="1">
      <alignment horizontal="right" readingOrder="0" vertical="center"/>
    </xf>
    <xf borderId="10" fillId="0" fontId="2" numFmtId="3" xfId="0" applyAlignment="1" applyBorder="1" applyFont="1" applyNumberFormat="1">
      <alignment horizontal="right" readingOrder="0" vertical="center"/>
    </xf>
    <xf borderId="0" fillId="0" fontId="2" numFmtId="237" xfId="0" applyAlignment="1" applyFont="1" applyNumberFormat="1">
      <alignment horizontal="right" vertical="center"/>
    </xf>
    <xf borderId="53" fillId="0" fontId="5" numFmtId="0" xfId="0" applyBorder="1" applyFont="1"/>
    <xf borderId="54" fillId="0" fontId="5" numFmtId="0" xfId="0" applyBorder="1" applyFont="1"/>
    <xf borderId="55" fillId="0" fontId="5" numFmtId="0" xfId="0" applyBorder="1" applyFont="1"/>
    <xf borderId="53" fillId="0" fontId="2" numFmtId="0" xfId="0" applyAlignment="1" applyBorder="1" applyFont="1">
      <alignment horizontal="center" vertical="center"/>
    </xf>
    <xf borderId="53" fillId="0" fontId="2" numFmtId="240" xfId="0" applyAlignment="1" applyBorder="1" applyFont="1" applyNumberFormat="1">
      <alignment horizontal="right" vertical="center"/>
    </xf>
    <xf borderId="53" fillId="0" fontId="2" numFmtId="240" xfId="0" applyAlignment="1" applyBorder="1" applyFont="1" applyNumberFormat="1">
      <alignment horizontal="right" readingOrder="0" vertical="center"/>
    </xf>
    <xf borderId="56" fillId="0" fontId="2" numFmtId="0" xfId="0" applyAlignment="1" applyBorder="1" applyFont="1">
      <alignment horizontal="center" vertical="center"/>
    </xf>
    <xf borderId="57" fillId="0" fontId="5" numFmtId="0" xfId="0" applyBorder="1" applyFont="1"/>
    <xf borderId="58" fillId="0" fontId="5" numFmtId="0" xfId="0" applyBorder="1" applyFont="1"/>
    <xf borderId="5" fillId="0" fontId="2" numFmtId="286" xfId="0" applyAlignment="1" applyBorder="1" applyFont="1" applyNumberFormat="1">
      <alignment vertical="center"/>
    </xf>
    <xf borderId="0" fillId="0" fontId="2" numFmtId="286" xfId="0" applyAlignment="1" applyFont="1" applyNumberFormat="1">
      <alignment vertical="center"/>
    </xf>
    <xf borderId="4" fillId="0" fontId="2" numFmtId="260" xfId="0" applyAlignment="1" applyBorder="1" applyFont="1" applyNumberFormat="1">
      <alignment horizontal="center" vertical="center"/>
    </xf>
    <xf borderId="0" fillId="0" fontId="2" numFmtId="188" xfId="0" applyAlignment="1" applyFont="1" applyNumberFormat="1">
      <alignment horizontal="left" vertical="center"/>
    </xf>
    <xf borderId="0" fillId="0" fontId="2" numFmtId="286" xfId="0" applyAlignment="1" applyFont="1" applyNumberFormat="1">
      <alignment horizontal="center" vertical="center"/>
    </xf>
    <xf borderId="4" fillId="0" fontId="2" numFmtId="235" xfId="0" applyAlignment="1" applyBorder="1" applyFont="1" applyNumberFormat="1">
      <alignment horizontal="right" readingOrder="0" vertical="center"/>
    </xf>
    <xf borderId="9" fillId="0" fontId="7" numFmtId="0" xfId="0" applyAlignment="1" applyBorder="1" applyFont="1">
      <alignment horizontal="center" shrinkToFit="0" vertical="center" wrapText="1"/>
    </xf>
    <xf borderId="4" fillId="0" fontId="2" numFmtId="188" xfId="0" applyAlignment="1" applyBorder="1" applyFont="1" applyNumberFormat="1">
      <alignment horizontal="center" readingOrder="0" vertical="center"/>
    </xf>
    <xf borderId="5" fillId="0" fontId="7" numFmtId="0" xfId="0" applyAlignment="1" applyBorder="1" applyFont="1">
      <alignment horizontal="center" shrinkToFit="0" vertical="center" wrapText="1"/>
    </xf>
    <xf borderId="7" fillId="0" fontId="10" numFmtId="287" xfId="0" applyAlignment="1" applyBorder="1" applyFont="1" applyNumberFormat="1">
      <alignment horizontal="center" vertical="center"/>
    </xf>
    <xf borderId="9" fillId="0" fontId="10" numFmtId="287" xfId="0" applyAlignment="1" applyBorder="1" applyFont="1" applyNumberFormat="1">
      <alignment horizontal="center" readingOrder="0" vertical="center"/>
    </xf>
    <xf borderId="9" fillId="0" fontId="10" numFmtId="38" xfId="0" applyAlignment="1" applyBorder="1" applyFont="1" applyNumberFormat="1">
      <alignment horizontal="center" readingOrder="0" vertical="center"/>
    </xf>
    <xf borderId="9" fillId="0" fontId="2" numFmtId="178" xfId="0" applyAlignment="1" applyBorder="1" applyFont="1" applyNumberFormat="1">
      <alignment horizontal="center" readingOrder="0" vertical="center"/>
    </xf>
    <xf borderId="5" fillId="0" fontId="2" numFmtId="239" xfId="0" applyAlignment="1" applyBorder="1" applyFont="1" applyNumberFormat="1">
      <alignment horizontal="center" vertical="center"/>
    </xf>
    <xf borderId="19" fillId="0" fontId="7" numFmtId="0" xfId="0" applyAlignment="1" applyBorder="1" applyFont="1">
      <alignment horizontal="center" shrinkToFit="0" vertical="center" wrapText="1"/>
    </xf>
    <xf borderId="4" fillId="0" fontId="2" numFmtId="288" xfId="0" applyAlignment="1" applyBorder="1" applyFont="1" applyNumberFormat="1">
      <alignment horizontal="right" vertical="center"/>
    </xf>
    <xf borderId="4" fillId="0" fontId="2" numFmtId="288" xfId="0" applyAlignment="1" applyBorder="1" applyFont="1" applyNumberFormat="1">
      <alignment horizontal="right" readingOrder="0" vertical="center"/>
    </xf>
    <xf borderId="7" fillId="0" fontId="2" numFmtId="288" xfId="0" applyAlignment="1" applyBorder="1" applyFont="1" applyNumberFormat="1">
      <alignment horizontal="right" vertical="center"/>
    </xf>
    <xf borderId="7" fillId="0" fontId="2" numFmtId="288" xfId="0" applyAlignment="1" applyBorder="1" applyFont="1" applyNumberFormat="1">
      <alignment horizontal="right" readingOrder="0" vertical="center"/>
    </xf>
    <xf borderId="9" fillId="0" fontId="2" numFmtId="288" xfId="0" applyAlignment="1" applyBorder="1" applyFont="1" applyNumberFormat="1">
      <alignment horizontal="right" vertical="center"/>
    </xf>
    <xf borderId="9" fillId="0" fontId="2" numFmtId="288" xfId="0" applyAlignment="1" applyBorder="1" applyFont="1" applyNumberFormat="1">
      <alignment horizontal="right" readingOrder="0" vertical="center"/>
    </xf>
    <xf borderId="7" fillId="0" fontId="2" numFmtId="289" xfId="0" applyAlignment="1" applyBorder="1" applyFont="1" applyNumberFormat="1">
      <alignment horizontal="right" vertical="center"/>
    </xf>
    <xf borderId="9" fillId="0" fontId="2" numFmtId="289" xfId="0" applyAlignment="1" applyBorder="1" applyFont="1" applyNumberFormat="1">
      <alignment horizontal="right" readingOrder="0" vertical="center"/>
    </xf>
    <xf borderId="1" fillId="0" fontId="7" numFmtId="0" xfId="0" applyAlignment="1" applyBorder="1" applyFont="1">
      <alignment horizontal="center" shrinkToFit="0" vertical="center" wrapText="1"/>
    </xf>
    <xf borderId="4" fillId="0" fontId="2" numFmtId="290" xfId="0" applyAlignment="1" applyBorder="1" applyFont="1" applyNumberFormat="1">
      <alignment horizontal="center" vertical="center"/>
    </xf>
    <xf borderId="4" fillId="0" fontId="2" numFmtId="290" xfId="0" applyAlignment="1" applyBorder="1" applyFont="1" applyNumberFormat="1">
      <alignment horizontal="center" readingOrder="0" vertical="center"/>
    </xf>
    <xf borderId="7" fillId="0" fontId="2" numFmtId="290" xfId="0" applyAlignment="1" applyBorder="1" applyFont="1" applyNumberFormat="1">
      <alignment horizontal="center" vertical="center"/>
    </xf>
    <xf borderId="7" fillId="0" fontId="2" numFmtId="290" xfId="0" applyAlignment="1" applyBorder="1" applyFont="1" applyNumberFormat="1">
      <alignment horizontal="center" readingOrder="0" vertical="center"/>
    </xf>
    <xf borderId="9" fillId="0" fontId="2" numFmtId="290" xfId="0" applyAlignment="1" applyBorder="1" applyFont="1" applyNumberFormat="1">
      <alignment horizontal="center" vertical="center"/>
    </xf>
    <xf borderId="9" fillId="0" fontId="2" numFmtId="290" xfId="0" applyAlignment="1" applyBorder="1" applyFont="1" applyNumberFormat="1">
      <alignment horizontal="center" readingOrder="0" vertical="center"/>
    </xf>
    <xf borderId="1" fillId="0" fontId="2" numFmtId="290" xfId="0" applyAlignment="1" applyBorder="1" applyFont="1" applyNumberFormat="1">
      <alignment horizontal="center" vertical="center"/>
    </xf>
    <xf borderId="1" fillId="0" fontId="2" numFmtId="290" xfId="0" applyAlignment="1" applyBorder="1" applyFont="1" applyNumberFormat="1">
      <alignment horizontal="center" readingOrder="0" vertical="center"/>
    </xf>
    <xf borderId="4" fillId="0" fontId="2" numFmtId="291" xfId="0" applyAlignment="1" applyBorder="1" applyFont="1" applyNumberFormat="1">
      <alignment horizontal="right" vertical="center"/>
    </xf>
    <xf borderId="4" fillId="0" fontId="2" numFmtId="291" xfId="0" applyAlignment="1" applyBorder="1" applyFont="1" applyNumberFormat="1">
      <alignment horizontal="right" readingOrder="0" vertical="center"/>
    </xf>
    <xf borderId="9" fillId="0" fontId="2" numFmtId="291" xfId="0" applyAlignment="1" applyBorder="1" applyFont="1" applyNumberFormat="1">
      <alignment horizontal="right" vertical="center"/>
    </xf>
    <xf borderId="9" fillId="0" fontId="2" numFmtId="291" xfId="0" applyAlignment="1" applyBorder="1" applyFont="1" applyNumberFormat="1">
      <alignment horizontal="right" readingOrder="0" vertical="center"/>
    </xf>
    <xf borderId="7" fillId="0" fontId="2" numFmtId="292" xfId="0" applyAlignment="1" applyBorder="1" applyFont="1" applyNumberFormat="1">
      <alignment horizontal="center" vertical="center"/>
    </xf>
    <xf borderId="7" fillId="0" fontId="2" numFmtId="293" xfId="0" applyAlignment="1" applyBorder="1" applyFont="1" applyNumberFormat="1">
      <alignment horizontal="center" vertical="center"/>
    </xf>
    <xf borderId="9" fillId="0" fontId="2" numFmtId="292" xfId="0" applyAlignment="1" applyBorder="1" applyFont="1" applyNumberFormat="1">
      <alignment horizontal="center" readingOrder="0" vertical="center"/>
    </xf>
    <xf borderId="9" fillId="0" fontId="2" numFmtId="293" xfId="0" applyAlignment="1" applyBorder="1" applyFont="1" applyNumberFormat="1">
      <alignment horizontal="center" readingOrder="0" vertical="center"/>
    </xf>
    <xf borderId="5" fillId="0" fontId="10" numFmtId="0" xfId="0" applyAlignment="1" applyBorder="1" applyFont="1">
      <alignment horizontal="center" vertical="center"/>
    </xf>
    <xf borderId="9" fillId="0" fontId="2" numFmtId="294" xfId="0" applyAlignment="1" applyBorder="1" applyFont="1" applyNumberFormat="1">
      <alignment horizontal="right" vertical="center"/>
    </xf>
    <xf borderId="9" fillId="0" fontId="2" numFmtId="294" xfId="0" applyAlignment="1" applyBorder="1" applyFont="1" applyNumberFormat="1">
      <alignment horizontal="right" readingOrder="0" vertical="center"/>
    </xf>
    <xf borderId="4" fillId="0" fontId="2" numFmtId="295" xfId="0" applyAlignment="1" applyBorder="1" applyFont="1" applyNumberFormat="1">
      <alignment horizontal="right" vertical="center"/>
    </xf>
    <xf borderId="4" fillId="0" fontId="2" numFmtId="295" xfId="0" applyAlignment="1" applyBorder="1" applyFont="1" applyNumberFormat="1">
      <alignment horizontal="right" readingOrder="0" vertical="center"/>
    </xf>
    <xf borderId="7" fillId="0" fontId="2" numFmtId="295" xfId="0" applyAlignment="1" applyBorder="1" applyFont="1" applyNumberFormat="1">
      <alignment horizontal="right" vertical="center"/>
    </xf>
    <xf borderId="7" fillId="0" fontId="2" numFmtId="295" xfId="0" applyAlignment="1" applyBorder="1" applyFont="1" applyNumberFormat="1">
      <alignment horizontal="right" readingOrder="0" vertical="center"/>
    </xf>
    <xf borderId="35" fillId="4" fontId="2" numFmtId="0" xfId="0" applyAlignment="1" applyBorder="1" applyFont="1">
      <alignment vertical="center"/>
    </xf>
    <xf borderId="59" fillId="4" fontId="2" numFmtId="0" xfId="0" applyAlignment="1" applyBorder="1" applyFont="1">
      <alignment horizontal="right" vertical="center"/>
    </xf>
    <xf borderId="9" fillId="0" fontId="2" numFmtId="236" xfId="0" applyAlignment="1" applyBorder="1" applyFont="1" applyNumberFormat="1">
      <alignment horizontal="center" readingOrder="0" vertical="center"/>
    </xf>
    <xf borderId="0" fillId="0" fontId="2" numFmtId="38" xfId="0" applyAlignment="1" applyFont="1" applyNumberFormat="1">
      <alignment horizontal="right" vertical="center"/>
    </xf>
    <xf borderId="9" fillId="0" fontId="2" numFmtId="167" xfId="0" applyAlignment="1" applyBorder="1" applyFont="1" applyNumberFormat="1">
      <alignment horizontal="center" readingOrder="0" vertical="center"/>
    </xf>
    <xf borderId="9" fillId="0" fontId="2" numFmtId="167" xfId="0" applyAlignment="1" applyBorder="1" applyFont="1" applyNumberFormat="1">
      <alignment horizontal="center" vertical="center"/>
    </xf>
    <xf borderId="4" fillId="0" fontId="2" numFmtId="0" xfId="0" applyAlignment="1" applyBorder="1" applyFont="1">
      <alignment horizontal="right" vertical="center"/>
    </xf>
    <xf borderId="4" fillId="0" fontId="2" numFmtId="173" xfId="0" applyAlignment="1" applyBorder="1" applyFont="1" applyNumberFormat="1">
      <alignment horizontal="center" readingOrder="0" vertical="center"/>
    </xf>
    <xf borderId="4" fillId="0" fontId="2" numFmtId="296" xfId="0" applyAlignment="1" applyBorder="1" applyFont="1" applyNumberFormat="1">
      <alignment horizontal="right" readingOrder="0" vertical="center"/>
    </xf>
    <xf borderId="7" fillId="0" fontId="2" numFmtId="296" xfId="0" applyAlignment="1" applyBorder="1" applyFont="1" applyNumberFormat="1">
      <alignment horizontal="right" readingOrder="0" vertical="center"/>
    </xf>
    <xf borderId="9" fillId="0" fontId="2" numFmtId="296" xfId="0" applyAlignment="1" applyBorder="1" applyFont="1" applyNumberFormat="1">
      <alignment horizontal="right" readingOrder="0" vertical="center"/>
    </xf>
    <xf borderId="7" fillId="2" fontId="2" numFmtId="188" xfId="0" applyAlignment="1" applyBorder="1" applyFont="1" applyNumberFormat="1">
      <alignment horizontal="center" vertical="center"/>
    </xf>
    <xf borderId="9" fillId="2" fontId="2" numFmtId="0" xfId="0" applyAlignment="1" applyBorder="1" applyFont="1">
      <alignment horizontal="center" readingOrder="0" vertical="center"/>
    </xf>
    <xf borderId="9" fillId="2" fontId="2" numFmtId="188" xfId="0" applyAlignment="1" applyBorder="1" applyFont="1" applyNumberFormat="1">
      <alignment horizontal="center" readingOrder="0" vertical="center"/>
    </xf>
    <xf borderId="1" fillId="0" fontId="9" numFmtId="0" xfId="0" applyAlignment="1" applyBorder="1" applyFont="1">
      <alignment horizontal="center" shrinkToFit="1" vertical="center" wrapText="0"/>
    </xf>
    <xf borderId="9" fillId="0" fontId="2" numFmtId="297" xfId="0" applyAlignment="1" applyBorder="1" applyFont="1" applyNumberFormat="1">
      <alignment horizontal="right" readingOrder="0" vertical="center"/>
    </xf>
    <xf borderId="5" fillId="0" fontId="7" numFmtId="0" xfId="0" applyAlignment="1" applyBorder="1" applyFont="1">
      <alignment vertical="center"/>
    </xf>
    <xf borderId="4" fillId="0" fontId="2" numFmtId="211" xfId="0" applyAlignment="1" applyBorder="1" applyFont="1" applyNumberFormat="1">
      <alignment horizontal="right" readingOrder="0" vertical="center"/>
    </xf>
    <xf borderId="7" fillId="0" fontId="2" numFmtId="211" xfId="0" applyAlignment="1" applyBorder="1" applyFont="1" applyNumberFormat="1">
      <alignment horizontal="right" readingOrder="0" vertical="center"/>
    </xf>
    <xf borderId="9" fillId="0" fontId="2" numFmtId="211" xfId="0" applyAlignment="1" applyBorder="1" applyFont="1" applyNumberFormat="1">
      <alignment horizontal="right" readingOrder="0" vertical="center"/>
    </xf>
    <xf borderId="7" fillId="0" fontId="2" numFmtId="298" xfId="0" applyAlignment="1" applyBorder="1" applyFont="1" applyNumberFormat="1">
      <alignment horizontal="center" vertical="center"/>
    </xf>
    <xf borderId="7" fillId="0" fontId="2" numFmtId="299" xfId="0" applyAlignment="1" applyBorder="1" applyFont="1" applyNumberFormat="1">
      <alignment horizontal="right" vertical="center"/>
    </xf>
    <xf borderId="9" fillId="0" fontId="2" numFmtId="298" xfId="0" applyAlignment="1" applyBorder="1" applyFont="1" applyNumberFormat="1">
      <alignment horizontal="center" readingOrder="0" vertical="center"/>
    </xf>
    <xf borderId="9" fillId="0" fontId="2" numFmtId="299" xfId="0" applyAlignment="1" applyBorder="1" applyFont="1" applyNumberFormat="1">
      <alignment horizontal="right" readingOrder="0" vertical="center"/>
    </xf>
    <xf borderId="0" fillId="0" fontId="2" numFmtId="173" xfId="0" applyAlignment="1" applyFont="1" applyNumberFormat="1">
      <alignment vertical="center"/>
    </xf>
    <xf borderId="4" fillId="0" fontId="2" numFmtId="300" xfId="0" applyAlignment="1" applyBorder="1" applyFont="1" applyNumberFormat="1">
      <alignment horizontal="right" vertical="center"/>
    </xf>
    <xf borderId="5" fillId="0" fontId="2" numFmtId="300" xfId="0" applyAlignment="1" applyBorder="1" applyFont="1" applyNumberFormat="1">
      <alignment horizontal="right" vertical="center"/>
    </xf>
    <xf borderId="5" fillId="0" fontId="2" numFmtId="300" xfId="0" applyAlignment="1" applyBorder="1" applyFont="1" applyNumberFormat="1">
      <alignment horizontal="right" readingOrder="0" vertical="center"/>
    </xf>
    <xf borderId="7" fillId="0" fontId="2" numFmtId="300" xfId="0" applyAlignment="1" applyBorder="1" applyFont="1" applyNumberFormat="1">
      <alignment horizontal="right" vertical="center"/>
    </xf>
    <xf borderId="0" fillId="0" fontId="2" numFmtId="300" xfId="0" applyAlignment="1" applyFont="1" applyNumberFormat="1">
      <alignment horizontal="right" vertical="center"/>
    </xf>
    <xf borderId="0" fillId="0" fontId="2" numFmtId="300" xfId="0" applyAlignment="1" applyFont="1" applyNumberFormat="1">
      <alignment horizontal="right" readingOrder="0" vertical="center"/>
    </xf>
    <xf borderId="7" fillId="0" fontId="2" numFmtId="300" xfId="0" applyAlignment="1" applyBorder="1" applyFont="1" applyNumberFormat="1">
      <alignment horizontal="right" readingOrder="0" vertical="center"/>
    </xf>
    <xf borderId="19" fillId="0" fontId="19" numFmtId="0" xfId="0" applyAlignment="1" applyBorder="1" applyFont="1">
      <alignment horizontal="center" readingOrder="0" vertical="center"/>
    </xf>
    <xf borderId="9" fillId="0" fontId="2" numFmtId="300" xfId="0" applyAlignment="1" applyBorder="1" applyFont="1" applyNumberFormat="1">
      <alignment horizontal="right" vertical="center"/>
    </xf>
    <xf borderId="10" fillId="0" fontId="2" numFmtId="300" xfId="0" applyAlignment="1" applyBorder="1" applyFont="1" applyNumberFormat="1">
      <alignment horizontal="right" vertical="center"/>
    </xf>
    <xf borderId="17" fillId="0" fontId="6" numFmtId="0" xfId="0" applyAlignment="1" applyBorder="1" applyFont="1">
      <alignment horizontal="center" vertical="center"/>
    </xf>
    <xf borderId="9" fillId="0" fontId="2" numFmtId="300" xfId="0" applyAlignment="1" applyBorder="1" applyFont="1" applyNumberFormat="1">
      <alignment horizontal="right" readingOrder="0" vertical="center"/>
    </xf>
    <xf borderId="7" fillId="0" fontId="2" numFmtId="301" xfId="0" applyAlignment="1" applyBorder="1" applyFont="1" applyNumberFormat="1">
      <alignment horizontal="center" vertical="center"/>
    </xf>
    <xf borderId="9" fillId="0" fontId="2" numFmtId="301" xfId="0" applyAlignment="1" applyBorder="1" applyFont="1" applyNumberFormat="1">
      <alignment horizontal="center" readingOrder="0" vertical="center"/>
    </xf>
    <xf borderId="4" fillId="0" fontId="2" numFmtId="301" xfId="0" applyAlignment="1" applyBorder="1" applyFont="1" applyNumberFormat="1">
      <alignment horizontal="center" readingOrder="0" vertical="center"/>
    </xf>
    <xf borderId="7" fillId="0" fontId="2" numFmtId="301" xfId="0" applyAlignment="1" applyBorder="1" applyFont="1" applyNumberFormat="1">
      <alignment horizontal="center" readingOrder="0" vertical="center"/>
    </xf>
    <xf borderId="0" fillId="0" fontId="2" numFmtId="0" xfId="0" applyAlignment="1" applyFont="1">
      <alignment vertical="top"/>
    </xf>
    <xf borderId="0" fillId="0" fontId="2" numFmtId="38" xfId="0" applyAlignment="1" applyFont="1" applyNumberFormat="1">
      <alignment vertical="center"/>
    </xf>
    <xf borderId="7" fillId="0" fontId="2" numFmtId="302" xfId="0" applyAlignment="1" applyBorder="1" applyFont="1" applyNumberFormat="1">
      <alignment horizontal="center" vertical="center"/>
    </xf>
    <xf borderId="9" fillId="0" fontId="2" numFmtId="302" xfId="0" applyAlignment="1" applyBorder="1" applyFont="1" applyNumberFormat="1">
      <alignment horizontal="center" readingOrder="0" vertical="center"/>
    </xf>
    <xf borderId="5" fillId="0" fontId="2" numFmtId="3" xfId="0" applyAlignment="1" applyBorder="1" applyFont="1" applyNumberFormat="1">
      <alignment horizontal="center" vertical="center"/>
    </xf>
    <xf borderId="7" fillId="0" fontId="2" numFmtId="303" xfId="0" applyAlignment="1" applyBorder="1" applyFont="1" applyNumberFormat="1">
      <alignment horizontal="center" vertical="center"/>
    </xf>
    <xf borderId="7" fillId="0" fontId="2" numFmtId="304" xfId="0" applyAlignment="1" applyBorder="1" applyFont="1" applyNumberFormat="1">
      <alignment horizontal="center" vertical="center"/>
    </xf>
    <xf borderId="9" fillId="0" fontId="2" numFmtId="303" xfId="0" applyAlignment="1" applyBorder="1" applyFont="1" applyNumberFormat="1">
      <alignment horizontal="center" readingOrder="0" vertical="center"/>
    </xf>
    <xf borderId="9" fillId="0" fontId="2" numFmtId="304" xfId="0" applyAlignment="1" applyBorder="1" applyFont="1" applyNumberFormat="1">
      <alignment horizontal="center" readingOrder="0" vertical="center"/>
    </xf>
    <xf borderId="0" fillId="0" fontId="15" numFmtId="3" xfId="0" applyAlignment="1" applyFont="1" applyNumberFormat="1">
      <alignment horizontal="center" vertical="center"/>
    </xf>
    <xf borderId="0" fillId="0" fontId="15" numFmtId="0" xfId="0" applyAlignment="1" applyFont="1">
      <alignment horizontal="center" vertical="center"/>
    </xf>
    <xf borderId="4" fillId="0" fontId="2" numFmtId="301" xfId="0" applyAlignment="1" applyBorder="1" applyFont="1" applyNumberFormat="1">
      <alignment horizontal="center" vertical="center"/>
    </xf>
    <xf borderId="1" fillId="0" fontId="2" numFmtId="170" xfId="0" applyAlignment="1" applyBorder="1" applyFont="1" applyNumberFormat="1">
      <alignment horizontal="center" vertical="center"/>
    </xf>
    <xf borderId="1" fillId="0" fontId="2" numFmtId="169" xfId="0" applyAlignment="1" applyBorder="1" applyFont="1" applyNumberFormat="1">
      <alignment horizontal="center" vertical="center"/>
    </xf>
    <xf borderId="7" fillId="0" fontId="2" numFmtId="305" xfId="0" applyAlignment="1" applyBorder="1" applyFont="1" applyNumberFormat="1">
      <alignment horizontal="center" vertical="center"/>
    </xf>
    <xf borderId="9" fillId="0" fontId="2" numFmtId="305" xfId="0" applyAlignment="1" applyBorder="1" applyFont="1" applyNumberFormat="1">
      <alignment horizontal="center" vertical="center"/>
    </xf>
    <xf borderId="7" fillId="0" fontId="10" numFmtId="242" xfId="0" applyAlignment="1" applyBorder="1" applyFont="1" applyNumberFormat="1">
      <alignment horizontal="center" vertical="center"/>
    </xf>
    <xf borderId="7" fillId="0" fontId="10" numFmtId="242" xfId="0" applyAlignment="1" applyBorder="1" applyFont="1" applyNumberFormat="1">
      <alignment horizontal="center" readingOrder="0" vertical="center"/>
    </xf>
    <xf borderId="7" fillId="0" fontId="2" numFmtId="242" xfId="0" applyAlignment="1" applyBorder="1" applyFont="1" applyNumberFormat="1">
      <alignment horizontal="center" readingOrder="0" vertical="center"/>
    </xf>
    <xf borderId="7" fillId="0" fontId="2" numFmtId="306" xfId="0" applyAlignment="1" applyBorder="1" applyFont="1" applyNumberFormat="1">
      <alignment horizontal="center" vertical="center"/>
    </xf>
    <xf borderId="9" fillId="0" fontId="2" numFmtId="306" xfId="0" applyAlignment="1" applyBorder="1" applyFont="1" applyNumberFormat="1">
      <alignment horizontal="center" readingOrder="0" vertical="center"/>
    </xf>
    <xf borderId="4" fillId="0" fontId="2" numFmtId="260" xfId="0" applyAlignment="1" applyBorder="1" applyFont="1" applyNumberFormat="1">
      <alignment horizontal="center" readingOrder="0" vertical="center"/>
    </xf>
    <xf borderId="4" fillId="0" fontId="2" numFmtId="306" xfId="0" applyAlignment="1" applyBorder="1" applyFont="1" applyNumberFormat="1">
      <alignment horizontal="center" readingOrder="0" vertical="center"/>
    </xf>
    <xf borderId="4" fillId="0" fontId="2" numFmtId="307" xfId="0" applyAlignment="1" applyBorder="1" applyFont="1" applyNumberFormat="1">
      <alignment horizontal="right" vertical="center"/>
    </xf>
    <xf borderId="19" fillId="0" fontId="2" numFmtId="3" xfId="0" applyAlignment="1" applyBorder="1" applyFont="1" applyNumberFormat="1">
      <alignment horizontal="center" vertical="center"/>
    </xf>
    <xf borderId="0" fillId="0" fontId="2" numFmtId="246" xfId="0" applyAlignment="1" applyFont="1" applyNumberFormat="1">
      <alignment horizontal="right" vertical="center"/>
    </xf>
    <xf borderId="7" fillId="0" fontId="2" numFmtId="307" xfId="0" applyAlignment="1" applyBorder="1" applyFont="1" applyNumberFormat="1">
      <alignment horizontal="right" vertical="center"/>
    </xf>
    <xf borderId="9" fillId="0" fontId="2" numFmtId="307" xfId="0" applyAlignment="1" applyBorder="1" applyFont="1" applyNumberFormat="1">
      <alignment horizontal="right" vertical="center"/>
    </xf>
    <xf borderId="17" fillId="0" fontId="2" numFmtId="3" xfId="0" applyAlignment="1" applyBorder="1" applyFont="1" applyNumberFormat="1">
      <alignment horizontal="center" vertical="center"/>
    </xf>
    <xf borderId="9" fillId="0" fontId="2" numFmtId="246" xfId="0" applyAlignment="1" applyBorder="1" applyFont="1" applyNumberFormat="1">
      <alignment horizontal="right" vertical="center"/>
    </xf>
    <xf borderId="10" fillId="0" fontId="2" numFmtId="246" xfId="0" applyAlignment="1" applyBorder="1" applyFont="1" applyNumberFormat="1">
      <alignment horizontal="right" vertical="center"/>
    </xf>
    <xf borderId="7" fillId="0" fontId="2" numFmtId="246" xfId="0" applyAlignment="1" applyBorder="1" applyFont="1" applyNumberFormat="1">
      <alignment horizontal="right" readingOrder="0" vertical="center"/>
    </xf>
    <xf borderId="7" fillId="0" fontId="2" numFmtId="284" xfId="0" applyAlignment="1" applyBorder="1" applyFont="1" applyNumberFormat="1">
      <alignment horizontal="right" readingOrder="0" vertical="center"/>
    </xf>
    <xf borderId="4" fillId="0" fontId="2" numFmtId="308" xfId="0" applyAlignment="1" applyBorder="1" applyFont="1" applyNumberFormat="1">
      <alignment horizontal="center" vertical="center"/>
    </xf>
    <xf borderId="4" fillId="0" fontId="2" numFmtId="308" xfId="0" applyAlignment="1" applyBorder="1" applyFont="1" applyNumberFormat="1">
      <alignment horizontal="center" readingOrder="0" vertical="center"/>
    </xf>
    <xf borderId="7" fillId="0" fontId="2" numFmtId="308" xfId="0" applyAlignment="1" applyBorder="1" applyFont="1" applyNumberFormat="1">
      <alignment horizontal="center" vertical="center"/>
    </xf>
    <xf borderId="7" fillId="0" fontId="2" numFmtId="308" xfId="0" applyAlignment="1" applyBorder="1" applyFont="1" applyNumberFormat="1">
      <alignment horizontal="center" readingOrder="0" vertical="center"/>
    </xf>
    <xf borderId="9" fillId="0" fontId="2" numFmtId="308" xfId="0" applyAlignment="1" applyBorder="1" applyFont="1" applyNumberFormat="1">
      <alignment horizontal="center" vertical="center"/>
    </xf>
    <xf borderId="9" fillId="0" fontId="2" numFmtId="308" xfId="0" applyAlignment="1" applyBorder="1" applyFont="1" applyNumberFormat="1">
      <alignment horizontal="center" readingOrder="0" vertical="center"/>
    </xf>
    <xf borderId="0" fillId="0" fontId="3" numFmtId="0" xfId="0" applyAlignment="1" applyFont="1">
      <alignment vertical="center"/>
    </xf>
    <xf borderId="4" fillId="0" fontId="15" numFmtId="0" xfId="0" applyAlignment="1" applyBorder="1" applyFont="1">
      <alignment horizontal="center" vertical="center"/>
    </xf>
    <xf borderId="4" fillId="0" fontId="15" numFmtId="41" xfId="0" applyAlignment="1" applyBorder="1" applyFont="1" applyNumberFormat="1">
      <alignment horizontal="center" vertical="center"/>
    </xf>
    <xf borderId="0" fillId="0" fontId="15" numFmtId="0" xfId="0" applyAlignment="1" applyFont="1">
      <alignment vertical="center"/>
    </xf>
    <xf borderId="0" fillId="0" fontId="21" numFmtId="0" xfId="0" applyAlignment="1" applyFont="1">
      <alignment vertical="center"/>
    </xf>
    <xf borderId="8" fillId="0" fontId="21" numFmtId="0" xfId="0" applyAlignment="1" applyBorder="1" applyFont="1">
      <alignment vertical="center"/>
    </xf>
    <xf borderId="7" fillId="0" fontId="22" numFmtId="41" xfId="0" applyAlignment="1" applyBorder="1" applyFont="1" applyNumberFormat="1">
      <alignment vertical="center"/>
    </xf>
    <xf borderId="4" fillId="0" fontId="21" numFmtId="0" xfId="0" applyAlignment="1" applyBorder="1" applyFont="1">
      <alignment vertical="center"/>
    </xf>
    <xf borderId="5" fillId="0" fontId="21" numFmtId="0" xfId="0" applyAlignment="1" applyBorder="1" applyFont="1">
      <alignment vertical="center"/>
    </xf>
    <xf borderId="6" fillId="0" fontId="21" numFmtId="0" xfId="0" applyAlignment="1" applyBorder="1" applyFont="1">
      <alignment vertical="center"/>
    </xf>
    <xf borderId="4" fillId="0" fontId="22" numFmtId="41" xfId="0" applyAlignment="1" applyBorder="1" applyFont="1" applyNumberFormat="1">
      <alignment vertical="center"/>
    </xf>
    <xf borderId="7" fillId="0" fontId="21" numFmtId="0" xfId="0" applyAlignment="1" applyBorder="1" applyFont="1">
      <alignment vertical="center"/>
    </xf>
    <xf borderId="0" fillId="0" fontId="22" numFmtId="41" xfId="0" applyAlignment="1" applyFont="1" applyNumberFormat="1">
      <alignment vertical="center"/>
    </xf>
    <xf borderId="8" fillId="0" fontId="22" numFmtId="41" xfId="0" applyAlignment="1" applyBorder="1" applyFont="1" applyNumberFormat="1">
      <alignment vertical="center"/>
    </xf>
    <xf borderId="18" fillId="0" fontId="22" numFmtId="41" xfId="0" applyAlignment="1" applyBorder="1" applyFont="1" applyNumberFormat="1">
      <alignment vertical="center"/>
    </xf>
    <xf borderId="7" fillId="0" fontId="15" numFmtId="0" xfId="0" applyAlignment="1" applyBorder="1" applyFont="1">
      <alignment vertical="center"/>
    </xf>
    <xf borderId="7" fillId="0" fontId="22" numFmtId="41" xfId="0" applyAlignment="1" applyBorder="1" applyFont="1" applyNumberFormat="1">
      <alignment horizontal="center" vertical="center"/>
    </xf>
    <xf borderId="7" fillId="0" fontId="15" numFmtId="41" xfId="0" applyAlignment="1" applyBorder="1" applyFont="1" applyNumberFormat="1">
      <alignment horizontal="center" vertical="center"/>
    </xf>
    <xf borderId="19" fillId="0" fontId="21" numFmtId="0" xfId="0" applyAlignment="1" applyBorder="1" applyFont="1">
      <alignment vertical="center"/>
    </xf>
    <xf borderId="7" fillId="0" fontId="15" numFmtId="41" xfId="0" applyAlignment="1" applyBorder="1" applyFont="1" applyNumberFormat="1">
      <alignment horizontal="center" readingOrder="0" vertical="center"/>
    </xf>
    <xf borderId="7" fillId="0" fontId="22" numFmtId="41" xfId="0" applyAlignment="1" applyBorder="1" applyFont="1" applyNumberFormat="1">
      <alignment horizontal="center" readingOrder="0" vertical="center"/>
    </xf>
    <xf borderId="7" fillId="0" fontId="22" numFmtId="41" xfId="0" applyAlignment="1" applyBorder="1" applyFont="1" applyNumberFormat="1">
      <alignment readingOrder="0" vertical="center"/>
    </xf>
    <xf borderId="0" fillId="0" fontId="15" numFmtId="41" xfId="0" applyAlignment="1" applyFont="1" applyNumberFormat="1">
      <alignment horizontal="center" vertical="center"/>
    </xf>
    <xf borderId="9" fillId="0" fontId="21" numFmtId="0" xfId="0" applyAlignment="1" applyBorder="1" applyFont="1">
      <alignment vertical="center"/>
    </xf>
    <xf borderId="10" fillId="0" fontId="21" numFmtId="0" xfId="0" applyAlignment="1" applyBorder="1" applyFont="1">
      <alignment vertical="center"/>
    </xf>
    <xf borderId="11" fillId="0" fontId="21" numFmtId="0" xfId="0" applyAlignment="1" applyBorder="1" applyFont="1">
      <alignment vertical="center"/>
    </xf>
    <xf borderId="9" fillId="0" fontId="22" numFmtId="41" xfId="0" applyAlignment="1" applyBorder="1" applyFont="1" applyNumberFormat="1">
      <alignment vertical="center"/>
    </xf>
    <xf borderId="0" fillId="0" fontId="23" numFmtId="0" xfId="0" applyAlignment="1" applyFont="1">
      <alignment horizontal="left" vertical="center"/>
    </xf>
    <xf borderId="0" fillId="0" fontId="23" numFmtId="216" xfId="0" applyAlignment="1" applyFont="1" applyNumberFormat="1">
      <alignment horizontal="center" vertical="center"/>
    </xf>
    <xf borderId="0" fillId="0" fontId="22" numFmtId="0" xfId="0" applyAlignment="1" applyFont="1">
      <alignment vertical="center"/>
    </xf>
    <xf borderId="8" fillId="0" fontId="22" numFmtId="0" xfId="0" applyAlignment="1" applyBorder="1" applyFont="1">
      <alignment vertical="center"/>
    </xf>
    <xf borderId="19" fillId="0" fontId="22" numFmtId="0" xfId="0" applyAlignment="1" applyBorder="1" applyFont="1">
      <alignment vertical="center"/>
    </xf>
    <xf borderId="15" fillId="0" fontId="22" numFmtId="0" xfId="0" applyAlignment="1" applyBorder="1" applyFont="1">
      <alignment vertical="center"/>
    </xf>
    <xf borderId="5" fillId="0" fontId="22" numFmtId="0" xfId="0" applyAlignment="1" applyBorder="1" applyFont="1">
      <alignment vertical="center"/>
    </xf>
    <xf borderId="6" fillId="0" fontId="22" numFmtId="0" xfId="0" applyAlignment="1" applyBorder="1" applyFont="1">
      <alignment vertical="center"/>
    </xf>
    <xf borderId="5" fillId="0" fontId="22" numFmtId="41" xfId="0" applyAlignment="1" applyBorder="1" applyFont="1" applyNumberFormat="1">
      <alignment vertical="center"/>
    </xf>
    <xf borderId="19" fillId="0" fontId="15" numFmtId="0" xfId="0" applyAlignment="1" applyBorder="1" applyFont="1">
      <alignment vertical="center"/>
    </xf>
    <xf borderId="4" fillId="0" fontId="22" numFmtId="0" xfId="0" applyAlignment="1" applyBorder="1" applyFont="1">
      <alignment vertical="center"/>
    </xf>
    <xf borderId="7" fillId="0" fontId="22" numFmtId="0" xfId="0" applyAlignment="1" applyBorder="1" applyFont="1">
      <alignment vertical="center"/>
    </xf>
    <xf borderId="0" fillId="0" fontId="22" numFmtId="0" xfId="0" applyAlignment="1" applyFont="1">
      <alignment vertical="bottom"/>
    </xf>
    <xf borderId="10" fillId="0" fontId="2" numFmtId="41" xfId="0" applyAlignment="1" applyBorder="1" applyFont="1" applyNumberFormat="1">
      <alignment horizontal="center" vertical="center"/>
    </xf>
    <xf borderId="11" fillId="0" fontId="2" numFmtId="41" xfId="0" applyAlignment="1" applyBorder="1" applyFont="1" applyNumberFormat="1">
      <alignment horizontal="center" vertical="center"/>
    </xf>
    <xf borderId="16" fillId="0" fontId="2" numFmtId="41" xfId="0" applyAlignment="1" applyBorder="1" applyFont="1" applyNumberFormat="1">
      <alignment horizontal="center" vertical="center"/>
    </xf>
    <xf borderId="10" fillId="0" fontId="2" numFmtId="41" xfId="0" applyAlignment="1" applyBorder="1" applyFont="1" applyNumberFormat="1">
      <alignment vertical="center"/>
    </xf>
    <xf borderId="11" fillId="0" fontId="2" numFmtId="41" xfId="0" applyAlignment="1" applyBorder="1" applyFont="1" applyNumberFormat="1">
      <alignment vertical="center"/>
    </xf>
    <xf borderId="11" fillId="0" fontId="2" numFmtId="41" xfId="0" applyAlignment="1" applyBorder="1" applyFont="1" applyNumberFormat="1">
      <alignment horizontal="right" vertical="center"/>
    </xf>
    <xf borderId="7" fillId="0" fontId="2" numFmtId="169" xfId="0" applyAlignment="1" applyBorder="1" applyFont="1" applyNumberFormat="1">
      <alignment horizontal="center" vertical="center"/>
    </xf>
    <xf borderId="9" fillId="0" fontId="2" numFmtId="169" xfId="0" applyAlignment="1" applyBorder="1" applyFont="1" applyNumberFormat="1">
      <alignment horizontal="center" readingOrder="0" vertical="center"/>
    </xf>
    <xf borderId="7" fillId="0" fontId="2" numFmtId="309" xfId="0" applyAlignment="1" applyBorder="1" applyFont="1" applyNumberFormat="1">
      <alignment horizontal="right" vertical="center"/>
    </xf>
    <xf borderId="9" fillId="0" fontId="2" numFmtId="309" xfId="0" applyAlignment="1" applyBorder="1" applyFont="1" applyNumberFormat="1">
      <alignment horizontal="right" readingOrder="0" vertical="center"/>
    </xf>
    <xf borderId="9" fillId="0" fontId="2" numFmtId="309" xfId="0" applyAlignment="1" applyBorder="1" applyFont="1" applyNumberFormat="1">
      <alignment horizontal="right" vertical="center"/>
    </xf>
    <xf borderId="4" fillId="0" fontId="2" numFmtId="309" xfId="0" applyAlignment="1" applyBorder="1" applyFont="1" applyNumberFormat="1">
      <alignment horizontal="right" readingOrder="0" vertical="center"/>
    </xf>
    <xf borderId="4" fillId="0" fontId="2" numFmtId="309" xfId="0" applyAlignment="1" applyBorder="1" applyFont="1" applyNumberFormat="1">
      <alignment horizontal="right" vertical="center"/>
    </xf>
    <xf borderId="4" fillId="0" fontId="23" numFmtId="0" xfId="0" applyAlignment="1" applyBorder="1" applyFont="1">
      <alignment horizontal="center" vertical="center"/>
    </xf>
    <xf borderId="4" fillId="4" fontId="23" numFmtId="184" xfId="0" applyAlignment="1" applyBorder="1" applyFont="1" applyNumberFormat="1">
      <alignment horizontal="right" vertical="center"/>
    </xf>
    <xf borderId="7" fillId="0" fontId="23" numFmtId="0" xfId="0" applyAlignment="1" applyBorder="1" applyFont="1">
      <alignment horizontal="center" vertical="center"/>
    </xf>
    <xf borderId="36" fillId="4" fontId="23" numFmtId="184" xfId="0" applyAlignment="1" applyBorder="1" applyFont="1" applyNumberFormat="1">
      <alignment horizontal="right" vertical="center"/>
    </xf>
    <xf borderId="7" fillId="0" fontId="7" numFmtId="0" xfId="0" applyAlignment="1" applyBorder="1" applyFont="1">
      <alignment readingOrder="0" shrinkToFit="1" vertical="center" wrapText="0"/>
    </xf>
    <xf borderId="7" fillId="0" fontId="6" numFmtId="0" xfId="0" applyAlignment="1" applyBorder="1" applyFont="1">
      <alignment shrinkToFit="0" vertical="center" wrapText="1"/>
    </xf>
    <xf borderId="7" fillId="0" fontId="9" numFmtId="0" xfId="0" applyAlignment="1" applyBorder="1" applyFont="1">
      <alignment vertical="center"/>
    </xf>
    <xf borderId="17" fillId="0" fontId="2" numFmtId="3" xfId="0" applyAlignment="1" applyBorder="1" applyFont="1" applyNumberFormat="1">
      <alignment vertical="center"/>
    </xf>
    <xf borderId="11" fillId="0" fontId="2" numFmtId="3" xfId="0" applyAlignment="1" applyBorder="1" applyFont="1" applyNumberFormat="1">
      <alignment vertical="center"/>
    </xf>
    <xf borderId="9" fillId="0" fontId="2" numFmtId="3" xfId="0" applyAlignment="1" applyBorder="1" applyFont="1" applyNumberFormat="1">
      <alignment vertical="center"/>
    </xf>
    <xf borderId="10" fillId="0" fontId="2" numFmtId="3" xfId="0" applyAlignment="1" applyBorder="1" applyFont="1" applyNumberFormat="1">
      <alignment vertical="center"/>
    </xf>
    <xf borderId="42" fillId="4" fontId="23" numFmtId="258" xfId="0" applyAlignment="1" applyBorder="1" applyFont="1" applyNumberFormat="1">
      <alignment horizontal="right" vertical="center"/>
    </xf>
    <xf borderId="19" fillId="0" fontId="23" numFmtId="0" xfId="0" applyAlignment="1" applyBorder="1" applyFont="1">
      <alignment horizontal="center" vertical="center"/>
    </xf>
    <xf borderId="36" fillId="4" fontId="23" numFmtId="258" xfId="0" applyAlignment="1" applyBorder="1" applyFont="1" applyNumberFormat="1">
      <alignment horizontal="right" vertical="center"/>
    </xf>
    <xf borderId="7" fillId="0" fontId="2" numFmtId="0" xfId="0" applyAlignment="1" applyBorder="1" applyFont="1">
      <alignment readingOrder="0" shrinkToFit="1" vertical="center" wrapText="0"/>
    </xf>
    <xf borderId="8" fillId="0" fontId="2" numFmtId="0" xfId="0" applyAlignment="1" applyBorder="1" applyFont="1">
      <alignment horizontal="right" vertical="center"/>
    </xf>
    <xf borderId="11" fillId="0" fontId="2" numFmtId="0" xfId="0" applyAlignment="1" applyBorder="1" applyFont="1">
      <alignment horizontal="right" vertical="center"/>
    </xf>
    <xf borderId="0" fillId="0" fontId="24" numFmtId="0" xfId="0" applyAlignment="1" applyFont="1">
      <alignment vertical="center"/>
    </xf>
    <xf borderId="0" fillId="0" fontId="10" numFmtId="0" xfId="0" applyAlignment="1" applyFont="1">
      <alignment horizontal="left" vertical="center"/>
    </xf>
    <xf borderId="0" fillId="0" fontId="10" numFmtId="0" xfId="0" applyAlignment="1" applyFont="1">
      <alignment horizontal="right" vertical="center"/>
    </xf>
    <xf borderId="8" fillId="0" fontId="10" numFmtId="0" xfId="0" applyAlignment="1" applyBorder="1" applyFont="1">
      <alignment horizontal="right" vertical="center"/>
    </xf>
    <xf borderId="7" fillId="0" fontId="2" numFmtId="287" xfId="0" applyAlignment="1" applyBorder="1" applyFont="1" applyNumberFormat="1">
      <alignment horizontal="center" vertical="center"/>
    </xf>
    <xf borderId="9" fillId="0" fontId="2" numFmtId="0" xfId="0" applyAlignment="1" applyBorder="1" applyFont="1">
      <alignment horizontal="center" vertical="top"/>
    </xf>
    <xf borderId="10" fillId="0" fontId="24" numFmtId="0" xfId="0" applyAlignment="1" applyBorder="1" applyFont="1">
      <alignment vertical="center"/>
    </xf>
    <xf quotePrefix="1" borderId="10" fillId="0" fontId="10" numFmtId="0" xfId="0" applyAlignment="1" applyBorder="1" applyFont="1">
      <alignment horizontal="left" readingOrder="0" vertical="center"/>
    </xf>
    <xf borderId="10" fillId="0" fontId="10" numFmtId="0" xfId="0" applyAlignment="1" applyBorder="1" applyFont="1">
      <alignment horizontal="right" vertical="center"/>
    </xf>
    <xf borderId="11" fillId="0" fontId="10" numFmtId="0" xfId="0" applyAlignment="1" applyBorder="1" applyFont="1">
      <alignment horizontal="right" vertical="center"/>
    </xf>
    <xf borderId="10" fillId="0" fontId="2" numFmtId="260" xfId="0" applyAlignment="1" applyBorder="1" applyFont="1" applyNumberFormat="1">
      <alignment horizontal="center" readingOrder="0" vertical="center"/>
    </xf>
    <xf borderId="9" fillId="0" fontId="2" numFmtId="287" xfId="0" applyAlignment="1" applyBorder="1" applyFont="1" applyNumberFormat="1">
      <alignment horizontal="center" readingOrder="0" vertical="center"/>
    </xf>
    <xf borderId="7" fillId="0" fontId="2" numFmtId="310" xfId="0" applyAlignment="1" applyBorder="1" applyFont="1" applyNumberFormat="1">
      <alignment horizontal="center" vertical="center"/>
    </xf>
    <xf borderId="10" fillId="0" fontId="10" numFmtId="0" xfId="0" applyAlignment="1" applyBorder="1" applyFont="1">
      <alignment horizontal="left" readingOrder="0" vertical="center"/>
    </xf>
    <xf borderId="9" fillId="0" fontId="2" numFmtId="310" xfId="0" applyAlignment="1" applyBorder="1" applyFont="1" applyNumberFormat="1">
      <alignment horizontal="center" readingOrder="0" vertical="center"/>
    </xf>
    <xf quotePrefix="1" borderId="0" fillId="0" fontId="10" numFmtId="0" xfId="0" applyAlignment="1" applyFont="1">
      <alignment horizontal="left" readingOrder="0" vertical="center"/>
    </xf>
    <xf borderId="7" fillId="0" fontId="2" numFmtId="260" xfId="0" applyAlignment="1" applyBorder="1" applyFont="1" applyNumberFormat="1">
      <alignment horizontal="center" readingOrder="0" vertical="center"/>
    </xf>
    <xf borderId="7" fillId="0" fontId="2" numFmtId="287" xfId="0" applyAlignment="1" applyBorder="1" applyFont="1" applyNumberFormat="1">
      <alignment horizontal="center" readingOrder="0" vertical="center"/>
    </xf>
    <xf borderId="10" fillId="0" fontId="10" numFmtId="0" xfId="0" applyAlignment="1" applyBorder="1" applyFont="1">
      <alignment horizontal="left" vertical="center"/>
    </xf>
    <xf borderId="9" fillId="0" fontId="2" numFmtId="287" xfId="0" applyAlignment="1" applyBorder="1" applyFont="1" applyNumberFormat="1">
      <alignment horizontal="center" vertical="center"/>
    </xf>
    <xf borderId="5" fillId="0" fontId="10" numFmtId="0" xfId="0" applyAlignment="1" applyBorder="1" applyFont="1">
      <alignment horizontal="left" vertical="center"/>
    </xf>
    <xf borderId="5" fillId="0" fontId="10" numFmtId="0" xfId="0" applyAlignment="1" applyBorder="1" applyFont="1">
      <alignment horizontal="right" vertical="center"/>
    </xf>
    <xf borderId="6" fillId="0" fontId="10" numFmtId="0" xfId="0" applyAlignment="1" applyBorder="1" applyFont="1">
      <alignment horizontal="right" vertical="center"/>
    </xf>
    <xf borderId="4" fillId="0" fontId="2" numFmtId="287" xfId="0" applyAlignment="1" applyBorder="1" applyFont="1" applyNumberFormat="1">
      <alignment horizontal="center" vertical="center"/>
    </xf>
    <xf borderId="5" fillId="0" fontId="2" numFmtId="260" xfId="0" applyAlignment="1" applyBorder="1" applyFont="1" applyNumberFormat="1">
      <alignment horizontal="center" vertical="center"/>
    </xf>
    <xf borderId="5" fillId="0" fontId="2" numFmtId="287" xfId="0" applyAlignment="1" applyBorder="1" applyFont="1" applyNumberFormat="1">
      <alignment horizontal="center" vertical="center"/>
    </xf>
    <xf borderId="0" fillId="0" fontId="25" numFmtId="0" xfId="0" applyAlignment="1" applyFont="1">
      <alignment vertical="center"/>
    </xf>
    <xf borderId="5" fillId="0" fontId="6" numFmtId="0" xfId="0" applyAlignment="1" applyBorder="1" applyFont="1">
      <alignment horizontal="left" vertical="center"/>
    </xf>
    <xf borderId="5" fillId="0" fontId="6" numFmtId="0" xfId="0" applyAlignment="1" applyBorder="1" applyFont="1">
      <alignment horizontal="center" vertical="center"/>
    </xf>
    <xf borderId="6" fillId="0" fontId="6" numFmtId="0" xfId="0" applyAlignment="1" applyBorder="1" applyFont="1">
      <alignment horizontal="center" vertical="center"/>
    </xf>
    <xf borderId="0" fillId="0" fontId="6" numFmtId="0" xfId="0" applyAlignment="1" applyFont="1">
      <alignment horizontal="left" vertical="center"/>
    </xf>
    <xf borderId="8" fillId="0" fontId="6" numFmtId="0" xfId="0" applyAlignment="1" applyBorder="1" applyFont="1">
      <alignment horizontal="center" vertical="center"/>
    </xf>
    <xf borderId="10" fillId="0" fontId="25" numFmtId="0" xfId="0" applyAlignment="1" applyBorder="1" applyFont="1">
      <alignment vertical="center"/>
    </xf>
    <xf borderId="10" fillId="0" fontId="6" numFmtId="0" xfId="0" applyAlignment="1" applyBorder="1" applyFont="1">
      <alignment horizontal="left" vertical="center"/>
    </xf>
    <xf borderId="11" fillId="0" fontId="6" numFmtId="0" xfId="0" applyAlignment="1" applyBorder="1" applyFont="1">
      <alignment horizontal="center" vertical="center"/>
    </xf>
    <xf borderId="10" fillId="0" fontId="2" numFmtId="0" xfId="0" applyAlignment="1" applyBorder="1" applyFont="1">
      <alignment readingOrder="0" vertical="center"/>
    </xf>
    <xf borderId="1" fillId="0" fontId="2" numFmtId="260" xfId="0" applyAlignment="1" applyBorder="1" applyFont="1" applyNumberFormat="1">
      <alignment horizontal="center" readingOrder="0" vertical="center"/>
    </xf>
    <xf borderId="15" fillId="0" fontId="2" numFmtId="0" xfId="0" applyAlignment="1" applyBorder="1" applyFont="1">
      <alignment horizontal="center" readingOrder="0" vertical="center"/>
    </xf>
    <xf borderId="4" fillId="0" fontId="2" numFmtId="311" xfId="0" applyAlignment="1" applyBorder="1" applyFont="1" applyNumberFormat="1">
      <alignment horizontal="right" readingOrder="0" vertical="center"/>
    </xf>
    <xf borderId="4" fillId="0" fontId="2" numFmtId="49" xfId="0" applyAlignment="1" applyBorder="1" applyFont="1" applyNumberFormat="1">
      <alignment horizontal="center" readingOrder="0" vertical="center"/>
    </xf>
    <xf borderId="19" fillId="0" fontId="2" numFmtId="0" xfId="0" applyAlignment="1" applyBorder="1" applyFont="1">
      <alignment horizontal="center" readingOrder="0" vertical="center"/>
    </xf>
    <xf borderId="7" fillId="0" fontId="2" numFmtId="311" xfId="0" applyAlignment="1" applyBorder="1" applyFont="1" applyNumberFormat="1">
      <alignment horizontal="right" readingOrder="0" vertical="center"/>
    </xf>
    <xf borderId="17" fillId="0" fontId="2" numFmtId="0" xfId="0" applyAlignment="1" applyBorder="1" applyFont="1">
      <alignment horizontal="center" readingOrder="0" vertical="center"/>
    </xf>
    <xf borderId="9" fillId="0" fontId="2" numFmtId="311" xfId="0" applyAlignment="1" applyBorder="1" applyFont="1" applyNumberFormat="1">
      <alignment horizontal="right" readingOrder="0" vertical="center"/>
    </xf>
    <xf borderId="1" fillId="0" fontId="2" numFmtId="312" xfId="0" applyAlignment="1" applyBorder="1" applyFont="1" applyNumberFormat="1">
      <alignment horizontal="right" readingOrder="0" vertical="center"/>
    </xf>
    <xf borderId="7" fillId="0" fontId="2" numFmtId="313" xfId="0" applyAlignment="1" applyBorder="1" applyFont="1" applyNumberFormat="1">
      <alignment horizontal="right" readingOrder="0" vertical="center"/>
    </xf>
    <xf borderId="0" fillId="0" fontId="2" numFmtId="314" xfId="0" applyAlignment="1" applyFont="1" applyNumberFormat="1">
      <alignment horizontal="right" readingOrder="0" vertical="center"/>
    </xf>
    <xf borderId="8" fillId="0" fontId="2" numFmtId="314" xfId="0" applyAlignment="1" applyBorder="1" applyFont="1" applyNumberFormat="1">
      <alignment horizontal="right" readingOrder="0" vertical="center"/>
    </xf>
    <xf borderId="4" fillId="0" fontId="2" numFmtId="312" xfId="0" applyAlignment="1" applyBorder="1" applyFont="1" applyNumberFormat="1">
      <alignment horizontal="right" readingOrder="0" vertical="center"/>
    </xf>
    <xf borderId="18" fillId="0" fontId="2" numFmtId="314" xfId="0" applyAlignment="1" applyBorder="1" applyFont="1" applyNumberFormat="1">
      <alignment horizontal="right" readingOrder="0" vertical="center"/>
    </xf>
    <xf borderId="7" fillId="0" fontId="2" numFmtId="315" xfId="0" applyAlignment="1" applyBorder="1" applyFont="1" applyNumberFormat="1">
      <alignment horizontal="right" readingOrder="0" vertical="center"/>
    </xf>
    <xf borderId="7" fillId="0" fontId="2" numFmtId="312" xfId="0" applyAlignment="1" applyBorder="1" applyFont="1" applyNumberFormat="1">
      <alignment horizontal="right" readingOrder="0" vertical="center"/>
    </xf>
    <xf borderId="9" fillId="0" fontId="2" numFmtId="313" xfId="0" applyAlignment="1" applyBorder="1" applyFont="1" applyNumberFormat="1">
      <alignment horizontal="right" readingOrder="0" vertical="center"/>
    </xf>
    <xf borderId="10" fillId="0" fontId="2" numFmtId="314" xfId="0" applyAlignment="1" applyBorder="1" applyFont="1" applyNumberFormat="1">
      <alignment horizontal="right" readingOrder="0" vertical="center"/>
    </xf>
    <xf borderId="16" fillId="0" fontId="2" numFmtId="314" xfId="0" applyAlignment="1" applyBorder="1" applyFont="1" applyNumberFormat="1">
      <alignment horizontal="right" readingOrder="0" vertical="center"/>
    </xf>
    <xf borderId="9" fillId="0" fontId="2" numFmtId="315" xfId="0" applyAlignment="1" applyBorder="1" applyFont="1" applyNumberFormat="1">
      <alignment horizontal="right" vertical="center"/>
    </xf>
    <xf borderId="0" fillId="0" fontId="2" numFmtId="316" xfId="0" applyAlignment="1" applyFont="1" applyNumberFormat="1">
      <alignment horizontal="center" vertical="center"/>
    </xf>
    <xf borderId="1" fillId="0" fontId="2" numFmtId="317" xfId="0" applyAlignment="1" applyBorder="1" applyFont="1" applyNumberFormat="1">
      <alignment horizontal="left" vertical="center"/>
    </xf>
    <xf borderId="2" fillId="0" fontId="2" numFmtId="317" xfId="0" applyAlignment="1" applyBorder="1" applyFont="1" applyNumberFormat="1">
      <alignment horizontal="left" vertical="center"/>
    </xf>
    <xf borderId="2" fillId="0" fontId="2" numFmtId="184" xfId="0" applyAlignment="1" applyBorder="1" applyFont="1" applyNumberFormat="1">
      <alignment horizontal="right" readingOrder="0" vertical="center"/>
    </xf>
    <xf borderId="2" fillId="0" fontId="2" numFmtId="315" xfId="0" applyAlignment="1" applyBorder="1" applyFont="1" applyNumberFormat="1">
      <alignment horizontal="right" readingOrder="0" vertical="center"/>
    </xf>
    <xf borderId="15" fillId="0" fontId="2" numFmtId="3" xfId="0" applyAlignment="1" applyBorder="1" applyFont="1" applyNumberFormat="1">
      <alignment horizontal="center" readingOrder="0" vertical="center"/>
    </xf>
    <xf borderId="4" fillId="0" fontId="2" numFmtId="317" xfId="0" applyAlignment="1" applyBorder="1" applyFont="1" applyNumberFormat="1">
      <alignment horizontal="left" vertical="center"/>
    </xf>
    <xf borderId="5" fillId="0" fontId="2" numFmtId="317" xfId="0" applyAlignment="1" applyBorder="1" applyFont="1" applyNumberFormat="1">
      <alignment horizontal="left" vertical="center"/>
    </xf>
    <xf borderId="5" fillId="0" fontId="2" numFmtId="315" xfId="0" applyAlignment="1" applyBorder="1" applyFont="1" applyNumberFormat="1">
      <alignment horizontal="right" readingOrder="0" vertical="center"/>
    </xf>
    <xf borderId="0" fillId="0" fontId="2" numFmtId="315" xfId="0" applyAlignment="1" applyFont="1" applyNumberFormat="1">
      <alignment vertical="center"/>
    </xf>
    <xf borderId="19" fillId="0" fontId="2" numFmtId="3" xfId="0" applyAlignment="1" applyBorder="1" applyFont="1" applyNumberFormat="1">
      <alignment horizontal="center" readingOrder="0" vertical="center"/>
    </xf>
    <xf borderId="7" fillId="0" fontId="2" numFmtId="317" xfId="0" applyAlignment="1" applyBorder="1" applyFont="1" applyNumberFormat="1">
      <alignment horizontal="left" vertical="center"/>
    </xf>
    <xf borderId="0" fillId="0" fontId="2" numFmtId="317" xfId="0" applyAlignment="1" applyFont="1" applyNumberFormat="1">
      <alignment horizontal="left" vertical="center"/>
    </xf>
    <xf borderId="0" fillId="0" fontId="2" numFmtId="315" xfId="0" applyAlignment="1" applyFont="1" applyNumberFormat="1">
      <alignment horizontal="right" readingOrder="0" vertical="center"/>
    </xf>
    <xf borderId="19" fillId="0" fontId="2" numFmtId="3" xfId="0" applyAlignment="1" applyBorder="1" applyFont="1" applyNumberFormat="1">
      <alignment horizontal="center" shrinkToFit="0" vertical="center" wrapText="1"/>
    </xf>
    <xf borderId="9" fillId="0" fontId="2" numFmtId="317" xfId="0" applyAlignment="1" applyBorder="1" applyFont="1" applyNumberFormat="1">
      <alignment horizontal="left" vertical="center"/>
    </xf>
    <xf borderId="10" fillId="0" fontId="2" numFmtId="317" xfId="0" applyAlignment="1" applyBorder="1" applyFont="1" applyNumberFormat="1">
      <alignment horizontal="left" vertical="center"/>
    </xf>
    <xf borderId="10" fillId="0" fontId="2" numFmtId="315" xfId="0" applyAlignment="1" applyBorder="1" applyFont="1" applyNumberFormat="1">
      <alignment horizontal="right" readingOrder="0" vertical="center"/>
    </xf>
    <xf borderId="1" fillId="0" fontId="2" numFmtId="260" xfId="0" applyAlignment="1" applyBorder="1" applyFont="1" applyNumberFormat="1">
      <alignment horizontal="center" vertical="center"/>
    </xf>
    <xf borderId="1" fillId="0" fontId="2" numFmtId="3" xfId="0" applyAlignment="1" applyBorder="1" applyFont="1" applyNumberFormat="1">
      <alignment horizontal="right" vertical="center"/>
    </xf>
    <xf borderId="2" fillId="0" fontId="2" numFmtId="49" xfId="0" applyAlignment="1" applyBorder="1" applyFont="1" applyNumberFormat="1">
      <alignment horizontal="left" shrinkToFit="1" vertical="center" wrapText="0"/>
    </xf>
    <xf borderId="4" fillId="0" fontId="2" numFmtId="3" xfId="0" applyAlignment="1" applyBorder="1" applyFont="1" applyNumberFormat="1">
      <alignment vertical="center"/>
    </xf>
    <xf borderId="5" fillId="0" fontId="2" numFmtId="49" xfId="0" applyAlignment="1" applyBorder="1" applyFont="1" applyNumberFormat="1">
      <alignment vertical="center"/>
    </xf>
    <xf borderId="7" fillId="0" fontId="2" numFmtId="3" xfId="0" applyAlignment="1" applyBorder="1" applyFont="1" applyNumberFormat="1">
      <alignment vertical="center"/>
    </xf>
    <xf borderId="0" fillId="0" fontId="2" numFmtId="49" xfId="0" applyAlignment="1" applyFont="1" applyNumberFormat="1">
      <alignment vertical="center"/>
    </xf>
    <xf borderId="0" fillId="0" fontId="2" numFmtId="49" xfId="0" applyAlignment="1" applyFont="1" applyNumberFormat="1">
      <alignment horizontal="left" shrinkToFit="1" vertical="center" wrapText="0"/>
    </xf>
    <xf borderId="10" fillId="0" fontId="2" numFmtId="49" xfId="0" applyAlignment="1" applyBorder="1" applyFont="1" applyNumberFormat="1">
      <alignment vertical="center"/>
    </xf>
    <xf borderId="7" fillId="0" fontId="2" numFmtId="318" xfId="0" applyAlignment="1" applyBorder="1" applyFont="1" applyNumberFormat="1">
      <alignment horizontal="right" vertical="center"/>
    </xf>
    <xf borderId="9" fillId="0" fontId="2" numFmtId="318" xfId="0" applyAlignment="1" applyBorder="1" applyFont="1" applyNumberFormat="1">
      <alignment horizontal="right" readingOrder="0" vertical="center"/>
    </xf>
    <xf borderId="4" fillId="0" fontId="2" numFmtId="318" xfId="0" applyAlignment="1" applyBorder="1" applyFont="1" applyNumberFormat="1">
      <alignment horizontal="right" readingOrder="0" vertical="center"/>
    </xf>
    <xf borderId="7" fillId="0" fontId="2" numFmtId="318" xfId="0" applyAlignment="1" applyBorder="1" applyFont="1" applyNumberFormat="1">
      <alignment horizontal="right" readingOrder="0" vertical="center"/>
    </xf>
    <xf borderId="7" fillId="0" fontId="6" numFmtId="0" xfId="0" applyAlignment="1" applyBorder="1" applyFont="1">
      <alignment horizontal="center" shrinkToFit="1" vertical="center" wrapText="0"/>
    </xf>
    <xf borderId="7" fillId="0" fontId="2" numFmtId="319" xfId="0" applyAlignment="1" applyBorder="1" applyFont="1" applyNumberFormat="1">
      <alignment horizontal="right" readingOrder="0" vertical="center"/>
    </xf>
    <xf borderId="8" fillId="0" fontId="2" numFmtId="3" xfId="0" applyAlignment="1" applyBorder="1" applyFont="1" applyNumberFormat="1">
      <alignment vertical="center"/>
    </xf>
    <xf borderId="4" fillId="0" fontId="2" numFmtId="292" xfId="0" applyAlignment="1" applyBorder="1" applyFont="1" applyNumberFormat="1">
      <alignment horizontal="center" vertical="center"/>
    </xf>
    <xf borderId="4" fillId="0" fontId="2" numFmtId="292" xfId="0" applyAlignment="1" applyBorder="1" applyFont="1" applyNumberFormat="1">
      <alignment horizontal="center" readingOrder="0" vertical="center"/>
    </xf>
    <xf borderId="7" fillId="0" fontId="2" numFmtId="292" xfId="0" applyAlignment="1" applyBorder="1" applyFont="1" applyNumberFormat="1">
      <alignment horizontal="center" readingOrder="0" vertical="center"/>
    </xf>
    <xf borderId="9" fillId="0" fontId="2" numFmtId="292" xfId="0" applyAlignment="1" applyBorder="1" applyFont="1" applyNumberFormat="1">
      <alignment horizontal="center" vertical="center"/>
    </xf>
    <xf borderId="9" fillId="0" fontId="2" numFmtId="301" xfId="0" applyAlignment="1" applyBorder="1" applyFont="1" applyNumberFormat="1">
      <alignment horizontal="center" vertical="center"/>
    </xf>
    <xf borderId="4" fillId="0" fontId="10" numFmtId="3" xfId="0" applyAlignment="1" applyBorder="1" applyFont="1" applyNumberFormat="1">
      <alignment horizontal="right" vertical="center"/>
    </xf>
    <xf borderId="4" fillId="0" fontId="10" numFmtId="3" xfId="0" applyAlignment="1" applyBorder="1" applyFont="1" applyNumberFormat="1">
      <alignment horizontal="right" readingOrder="0" vertical="center"/>
    </xf>
    <xf borderId="7" fillId="0" fontId="10" numFmtId="3" xfId="0" applyAlignment="1" applyBorder="1" applyFont="1" applyNumberFormat="1">
      <alignment horizontal="right" vertical="center"/>
    </xf>
    <xf borderId="7" fillId="0" fontId="10" numFmtId="3" xfId="0" applyAlignment="1" applyBorder="1" applyFont="1" applyNumberFormat="1">
      <alignment horizontal="right" readingOrder="0" vertical="center"/>
    </xf>
    <xf borderId="7" fillId="0" fontId="2" numFmtId="172" xfId="0" applyAlignment="1" applyBorder="1" applyFont="1" applyNumberFormat="1">
      <alignment horizontal="center" readingOrder="0" vertical="center"/>
    </xf>
    <xf borderId="7" fillId="0" fontId="10" numFmtId="320" xfId="0" applyAlignment="1" applyBorder="1" applyFont="1" applyNumberFormat="1">
      <alignment horizontal="right" vertical="center"/>
    </xf>
    <xf borderId="7" fillId="0" fontId="2" numFmtId="320" xfId="0" applyAlignment="1" applyBorder="1" applyFont="1" applyNumberFormat="1">
      <alignment horizontal="center" vertical="center"/>
    </xf>
    <xf borderId="0" fillId="0" fontId="2" numFmtId="0" xfId="0" applyAlignment="1" applyFont="1">
      <alignment horizontal="left" shrinkToFit="1" vertical="center" wrapText="0"/>
    </xf>
    <xf borderId="9" fillId="0" fontId="10" numFmtId="3" xfId="0" applyAlignment="1" applyBorder="1" applyFont="1" applyNumberFormat="1">
      <alignment horizontal="right" vertical="center"/>
    </xf>
    <xf borderId="4" fillId="0" fontId="2" numFmtId="321" xfId="0" applyAlignment="1" applyBorder="1" applyFont="1" applyNumberFormat="1">
      <alignment horizontal="right" readingOrder="0" vertical="center"/>
    </xf>
    <xf borderId="7" fillId="0" fontId="2" numFmtId="321" xfId="0" applyAlignment="1" applyBorder="1" applyFont="1" applyNumberFormat="1">
      <alignment horizontal="right" readingOrder="0" vertical="center"/>
    </xf>
    <xf borderId="7" fillId="0" fontId="10" numFmtId="0" xfId="0" applyAlignment="1" applyBorder="1" applyFont="1">
      <alignment horizontal="center" shrinkToFit="0" vertical="center" wrapText="1"/>
    </xf>
    <xf borderId="7" fillId="0" fontId="2" numFmtId="322" xfId="0" applyAlignment="1" applyBorder="1" applyFont="1" applyNumberFormat="1">
      <alignment horizontal="right" readingOrder="0" vertical="center"/>
    </xf>
    <xf borderId="7" fillId="0" fontId="2" numFmtId="323" xfId="0" applyAlignment="1" applyBorder="1" applyFont="1" applyNumberFormat="1">
      <alignment vertical="center"/>
    </xf>
    <xf borderId="7" fillId="0" fontId="2" numFmtId="323" xfId="0" applyAlignment="1" applyBorder="1" applyFont="1" applyNumberFormat="1">
      <alignment horizontal="right" vertical="center"/>
    </xf>
    <xf borderId="0" fillId="0" fontId="2" numFmtId="321" xfId="0" applyAlignment="1" applyFont="1" applyNumberFormat="1">
      <alignment horizontal="right" readingOrder="0" vertical="center"/>
    </xf>
    <xf borderId="9" fillId="0" fontId="2" numFmtId="321" xfId="0" applyAlignment="1" applyBorder="1" applyFont="1" applyNumberFormat="1">
      <alignment horizontal="right" readingOrder="0" vertical="center"/>
    </xf>
    <xf borderId="9" fillId="0" fontId="2" numFmtId="323" xfId="0" applyAlignment="1" applyBorder="1" applyFont="1" applyNumberFormat="1">
      <alignment horizontal="right" vertical="center"/>
    </xf>
    <xf borderId="4" fillId="0" fontId="2" numFmtId="324" xfId="0" applyAlignment="1" applyBorder="1" applyFont="1" applyNumberFormat="1">
      <alignment horizontal="right" readingOrder="0" vertical="center"/>
    </xf>
    <xf borderId="7" fillId="0" fontId="2" numFmtId="324" xfId="0" applyAlignment="1" applyBorder="1" applyFont="1" applyNumberFormat="1">
      <alignment horizontal="right" readingOrder="0" vertical="center"/>
    </xf>
    <xf borderId="9" fillId="0" fontId="2" numFmtId="324" xfId="0" applyAlignment="1" applyBorder="1" applyFont="1" applyNumberFormat="1">
      <alignment horizontal="right" readingOrder="0" vertical="center"/>
    </xf>
    <xf borderId="4" fillId="0" fontId="2" numFmtId="318" xfId="0" applyAlignment="1" applyBorder="1" applyFont="1" applyNumberFormat="1">
      <alignment horizontal="right" vertical="center"/>
    </xf>
    <xf borderId="9" fillId="0" fontId="2" numFmtId="318" xfId="0" applyAlignment="1" applyBorder="1" applyFont="1" applyNumberFormat="1">
      <alignment horizontal="right" vertical="center"/>
    </xf>
    <xf borderId="0" fillId="0" fontId="26" numFmtId="0" xfId="0" applyAlignment="1" applyFont="1">
      <alignment horizontal="center" vertical="center"/>
    </xf>
    <xf borderId="7" fillId="0" fontId="10" numFmtId="259" xfId="0" applyAlignment="1" applyBorder="1" applyFont="1" applyNumberFormat="1">
      <alignment horizontal="right" vertical="center"/>
    </xf>
    <xf borderId="7" fillId="0" fontId="2" numFmtId="259" xfId="0" applyAlignment="1" applyBorder="1" applyFont="1" applyNumberFormat="1">
      <alignment horizontal="right" vertical="center"/>
    </xf>
    <xf borderId="7" fillId="0" fontId="2" numFmtId="325" xfId="0" applyAlignment="1" applyBorder="1" applyFont="1" applyNumberFormat="1">
      <alignment horizontal="right" vertical="center"/>
    </xf>
    <xf borderId="9" fillId="0" fontId="10" numFmtId="259" xfId="0" applyAlignment="1" applyBorder="1" applyFont="1" applyNumberFormat="1">
      <alignment horizontal="right" readingOrder="0" vertical="center"/>
    </xf>
    <xf borderId="9" fillId="0" fontId="2" numFmtId="259" xfId="0" applyAlignment="1" applyBorder="1" applyFont="1" applyNumberFormat="1">
      <alignment horizontal="right" readingOrder="0" vertical="center"/>
    </xf>
    <xf borderId="4" fillId="0" fontId="10" numFmtId="259" xfId="0" applyAlignment="1" applyBorder="1" applyFont="1" applyNumberFormat="1">
      <alignment horizontal="right" readingOrder="0" vertical="center"/>
    </xf>
    <xf borderId="4" fillId="0" fontId="2" numFmtId="259" xfId="0" applyAlignment="1" applyBorder="1" applyFont="1" applyNumberFormat="1">
      <alignment horizontal="right" readingOrder="0" vertical="center"/>
    </xf>
    <xf borderId="4" fillId="0" fontId="2" numFmtId="325" xfId="0" applyAlignment="1" applyBorder="1" applyFont="1" applyNumberFormat="1">
      <alignment horizontal="right" vertical="center"/>
    </xf>
    <xf borderId="7" fillId="0" fontId="10" numFmtId="259" xfId="0" applyAlignment="1" applyBorder="1" applyFont="1" applyNumberFormat="1">
      <alignment horizontal="right" readingOrder="0" vertical="center"/>
    </xf>
    <xf borderId="9" fillId="0" fontId="2" numFmtId="259" xfId="0" applyAlignment="1" applyBorder="1" applyFont="1" applyNumberFormat="1">
      <alignment horizontal="right" vertical="center"/>
    </xf>
    <xf borderId="9" fillId="0" fontId="2" numFmtId="325" xfId="0" applyAlignment="1" applyBorder="1" applyFont="1" applyNumberFormat="1">
      <alignment horizontal="right" vertical="center"/>
    </xf>
    <xf borderId="0" fillId="0" fontId="2" numFmtId="0" xfId="0" applyAlignment="1" applyFont="1">
      <alignment horizontal="right" readingOrder="0" vertical="center"/>
    </xf>
    <xf borderId="7" fillId="0" fontId="2" numFmtId="326" xfId="0" applyAlignment="1" applyBorder="1" applyFont="1" applyNumberFormat="1">
      <alignment horizontal="right" vertical="center"/>
    </xf>
    <xf borderId="7" fillId="0" fontId="2" numFmtId="327" xfId="0" applyAlignment="1" applyBorder="1" applyFont="1" applyNumberFormat="1">
      <alignment horizontal="right" vertical="center"/>
    </xf>
    <xf borderId="7" fillId="0" fontId="2" numFmtId="326" xfId="0" applyAlignment="1" applyBorder="1" applyFont="1" applyNumberFormat="1">
      <alignment horizontal="center" readingOrder="0" vertical="center"/>
    </xf>
    <xf borderId="7" fillId="0" fontId="2" numFmtId="326" xfId="0" applyAlignment="1" applyBorder="1" applyFont="1" applyNumberFormat="1">
      <alignment horizontal="center" vertical="center"/>
    </xf>
    <xf borderId="9" fillId="0" fontId="2" numFmtId="326" xfId="0" applyAlignment="1" applyBorder="1" applyFont="1" applyNumberFormat="1">
      <alignment horizontal="right" readingOrder="0" vertical="center"/>
    </xf>
    <xf borderId="9" fillId="0" fontId="2" numFmtId="327" xfId="0" applyAlignment="1" applyBorder="1" applyFont="1" applyNumberFormat="1">
      <alignment horizontal="right" vertical="center"/>
    </xf>
    <xf borderId="9" fillId="0" fontId="2" numFmtId="326" xfId="0" applyAlignment="1" applyBorder="1" applyFont="1" applyNumberFormat="1">
      <alignment horizontal="center" readingOrder="0" vertical="center"/>
    </xf>
    <xf borderId="9" fillId="0" fontId="2" numFmtId="326" xfId="0" applyAlignment="1" applyBorder="1" applyFont="1" applyNumberFormat="1">
      <alignment horizontal="right" vertical="center"/>
    </xf>
    <xf borderId="4" fillId="0" fontId="2" numFmtId="326" xfId="0" applyAlignment="1" applyBorder="1" applyFont="1" applyNumberFormat="1">
      <alignment horizontal="right" vertical="center"/>
    </xf>
    <xf borderId="4" fillId="0" fontId="2" numFmtId="327" xfId="0" applyAlignment="1" applyBorder="1" applyFont="1" applyNumberFormat="1">
      <alignment horizontal="right" vertical="center"/>
    </xf>
    <xf borderId="4" fillId="0" fontId="2" numFmtId="326" xfId="0" applyAlignment="1" applyBorder="1" applyFont="1" applyNumberFormat="1">
      <alignment vertical="center"/>
    </xf>
    <xf borderId="4" fillId="0" fontId="2" numFmtId="326" xfId="0" applyAlignment="1" applyBorder="1" applyFont="1" applyNumberFormat="1">
      <alignment horizontal="right" readingOrder="0" vertical="center"/>
    </xf>
    <xf borderId="7" fillId="0" fontId="7" numFmtId="0" xfId="0" applyAlignment="1" applyBorder="1" applyFont="1">
      <alignment shrinkToFit="0" vertical="center" wrapText="1"/>
    </xf>
    <xf borderId="7" fillId="0" fontId="2" numFmtId="326" xfId="0" applyAlignment="1" applyBorder="1" applyFont="1" applyNumberFormat="1">
      <alignment horizontal="right" readingOrder="0" vertical="center"/>
    </xf>
    <xf borderId="7" fillId="0" fontId="2" numFmtId="326" xfId="0" applyAlignment="1" applyBorder="1" applyFont="1" applyNumberFormat="1">
      <alignment vertical="center"/>
    </xf>
    <xf borderId="7" fillId="0" fontId="2" numFmtId="326" xfId="0" applyAlignment="1" applyBorder="1" applyFont="1" applyNumberFormat="1">
      <alignment horizontal="left" vertical="center"/>
    </xf>
    <xf borderId="0" fillId="0" fontId="2" numFmtId="326" xfId="0" applyAlignment="1" applyFont="1" applyNumberFormat="1">
      <alignment horizontal="right" vertical="center"/>
    </xf>
    <xf borderId="0" fillId="0" fontId="2" numFmtId="327" xfId="0" applyAlignment="1" applyFont="1" applyNumberFormat="1">
      <alignment horizontal="right" vertical="center"/>
    </xf>
    <xf borderId="0" fillId="0" fontId="2" numFmtId="326" xfId="0" applyAlignment="1" applyFont="1" applyNumberFormat="1">
      <alignment vertical="center"/>
    </xf>
    <xf borderId="8" fillId="0" fontId="2" numFmtId="326" xfId="0" applyAlignment="1" applyBorder="1" applyFont="1" applyNumberFormat="1">
      <alignment vertical="center"/>
    </xf>
    <xf borderId="0" fillId="0" fontId="2" numFmtId="326" xfId="0" applyAlignment="1" applyFont="1" applyNumberFormat="1">
      <alignment horizontal="right" readingOrder="0" vertical="center"/>
    </xf>
    <xf borderId="0" fillId="0" fontId="2" numFmtId="320" xfId="0" applyAlignment="1" applyFont="1" applyNumberFormat="1">
      <alignment horizontal="right" vertical="center"/>
    </xf>
    <xf borderId="7" fillId="0" fontId="2" numFmtId="237" xfId="0" applyAlignment="1" applyBorder="1" applyFont="1" applyNumberFormat="1">
      <alignment horizontal="right" vertical="center"/>
    </xf>
    <xf borderId="7" fillId="0" fontId="2" numFmtId="320" xfId="0" applyAlignment="1" applyBorder="1" applyFont="1" applyNumberFormat="1">
      <alignment horizontal="right" vertical="center"/>
    </xf>
    <xf borderId="0" fillId="0" fontId="2" numFmtId="328" xfId="0" applyAlignment="1" applyFont="1" applyNumberFormat="1">
      <alignment horizontal="right" vertical="center"/>
    </xf>
    <xf borderId="7" fillId="0" fontId="2" numFmtId="328" xfId="0" applyAlignment="1" applyBorder="1" applyFont="1" applyNumberFormat="1">
      <alignment horizontal="right" vertical="center"/>
    </xf>
    <xf borderId="7" fillId="0" fontId="2" numFmtId="195" xfId="0" applyAlignment="1" applyBorder="1" applyFont="1" applyNumberFormat="1">
      <alignment horizontal="right" vertical="center"/>
    </xf>
    <xf borderId="9" fillId="0" fontId="2" numFmtId="320" xfId="0" applyAlignment="1" applyBorder="1" applyFont="1" applyNumberFormat="1">
      <alignment horizontal="right" vertical="center"/>
    </xf>
    <xf borderId="0" fillId="0" fontId="2" numFmtId="233" xfId="0" applyAlignment="1" applyFont="1" applyNumberFormat="1">
      <alignment horizontal="center" vertical="center"/>
    </xf>
    <xf borderId="0" fillId="0" fontId="2" numFmtId="320" xfId="0" applyAlignment="1" applyFont="1" applyNumberFormat="1">
      <alignment horizontal="center"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5" Type="http://schemas.openxmlformats.org/officeDocument/2006/relationships/worksheet" Target="worksheets/sheet11.xml"/><Relationship Id="rId14" Type="http://schemas.openxmlformats.org/officeDocument/2006/relationships/worksheet" Target="worksheets/sheet10.xml"/><Relationship Id="rId16" Type="http://schemas.openxmlformats.org/officeDocument/2006/relationships/worksheet" Target="worksheets/sheet12.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 Id="rId8"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23</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17</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23</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17</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17</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471</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23</xdr:col>
      <xdr:colOff>123825</xdr:colOff>
      <xdr:row>468</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28</xdr:col>
      <xdr:colOff>0</xdr:colOff>
      <xdr:row>471</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34</xdr:col>
      <xdr:colOff>0</xdr:colOff>
      <xdr:row>471</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17</xdr:col>
      <xdr:colOff>123825</xdr:colOff>
      <xdr:row>468</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471</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28</xdr:col>
      <xdr:colOff>0</xdr:colOff>
      <xdr:row>471</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17</xdr:col>
      <xdr:colOff>123825</xdr:colOff>
      <xdr:row>468</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471</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471</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28</xdr:col>
      <xdr:colOff>0</xdr:colOff>
      <xdr:row>471</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23</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17</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23</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17</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17</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17</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17</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17</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17</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29</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29</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29</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29</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17</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17</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17</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17</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22</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23</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23</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23</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23</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23</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23</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23</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23</xdr:col>
      <xdr:colOff>123825</xdr:colOff>
      <xdr:row>521</xdr:row>
      <xdr:rowOff>285750</xdr:rowOff>
    </xdr:from>
    <xdr:ext cx="200025" cy="276225"/>
    <xdr:sp>
      <xdr:nvSpPr>
        <xdr:cNvPr id="4" name="Shape 4"/>
        <xdr:cNvSpPr txBox="1"/>
      </xdr:nvSpPr>
      <xdr:spPr>
        <a:xfrm>
          <a:off x="5250750" y="3646650"/>
          <a:ext cx="190500" cy="2667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28</xdr:col>
      <xdr:colOff>0</xdr:colOff>
      <xdr:row>524</xdr:row>
      <xdr:rowOff>247650</xdr:rowOff>
    </xdr:from>
    <xdr:ext cx="400050" cy="104775"/>
    <xdr:sp>
      <xdr:nvSpPr>
        <xdr:cNvPr id="3" name="Shape 3"/>
        <xdr:cNvSpPr txBox="1"/>
      </xdr:nvSpPr>
      <xdr:spPr>
        <a:xfrm>
          <a:off x="5150738" y="3732375"/>
          <a:ext cx="390525" cy="9525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521</xdr:row>
      <xdr:rowOff>219075</xdr:rowOff>
    </xdr:from>
    <xdr:ext cx="228600" cy="314325"/>
    <xdr:sp>
      <xdr:nvSpPr>
        <xdr:cNvPr id="6" name="Shape 6"/>
        <xdr:cNvSpPr txBox="1"/>
      </xdr:nvSpPr>
      <xdr:spPr>
        <a:xfrm>
          <a:off x="5236463" y="3627600"/>
          <a:ext cx="219075" cy="3048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34</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29</xdr:col>
      <xdr:colOff>104775</xdr:colOff>
      <xdr:row>521</xdr:row>
      <xdr:rowOff>219075</xdr:rowOff>
    </xdr:from>
    <xdr:ext cx="200025" cy="314325"/>
    <xdr:sp>
      <xdr:nvSpPr>
        <xdr:cNvPr id="7" name="Shape 7"/>
        <xdr:cNvSpPr txBox="1"/>
      </xdr:nvSpPr>
      <xdr:spPr>
        <a:xfrm>
          <a:off x="5250750" y="3627600"/>
          <a:ext cx="190500" cy="3048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29</xdr:col>
      <xdr:colOff>104775</xdr:colOff>
      <xdr:row>521</xdr:row>
      <xdr:rowOff>219075</xdr:rowOff>
    </xdr:from>
    <xdr:ext cx="200025" cy="314325"/>
    <xdr:sp>
      <xdr:nvSpPr>
        <xdr:cNvPr id="7" name="Shape 7"/>
        <xdr:cNvSpPr txBox="1"/>
      </xdr:nvSpPr>
      <xdr:spPr>
        <a:xfrm>
          <a:off x="5250750" y="3627600"/>
          <a:ext cx="190500" cy="3048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29</xdr:col>
      <xdr:colOff>104775</xdr:colOff>
      <xdr:row>521</xdr:row>
      <xdr:rowOff>219075</xdr:rowOff>
    </xdr:from>
    <xdr:ext cx="200025" cy="314325"/>
    <xdr:sp>
      <xdr:nvSpPr>
        <xdr:cNvPr id="7" name="Shape 7"/>
        <xdr:cNvSpPr txBox="1"/>
      </xdr:nvSpPr>
      <xdr:spPr>
        <a:xfrm>
          <a:off x="5250750" y="3627600"/>
          <a:ext cx="190500" cy="3048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29</xdr:col>
      <xdr:colOff>104775</xdr:colOff>
      <xdr:row>521</xdr:row>
      <xdr:rowOff>219075</xdr:rowOff>
    </xdr:from>
    <xdr:ext cx="200025" cy="314325"/>
    <xdr:sp>
      <xdr:nvSpPr>
        <xdr:cNvPr id="7" name="Shape 7"/>
        <xdr:cNvSpPr txBox="1"/>
      </xdr:nvSpPr>
      <xdr:spPr>
        <a:xfrm>
          <a:off x="5250750" y="3627600"/>
          <a:ext cx="190500" cy="30480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34</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34</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34</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34</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34</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30</xdr:col>
      <xdr:colOff>0</xdr:colOff>
      <xdr:row>524</xdr:row>
      <xdr:rowOff>190500</xdr:rowOff>
    </xdr:from>
    <xdr:ext cx="438150" cy="114300"/>
    <xdr:sp>
      <xdr:nvSpPr>
        <xdr:cNvPr id="5" name="Shape 5"/>
        <xdr:cNvSpPr txBox="1"/>
      </xdr:nvSpPr>
      <xdr:spPr>
        <a:xfrm>
          <a:off x="5131688" y="3727613"/>
          <a:ext cx="428625" cy="104775"/>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SzPts val="1100"/>
            <a:buFont typeface="Arial"/>
            <a:buNone/>
          </a:pPr>
          <a:r>
            <a:t/>
          </a:r>
          <a:endParaRPr sz="1100"/>
        </a:p>
      </xdr:txBody>
    </xdr: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41" width="2.13"/>
  </cols>
  <sheetData>
    <row r="1" ht="22.5" customHeight="1">
      <c r="A1" s="1" t="s">
        <v>0</v>
      </c>
      <c r="AK1" s="2"/>
      <c r="AL1" s="2"/>
      <c r="AM1" s="2"/>
      <c r="AN1" s="2"/>
      <c r="AO1" s="2"/>
    </row>
    <row r="2" ht="22.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row>
    <row r="3" ht="22.5" customHeight="1">
      <c r="A3" s="4" t="s">
        <v>1</v>
      </c>
      <c r="AK3" s="2"/>
      <c r="AL3" s="2"/>
      <c r="AM3" s="2"/>
      <c r="AN3" s="2"/>
      <c r="AO3" s="2"/>
    </row>
    <row r="4" ht="22.5" customHeight="1">
      <c r="A4" s="5">
        <v>1.0</v>
      </c>
      <c r="C4" s="6" t="s">
        <v>2</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ht="22.5" customHeight="1">
      <c r="A5" s="3" t="s">
        <v>3</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4</v>
      </c>
      <c r="AK5" s="3"/>
      <c r="AL5" s="3"/>
      <c r="AM5" s="3"/>
      <c r="AN5" s="3"/>
      <c r="AO5" s="3"/>
    </row>
    <row r="6" ht="22.5" customHeight="1">
      <c r="A6" s="8" t="s">
        <v>5</v>
      </c>
      <c r="B6" s="9"/>
      <c r="C6" s="9"/>
      <c r="D6" s="9"/>
      <c r="E6" s="8" t="s">
        <v>6</v>
      </c>
      <c r="F6" s="9"/>
      <c r="G6" s="9"/>
      <c r="H6" s="9"/>
      <c r="I6" s="9"/>
      <c r="J6" s="9"/>
      <c r="K6" s="10"/>
      <c r="L6" s="8" t="s">
        <v>7</v>
      </c>
      <c r="M6" s="9"/>
      <c r="N6" s="9"/>
      <c r="O6" s="9"/>
      <c r="P6" s="9"/>
      <c r="Q6" s="9"/>
      <c r="R6" s="9"/>
      <c r="S6" s="9"/>
      <c r="T6" s="9"/>
      <c r="U6" s="9"/>
      <c r="V6" s="9"/>
      <c r="W6" s="9"/>
      <c r="X6" s="9"/>
      <c r="Y6" s="9"/>
      <c r="Z6" s="9"/>
      <c r="AA6" s="9"/>
      <c r="AB6" s="9"/>
      <c r="AC6" s="9"/>
      <c r="AD6" s="9"/>
      <c r="AE6" s="9"/>
      <c r="AF6" s="9"/>
      <c r="AG6" s="10"/>
      <c r="AH6" s="8" t="s">
        <v>8</v>
      </c>
      <c r="AI6" s="9"/>
      <c r="AJ6" s="10"/>
      <c r="AK6" s="3"/>
      <c r="AL6" s="3"/>
      <c r="AM6" s="3"/>
      <c r="AN6" s="3"/>
      <c r="AO6" s="3"/>
    </row>
    <row r="7" ht="22.5" customHeight="1">
      <c r="A7" s="11" t="s">
        <v>9</v>
      </c>
      <c r="B7" s="12"/>
      <c r="C7" s="12"/>
      <c r="D7" s="13"/>
      <c r="E7" s="14" t="s">
        <v>10</v>
      </c>
      <c r="F7" s="12"/>
      <c r="G7" s="12"/>
      <c r="H7" s="12"/>
      <c r="I7" s="12"/>
      <c r="J7" s="12"/>
      <c r="K7" s="13"/>
      <c r="L7" s="15" t="s">
        <v>11</v>
      </c>
      <c r="M7" s="15"/>
      <c r="N7" s="15"/>
      <c r="O7" s="15"/>
      <c r="P7" s="15"/>
      <c r="Q7" s="15"/>
      <c r="R7" s="15"/>
      <c r="S7" s="15"/>
      <c r="T7" s="15"/>
      <c r="U7" s="15"/>
      <c r="V7" s="15"/>
      <c r="W7" s="15"/>
      <c r="X7" s="15"/>
      <c r="Y7" s="15"/>
      <c r="Z7" s="15"/>
      <c r="AA7" s="15"/>
      <c r="AB7" s="15"/>
      <c r="AC7" s="15"/>
      <c r="AD7" s="15"/>
      <c r="AE7" s="15"/>
      <c r="AF7" s="15"/>
      <c r="AG7" s="16"/>
      <c r="AH7" s="17">
        <v>0.0</v>
      </c>
      <c r="AI7" s="12"/>
      <c r="AJ7" s="13"/>
      <c r="AK7" s="3"/>
      <c r="AL7" s="3"/>
      <c r="AM7" s="3"/>
      <c r="AN7" s="3"/>
      <c r="AO7" s="3"/>
    </row>
    <row r="8" ht="22.5" customHeight="1">
      <c r="A8" s="18" t="s">
        <v>12</v>
      </c>
      <c r="D8" s="19"/>
      <c r="E8" s="20" t="s">
        <v>13</v>
      </c>
      <c r="K8" s="19"/>
      <c r="L8" s="21" t="s">
        <v>14</v>
      </c>
      <c r="M8" s="22"/>
      <c r="N8" s="22"/>
      <c r="O8" s="22"/>
      <c r="P8" s="22"/>
      <c r="Q8" s="22"/>
      <c r="R8" s="22"/>
      <c r="S8" s="22"/>
      <c r="T8" s="22"/>
      <c r="U8" s="22"/>
      <c r="V8" s="22"/>
      <c r="W8" s="22"/>
      <c r="X8" s="22"/>
      <c r="Y8" s="22"/>
      <c r="Z8" s="22"/>
      <c r="AA8" s="22"/>
      <c r="AB8" s="22"/>
      <c r="AC8" s="22"/>
      <c r="AD8" s="22"/>
      <c r="AE8" s="22"/>
      <c r="AF8" s="22"/>
      <c r="AG8" s="23"/>
      <c r="AH8" s="24">
        <v>9.0</v>
      </c>
      <c r="AJ8" s="19"/>
      <c r="AK8" s="3"/>
      <c r="AL8" s="3"/>
      <c r="AM8" s="3"/>
      <c r="AN8" s="3"/>
      <c r="AO8" s="3"/>
    </row>
    <row r="9" ht="22.5" customHeight="1">
      <c r="A9" s="18" t="s">
        <v>15</v>
      </c>
      <c r="D9" s="19"/>
      <c r="E9" s="20" t="s">
        <v>16</v>
      </c>
      <c r="K9" s="19"/>
      <c r="L9" s="25" t="s">
        <v>17</v>
      </c>
      <c r="M9" s="25"/>
      <c r="N9" s="25"/>
      <c r="O9" s="25"/>
      <c r="P9" s="25"/>
      <c r="Q9" s="25"/>
      <c r="R9" s="25"/>
      <c r="S9" s="25"/>
      <c r="T9" s="25"/>
      <c r="U9" s="25"/>
      <c r="V9" s="25"/>
      <c r="W9" s="25"/>
      <c r="X9" s="25"/>
      <c r="Y9" s="25"/>
      <c r="Z9" s="25"/>
      <c r="AA9" s="25"/>
      <c r="AB9" s="25"/>
      <c r="AC9" s="25"/>
      <c r="AD9" s="25"/>
      <c r="AE9" s="25"/>
      <c r="AF9" s="25"/>
      <c r="AG9" s="26"/>
      <c r="AH9" s="24">
        <v>5.1</v>
      </c>
      <c r="AJ9" s="19"/>
      <c r="AK9" s="3"/>
      <c r="AL9" s="3"/>
      <c r="AM9" s="3"/>
      <c r="AN9" s="3"/>
      <c r="AO9" s="3"/>
    </row>
    <row r="10" ht="22.5" customHeight="1">
      <c r="A10" s="18" t="s">
        <v>18</v>
      </c>
      <c r="D10" s="19"/>
      <c r="E10" s="20" t="s">
        <v>19</v>
      </c>
      <c r="K10" s="19"/>
      <c r="L10" s="25" t="s">
        <v>20</v>
      </c>
      <c r="M10" s="25"/>
      <c r="N10" s="25"/>
      <c r="O10" s="25"/>
      <c r="P10" s="25"/>
      <c r="Q10" s="25"/>
      <c r="R10" s="25"/>
      <c r="S10" s="25"/>
      <c r="T10" s="25"/>
      <c r="U10" s="25"/>
      <c r="V10" s="25"/>
      <c r="W10" s="25"/>
      <c r="X10" s="25"/>
      <c r="Y10" s="25"/>
      <c r="Z10" s="25"/>
      <c r="AA10" s="25"/>
      <c r="AB10" s="25"/>
      <c r="AC10" s="25"/>
      <c r="AD10" s="25"/>
      <c r="AE10" s="25"/>
      <c r="AF10" s="25"/>
      <c r="AG10" s="26"/>
      <c r="AH10" s="24">
        <v>9.0</v>
      </c>
      <c r="AJ10" s="19"/>
      <c r="AK10" s="3"/>
      <c r="AL10" s="3"/>
      <c r="AM10" s="3"/>
      <c r="AN10" s="3"/>
      <c r="AO10" s="3"/>
    </row>
    <row r="11" ht="22.5" customHeight="1">
      <c r="A11" s="18" t="s">
        <v>9</v>
      </c>
      <c r="D11" s="19"/>
      <c r="E11" s="20" t="s">
        <v>21</v>
      </c>
      <c r="K11" s="19"/>
      <c r="L11" s="25" t="s">
        <v>22</v>
      </c>
      <c r="M11" s="25"/>
      <c r="N11" s="25"/>
      <c r="O11" s="25"/>
      <c r="P11" s="25"/>
      <c r="Q11" s="25"/>
      <c r="R11" s="25"/>
      <c r="S11" s="25"/>
      <c r="T11" s="25"/>
      <c r="U11" s="25"/>
      <c r="V11" s="25"/>
      <c r="W11" s="25"/>
      <c r="X11" s="25"/>
      <c r="Y11" s="25"/>
      <c r="Z11" s="25"/>
      <c r="AA11" s="25"/>
      <c r="AB11" s="25"/>
      <c r="AC11" s="25"/>
      <c r="AD11" s="25"/>
      <c r="AE11" s="25"/>
      <c r="AF11" s="25"/>
      <c r="AG11" s="26"/>
      <c r="AH11" s="24">
        <v>91.4</v>
      </c>
      <c r="AJ11" s="19"/>
      <c r="AK11" s="3"/>
      <c r="AL11" s="3"/>
      <c r="AM11" s="3"/>
      <c r="AN11" s="3"/>
      <c r="AO11" s="3"/>
    </row>
    <row r="12" ht="22.5" customHeight="1">
      <c r="A12" s="18" t="s">
        <v>23</v>
      </c>
      <c r="D12" s="19"/>
      <c r="E12" s="20" t="s">
        <v>24</v>
      </c>
      <c r="K12" s="19"/>
      <c r="L12" s="25" t="s">
        <v>25</v>
      </c>
      <c r="M12" s="25"/>
      <c r="N12" s="25"/>
      <c r="O12" s="25"/>
      <c r="P12" s="25"/>
      <c r="Q12" s="25"/>
      <c r="R12" s="25"/>
      <c r="S12" s="25"/>
      <c r="T12" s="25"/>
      <c r="U12" s="25"/>
      <c r="V12" s="25"/>
      <c r="W12" s="25"/>
      <c r="X12" s="25"/>
      <c r="Y12" s="25"/>
      <c r="Z12" s="25"/>
      <c r="AA12" s="25"/>
      <c r="AB12" s="25"/>
      <c r="AC12" s="25"/>
      <c r="AD12" s="25"/>
      <c r="AE12" s="25"/>
      <c r="AF12" s="25"/>
      <c r="AG12" s="26"/>
      <c r="AH12" s="24">
        <v>91.4</v>
      </c>
      <c r="AJ12" s="19"/>
      <c r="AK12" s="3"/>
      <c r="AL12" s="3"/>
      <c r="AM12" s="3"/>
      <c r="AN12" s="3"/>
      <c r="AO12" s="3"/>
    </row>
    <row r="13" ht="22.5" customHeight="1">
      <c r="A13" s="18" t="s">
        <v>26</v>
      </c>
      <c r="D13" s="19"/>
      <c r="E13" s="20" t="s">
        <v>24</v>
      </c>
      <c r="K13" s="19"/>
      <c r="L13" s="25" t="s">
        <v>27</v>
      </c>
      <c r="M13" s="22"/>
      <c r="N13" s="22"/>
      <c r="O13" s="22"/>
      <c r="P13" s="22"/>
      <c r="Q13" s="22"/>
      <c r="R13" s="22"/>
      <c r="S13" s="22"/>
      <c r="T13" s="22"/>
      <c r="U13" s="22"/>
      <c r="V13" s="22"/>
      <c r="W13" s="22"/>
      <c r="X13" s="22"/>
      <c r="Y13" s="22"/>
      <c r="Z13" s="22"/>
      <c r="AA13" s="22"/>
      <c r="AB13" s="22"/>
      <c r="AC13" s="22"/>
      <c r="AD13" s="22"/>
      <c r="AE13" s="22"/>
      <c r="AF13" s="22"/>
      <c r="AG13" s="23"/>
      <c r="AH13" s="24">
        <v>61.0</v>
      </c>
      <c r="AJ13" s="19"/>
      <c r="AK13" s="3"/>
      <c r="AL13" s="3"/>
      <c r="AM13" s="3"/>
      <c r="AN13" s="3"/>
      <c r="AO13" s="3"/>
    </row>
    <row r="14" ht="22.5" customHeight="1">
      <c r="A14" s="27"/>
      <c r="D14" s="19"/>
      <c r="E14" s="27"/>
      <c r="K14" s="19"/>
      <c r="L14" s="25" t="s">
        <v>28</v>
      </c>
      <c r="M14" s="22"/>
      <c r="N14" s="22"/>
      <c r="O14" s="22"/>
      <c r="P14" s="22"/>
      <c r="Q14" s="22"/>
      <c r="R14" s="22"/>
      <c r="S14" s="22"/>
      <c r="T14" s="22"/>
      <c r="U14" s="22"/>
      <c r="V14" s="22"/>
      <c r="W14" s="22"/>
      <c r="X14" s="22"/>
      <c r="Y14" s="22"/>
      <c r="Z14" s="22"/>
      <c r="AA14" s="22"/>
      <c r="AB14" s="22"/>
      <c r="AC14" s="22"/>
      <c r="AD14" s="22"/>
      <c r="AE14" s="22"/>
      <c r="AF14" s="22"/>
      <c r="AG14" s="23"/>
      <c r="AH14" s="27"/>
      <c r="AJ14" s="19"/>
      <c r="AK14" s="3"/>
      <c r="AL14" s="3"/>
      <c r="AM14" s="3"/>
      <c r="AN14" s="3"/>
      <c r="AO14" s="3"/>
    </row>
    <row r="15" ht="22.5" customHeight="1">
      <c r="A15" s="18" t="s">
        <v>26</v>
      </c>
      <c r="D15" s="19"/>
      <c r="E15" s="20" t="s">
        <v>29</v>
      </c>
      <c r="K15" s="19"/>
      <c r="L15" s="25" t="s">
        <v>30</v>
      </c>
      <c r="M15" s="25"/>
      <c r="N15" s="25"/>
      <c r="O15" s="25"/>
      <c r="P15" s="25"/>
      <c r="Q15" s="25"/>
      <c r="R15" s="25"/>
      <c r="S15" s="25"/>
      <c r="T15" s="25"/>
      <c r="U15" s="25"/>
      <c r="V15" s="25"/>
      <c r="W15" s="25"/>
      <c r="X15" s="25"/>
      <c r="Y15" s="25"/>
      <c r="Z15" s="25"/>
      <c r="AA15" s="25"/>
      <c r="AB15" s="25"/>
      <c r="AC15" s="25"/>
      <c r="AD15" s="25"/>
      <c r="AE15" s="25"/>
      <c r="AF15" s="25"/>
      <c r="AG15" s="26"/>
      <c r="AH15" s="24">
        <v>143.1</v>
      </c>
      <c r="AJ15" s="19"/>
      <c r="AK15" s="3"/>
      <c r="AL15" s="3"/>
      <c r="AM15" s="3"/>
      <c r="AN15" s="3"/>
      <c r="AO15" s="3"/>
    </row>
    <row r="16" ht="22.5" customHeight="1">
      <c r="A16" s="18" t="s">
        <v>23</v>
      </c>
      <c r="D16" s="19"/>
      <c r="E16" s="20" t="s">
        <v>31</v>
      </c>
      <c r="K16" s="19"/>
      <c r="L16" s="25" t="s">
        <v>32</v>
      </c>
      <c r="M16" s="25"/>
      <c r="N16" s="25"/>
      <c r="O16" s="25"/>
      <c r="P16" s="25"/>
      <c r="Q16" s="25"/>
      <c r="R16" s="25"/>
      <c r="S16" s="25"/>
      <c r="T16" s="25"/>
      <c r="U16" s="25"/>
      <c r="V16" s="25"/>
      <c r="W16" s="25"/>
      <c r="X16" s="25"/>
      <c r="Y16" s="25"/>
      <c r="Z16" s="25"/>
      <c r="AA16" s="25"/>
      <c r="AB16" s="25"/>
      <c r="AC16" s="25"/>
      <c r="AD16" s="25"/>
      <c r="AE16" s="25"/>
      <c r="AF16" s="25"/>
      <c r="AG16" s="26"/>
      <c r="AH16" s="24">
        <v>234.6</v>
      </c>
      <c r="AJ16" s="19"/>
      <c r="AK16" s="3"/>
      <c r="AL16" s="3"/>
      <c r="AM16" s="3"/>
      <c r="AN16" s="3"/>
      <c r="AO16" s="3"/>
    </row>
    <row r="17" ht="22.5" customHeight="1">
      <c r="A17" s="28" t="s">
        <v>23</v>
      </c>
      <c r="B17" s="29"/>
      <c r="C17" s="29"/>
      <c r="D17" s="30"/>
      <c r="E17" s="31" t="s">
        <v>33</v>
      </c>
      <c r="F17" s="29"/>
      <c r="G17" s="29"/>
      <c r="H17" s="29"/>
      <c r="I17" s="29"/>
      <c r="J17" s="29"/>
      <c r="K17" s="30"/>
      <c r="L17" s="32" t="s">
        <v>34</v>
      </c>
      <c r="M17" s="32"/>
      <c r="N17" s="32"/>
      <c r="O17" s="32"/>
      <c r="P17" s="32"/>
      <c r="Q17" s="32"/>
      <c r="R17" s="32"/>
      <c r="S17" s="32"/>
      <c r="T17" s="32"/>
      <c r="U17" s="32"/>
      <c r="V17" s="32"/>
      <c r="W17" s="32"/>
      <c r="X17" s="32"/>
      <c r="Y17" s="32"/>
      <c r="Z17" s="32"/>
      <c r="AA17" s="32"/>
      <c r="AB17" s="32"/>
      <c r="AC17" s="32"/>
      <c r="AD17" s="32"/>
      <c r="AE17" s="32"/>
      <c r="AF17" s="32"/>
      <c r="AG17" s="33"/>
      <c r="AH17" s="34">
        <v>340.3</v>
      </c>
      <c r="AI17" s="29"/>
      <c r="AJ17" s="30"/>
      <c r="AK17" s="3"/>
      <c r="AL17" s="3"/>
      <c r="AM17" s="3"/>
      <c r="AN17" s="3"/>
      <c r="AO17" s="3"/>
    </row>
    <row r="18" ht="22.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ht="22.5" customHeight="1">
      <c r="A19" s="4" t="s">
        <v>35</v>
      </c>
      <c r="AK19" s="2"/>
      <c r="AL19" s="2"/>
      <c r="AM19" s="2"/>
      <c r="AN19" s="2"/>
      <c r="AO19" s="2"/>
    </row>
    <row r="20" ht="22.5" customHeight="1">
      <c r="A20" s="5">
        <v>2.0</v>
      </c>
      <c r="C20" s="6" t="s">
        <v>36</v>
      </c>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ht="22.5" customHeight="1">
      <c r="A21" s="3" t="s">
        <v>3</v>
      </c>
      <c r="B21" s="35"/>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ht="22.5" customHeight="1">
      <c r="A22" s="11" t="s">
        <v>37</v>
      </c>
      <c r="B22" s="12"/>
      <c r="C22" s="12"/>
      <c r="D22" s="12"/>
      <c r="E22" s="12"/>
      <c r="F22" s="12"/>
      <c r="G22" s="12"/>
      <c r="H22" s="13"/>
      <c r="I22" s="11" t="s">
        <v>38</v>
      </c>
      <c r="J22" s="12"/>
      <c r="K22" s="12"/>
      <c r="L22" s="12"/>
      <c r="M22" s="12"/>
      <c r="N22" s="12"/>
      <c r="O22" s="12"/>
      <c r="P22" s="13"/>
      <c r="Q22" s="36" t="s">
        <v>39</v>
      </c>
      <c r="R22" s="12"/>
      <c r="S22" s="12"/>
      <c r="T22" s="13"/>
      <c r="U22" s="8" t="s">
        <v>40</v>
      </c>
      <c r="V22" s="9"/>
      <c r="W22" s="9"/>
      <c r="X22" s="9"/>
      <c r="Y22" s="9"/>
      <c r="Z22" s="9"/>
      <c r="AA22" s="9"/>
      <c r="AB22" s="9"/>
      <c r="AC22" s="9"/>
      <c r="AD22" s="10"/>
      <c r="AE22" s="11" t="s">
        <v>41</v>
      </c>
      <c r="AF22" s="12"/>
      <c r="AG22" s="12"/>
      <c r="AH22" s="12"/>
      <c r="AI22" s="12"/>
      <c r="AJ22" s="13"/>
      <c r="AK22" s="3"/>
      <c r="AL22" s="3"/>
      <c r="AM22" s="3"/>
      <c r="AN22" s="3"/>
      <c r="AO22" s="3"/>
    </row>
    <row r="23" ht="22.5" customHeight="1">
      <c r="A23" s="37"/>
      <c r="B23" s="29"/>
      <c r="C23" s="29"/>
      <c r="D23" s="29"/>
      <c r="E23" s="29"/>
      <c r="F23" s="29"/>
      <c r="G23" s="29"/>
      <c r="H23" s="30"/>
      <c r="I23" s="37"/>
      <c r="J23" s="29"/>
      <c r="K23" s="29"/>
      <c r="L23" s="29"/>
      <c r="M23" s="29"/>
      <c r="N23" s="29"/>
      <c r="O23" s="29"/>
      <c r="P23" s="30"/>
      <c r="Q23" s="37"/>
      <c r="R23" s="29"/>
      <c r="S23" s="29"/>
      <c r="T23" s="30"/>
      <c r="U23" s="8" t="s">
        <v>42</v>
      </c>
      <c r="V23" s="9"/>
      <c r="W23" s="9"/>
      <c r="X23" s="9"/>
      <c r="Y23" s="10"/>
      <c r="Z23" s="38" t="s">
        <v>43</v>
      </c>
      <c r="AA23" s="9"/>
      <c r="AB23" s="9"/>
      <c r="AC23" s="9"/>
      <c r="AD23" s="10"/>
      <c r="AE23" s="37"/>
      <c r="AF23" s="29"/>
      <c r="AG23" s="29"/>
      <c r="AH23" s="29"/>
      <c r="AI23" s="29"/>
      <c r="AJ23" s="30"/>
      <c r="AK23" s="3"/>
      <c r="AL23" s="3"/>
      <c r="AM23" s="3"/>
      <c r="AN23" s="3"/>
      <c r="AO23" s="3"/>
    </row>
    <row r="24" ht="22.5" customHeight="1">
      <c r="A24" s="39" t="s">
        <v>44</v>
      </c>
      <c r="B24" s="12"/>
      <c r="C24" s="12"/>
      <c r="D24" s="12"/>
      <c r="E24" s="12"/>
      <c r="F24" s="12"/>
      <c r="G24" s="12"/>
      <c r="H24" s="13"/>
      <c r="I24" s="40" t="s">
        <v>45</v>
      </c>
      <c r="J24" s="12"/>
      <c r="K24" s="12"/>
      <c r="L24" s="12"/>
      <c r="M24" s="12"/>
      <c r="N24" s="12"/>
      <c r="O24" s="12"/>
      <c r="P24" s="13"/>
      <c r="Q24" s="36">
        <v>342.06</v>
      </c>
      <c r="R24" s="12"/>
      <c r="S24" s="12"/>
      <c r="T24" s="13"/>
      <c r="U24" s="18">
        <v>29.7</v>
      </c>
      <c r="Y24" s="19"/>
      <c r="Z24" s="41" t="s">
        <v>46</v>
      </c>
      <c r="AA24" s="12"/>
      <c r="AB24" s="12"/>
      <c r="AC24" s="12"/>
      <c r="AD24" s="13"/>
      <c r="AE24" s="11">
        <v>119.9</v>
      </c>
      <c r="AF24" s="12"/>
      <c r="AG24" s="12"/>
      <c r="AH24" s="12"/>
      <c r="AI24" s="12"/>
      <c r="AJ24" s="13"/>
      <c r="AK24" s="3"/>
      <c r="AL24" s="3"/>
      <c r="AM24" s="3"/>
      <c r="AN24" s="3"/>
      <c r="AO24" s="3"/>
    </row>
    <row r="25" ht="22.5" customHeight="1">
      <c r="A25" s="37"/>
      <c r="B25" s="29"/>
      <c r="C25" s="29"/>
      <c r="D25" s="29"/>
      <c r="E25" s="29"/>
      <c r="F25" s="29"/>
      <c r="G25" s="29"/>
      <c r="H25" s="30"/>
      <c r="I25" s="37"/>
      <c r="J25" s="29"/>
      <c r="K25" s="29"/>
      <c r="L25" s="29"/>
      <c r="M25" s="29"/>
      <c r="N25" s="29"/>
      <c r="O25" s="29"/>
      <c r="P25" s="30"/>
      <c r="Q25" s="37"/>
      <c r="R25" s="29"/>
      <c r="S25" s="29"/>
      <c r="T25" s="30"/>
      <c r="U25" s="37"/>
      <c r="V25" s="29"/>
      <c r="W25" s="29"/>
      <c r="X25" s="29"/>
      <c r="Y25" s="30"/>
      <c r="Z25" s="29"/>
      <c r="AA25" s="29"/>
      <c r="AB25" s="29"/>
      <c r="AC25" s="29"/>
      <c r="AD25" s="30"/>
      <c r="AE25" s="37"/>
      <c r="AF25" s="29"/>
      <c r="AG25" s="29"/>
      <c r="AH25" s="29"/>
      <c r="AI25" s="29"/>
      <c r="AJ25" s="30"/>
      <c r="AK25" s="3"/>
      <c r="AL25" s="3"/>
      <c r="AM25" s="3"/>
      <c r="AN25" s="3"/>
      <c r="AO25" s="3"/>
    </row>
    <row r="26" ht="22.5" customHeight="1">
      <c r="A26" s="3" t="s">
        <v>47</v>
      </c>
      <c r="B26" s="3"/>
      <c r="C26" s="3" t="s">
        <v>48</v>
      </c>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7" t="s">
        <v>49</v>
      </c>
      <c r="AK26" s="3"/>
      <c r="AL26" s="3"/>
      <c r="AM26" s="3"/>
      <c r="AN26" s="3"/>
      <c r="AO26" s="3"/>
    </row>
    <row r="27" ht="22.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ht="22.5" customHeight="1">
      <c r="A28" s="5">
        <v>3.0</v>
      </c>
      <c r="C28" s="6" t="s">
        <v>50</v>
      </c>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ht="22.5" customHeight="1">
      <c r="A29" s="3"/>
      <c r="B29" s="3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7" t="s">
        <v>51</v>
      </c>
      <c r="AK29" s="3"/>
      <c r="AL29" s="3"/>
      <c r="AM29" s="3"/>
      <c r="AN29" s="3"/>
      <c r="AO29" s="3"/>
    </row>
    <row r="30" ht="22.5" customHeight="1">
      <c r="A30" s="8" t="s">
        <v>52</v>
      </c>
      <c r="B30" s="9"/>
      <c r="C30" s="9"/>
      <c r="D30" s="9"/>
      <c r="E30" s="9"/>
      <c r="F30" s="10"/>
      <c r="G30" s="8" t="s">
        <v>53</v>
      </c>
      <c r="H30" s="9"/>
      <c r="I30" s="9"/>
      <c r="J30" s="9"/>
      <c r="K30" s="9"/>
      <c r="L30" s="10"/>
      <c r="M30" s="8" t="s">
        <v>54</v>
      </c>
      <c r="N30" s="9"/>
      <c r="O30" s="9"/>
      <c r="P30" s="9"/>
      <c r="Q30" s="9"/>
      <c r="R30" s="42"/>
      <c r="S30" s="43" t="s">
        <v>52</v>
      </c>
      <c r="T30" s="9"/>
      <c r="U30" s="9"/>
      <c r="V30" s="9"/>
      <c r="W30" s="9"/>
      <c r="X30" s="10"/>
      <c r="Y30" s="8" t="s">
        <v>53</v>
      </c>
      <c r="Z30" s="9"/>
      <c r="AA30" s="9"/>
      <c r="AB30" s="9"/>
      <c r="AC30" s="9"/>
      <c r="AD30" s="10"/>
      <c r="AE30" s="8" t="s">
        <v>54</v>
      </c>
      <c r="AF30" s="9"/>
      <c r="AG30" s="9"/>
      <c r="AH30" s="9"/>
      <c r="AI30" s="9"/>
      <c r="AJ30" s="10"/>
      <c r="AK30" s="3"/>
      <c r="AL30" s="3"/>
      <c r="AM30" s="3"/>
      <c r="AN30" s="3"/>
      <c r="AO30" s="3"/>
    </row>
    <row r="31" ht="22.5" customHeight="1">
      <c r="A31" s="11" t="s">
        <v>55</v>
      </c>
      <c r="B31" s="12"/>
      <c r="C31" s="12"/>
      <c r="D31" s="12"/>
      <c r="E31" s="12"/>
      <c r="F31" s="13"/>
      <c r="G31" s="11" t="s">
        <v>56</v>
      </c>
      <c r="H31" s="12"/>
      <c r="I31" s="12"/>
      <c r="J31" s="12"/>
      <c r="K31" s="12"/>
      <c r="L31" s="13"/>
      <c r="M31" s="11">
        <v>669.0</v>
      </c>
      <c r="N31" s="12"/>
      <c r="O31" s="12"/>
      <c r="P31" s="12"/>
      <c r="Q31" s="12"/>
      <c r="R31" s="44"/>
      <c r="S31" s="45" t="s">
        <v>57</v>
      </c>
      <c r="T31" s="12"/>
      <c r="U31" s="12"/>
      <c r="V31" s="12"/>
      <c r="W31" s="12"/>
      <c r="X31" s="13"/>
      <c r="Y31" s="11" t="s">
        <v>58</v>
      </c>
      <c r="Z31" s="12"/>
      <c r="AA31" s="12"/>
      <c r="AB31" s="12"/>
      <c r="AC31" s="12"/>
      <c r="AD31" s="13"/>
      <c r="AE31" s="11">
        <v>483.0</v>
      </c>
      <c r="AF31" s="12"/>
      <c r="AG31" s="12"/>
      <c r="AH31" s="12"/>
      <c r="AI31" s="12"/>
      <c r="AJ31" s="13"/>
      <c r="AK31" s="3"/>
      <c r="AL31" s="3"/>
      <c r="AM31" s="3"/>
      <c r="AN31" s="3"/>
      <c r="AO31" s="3"/>
    </row>
    <row r="32" ht="22.5" customHeight="1">
      <c r="A32" s="28" t="s">
        <v>59</v>
      </c>
      <c r="B32" s="29"/>
      <c r="C32" s="29"/>
      <c r="D32" s="29"/>
      <c r="E32" s="29"/>
      <c r="F32" s="30"/>
      <c r="G32" s="28" t="s">
        <v>60</v>
      </c>
      <c r="H32" s="29"/>
      <c r="I32" s="29"/>
      <c r="J32" s="29"/>
      <c r="K32" s="29"/>
      <c r="L32" s="30"/>
      <c r="M32" s="28">
        <v>616.0</v>
      </c>
      <c r="N32" s="29"/>
      <c r="O32" s="29"/>
      <c r="P32" s="29"/>
      <c r="Q32" s="29"/>
      <c r="R32" s="46"/>
      <c r="S32" s="47" t="s">
        <v>61</v>
      </c>
      <c r="T32" s="29"/>
      <c r="U32" s="29"/>
      <c r="V32" s="29"/>
      <c r="W32" s="29"/>
      <c r="X32" s="30"/>
      <c r="Y32" s="28" t="s">
        <v>62</v>
      </c>
      <c r="Z32" s="29"/>
      <c r="AA32" s="29"/>
      <c r="AB32" s="29"/>
      <c r="AC32" s="29"/>
      <c r="AD32" s="30"/>
      <c r="AE32" s="28">
        <v>300.0</v>
      </c>
      <c r="AF32" s="29"/>
      <c r="AG32" s="29"/>
      <c r="AH32" s="29"/>
      <c r="AI32" s="29"/>
      <c r="AJ32" s="30"/>
      <c r="AK32" s="3"/>
      <c r="AL32" s="3"/>
      <c r="AM32" s="3"/>
      <c r="AN32" s="3"/>
      <c r="AO32" s="3"/>
    </row>
    <row r="33" ht="22.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7" t="s">
        <v>63</v>
      </c>
      <c r="AK33" s="3"/>
      <c r="AL33" s="3"/>
      <c r="AM33" s="3"/>
      <c r="AN33" s="3"/>
      <c r="AO33" s="3"/>
    </row>
    <row r="34" ht="22.5" customHeight="1">
      <c r="A34" s="1" t="s">
        <v>64</v>
      </c>
      <c r="AK34" s="3"/>
      <c r="AL34" s="3"/>
      <c r="AM34" s="3"/>
      <c r="AN34" s="3"/>
      <c r="AO34" s="3"/>
    </row>
    <row r="35" ht="22.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
      <c r="AL35" s="3"/>
      <c r="AM35" s="3"/>
      <c r="AN35" s="3"/>
      <c r="AO35" s="3"/>
    </row>
    <row r="36" ht="22.5" customHeight="1">
      <c r="A36" s="5">
        <v>4.0</v>
      </c>
      <c r="C36" s="6" t="s">
        <v>65</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ht="22.5" customHeight="1">
      <c r="A37" s="3" t="s">
        <v>3</v>
      </c>
      <c r="B37" s="35"/>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7" t="s">
        <v>4</v>
      </c>
      <c r="AK37" s="3"/>
      <c r="AL37" s="3"/>
      <c r="AM37" s="3"/>
      <c r="AN37" s="3"/>
      <c r="AO37" s="3"/>
    </row>
    <row r="38" ht="22.5" customHeight="1">
      <c r="A38" s="8" t="s">
        <v>66</v>
      </c>
      <c r="B38" s="9"/>
      <c r="C38" s="9"/>
      <c r="D38" s="9"/>
      <c r="E38" s="9"/>
      <c r="F38" s="9"/>
      <c r="G38" s="9"/>
      <c r="H38" s="9"/>
      <c r="I38" s="9"/>
      <c r="J38" s="10"/>
      <c r="K38" s="8" t="s">
        <v>8</v>
      </c>
      <c r="L38" s="9"/>
      <c r="M38" s="9"/>
      <c r="N38" s="9"/>
      <c r="O38" s="9"/>
      <c r="P38" s="9"/>
      <c r="Q38" s="9"/>
      <c r="R38" s="42"/>
      <c r="S38" s="43" t="s">
        <v>66</v>
      </c>
      <c r="T38" s="9"/>
      <c r="U38" s="9"/>
      <c r="V38" s="9"/>
      <c r="W38" s="9"/>
      <c r="X38" s="9"/>
      <c r="Y38" s="9"/>
      <c r="Z38" s="9"/>
      <c r="AA38" s="9"/>
      <c r="AB38" s="10"/>
      <c r="AC38" s="8" t="s">
        <v>8</v>
      </c>
      <c r="AD38" s="9"/>
      <c r="AE38" s="9"/>
      <c r="AF38" s="9"/>
      <c r="AG38" s="9"/>
      <c r="AH38" s="9"/>
      <c r="AI38" s="9"/>
      <c r="AJ38" s="10"/>
      <c r="AK38" s="3"/>
      <c r="AL38" s="3"/>
      <c r="AM38" s="3"/>
      <c r="AN38" s="3"/>
      <c r="AO38" s="3"/>
    </row>
    <row r="39" ht="22.5" customHeight="1">
      <c r="A39" s="48" t="s">
        <v>67</v>
      </c>
      <c r="B39" s="12"/>
      <c r="C39" s="12"/>
      <c r="D39" s="12"/>
      <c r="E39" s="12"/>
      <c r="F39" s="12"/>
      <c r="G39" s="12"/>
      <c r="H39" s="12"/>
      <c r="I39" s="12"/>
      <c r="J39" s="13"/>
      <c r="K39" s="49">
        <v>342.06</v>
      </c>
      <c r="L39" s="12"/>
      <c r="M39" s="12"/>
      <c r="N39" s="12"/>
      <c r="O39" s="12"/>
      <c r="P39" s="12"/>
      <c r="Q39" s="12"/>
      <c r="R39" s="44"/>
      <c r="S39" s="50" t="s">
        <v>68</v>
      </c>
      <c r="T39" s="12"/>
      <c r="U39" s="12"/>
      <c r="V39" s="12"/>
      <c r="W39" s="12"/>
      <c r="X39" s="12"/>
      <c r="Y39" s="12"/>
      <c r="Z39" s="12"/>
      <c r="AA39" s="12"/>
      <c r="AB39" s="13"/>
      <c r="AC39" s="51">
        <v>92.86</v>
      </c>
      <c r="AD39" s="12"/>
      <c r="AE39" s="12"/>
      <c r="AF39" s="12"/>
      <c r="AG39" s="12"/>
      <c r="AH39" s="12"/>
      <c r="AI39" s="12"/>
      <c r="AJ39" s="13"/>
      <c r="AK39" s="3"/>
      <c r="AL39" s="3"/>
      <c r="AM39" s="3"/>
      <c r="AN39" s="3"/>
      <c r="AO39" s="3"/>
    </row>
    <row r="40" ht="22.5" customHeight="1">
      <c r="A40" s="27"/>
      <c r="J40" s="19"/>
      <c r="K40" s="27"/>
      <c r="R40" s="52"/>
      <c r="S40" s="53" t="s">
        <v>69</v>
      </c>
      <c r="AB40" s="19"/>
      <c r="AC40" s="54">
        <v>2.53</v>
      </c>
      <c r="AJ40" s="19"/>
      <c r="AK40" s="3"/>
      <c r="AL40" s="3"/>
      <c r="AM40" s="3"/>
      <c r="AN40" s="3"/>
      <c r="AO40" s="3"/>
    </row>
    <row r="41" ht="22.5" customHeight="1">
      <c r="A41" s="55" t="s">
        <v>70</v>
      </c>
      <c r="J41" s="19"/>
      <c r="K41" s="56">
        <v>134.98</v>
      </c>
      <c r="R41" s="52"/>
      <c r="S41" s="53" t="s">
        <v>71</v>
      </c>
      <c r="AB41" s="19"/>
      <c r="AC41" s="54">
        <v>10.1</v>
      </c>
      <c r="AJ41" s="19"/>
      <c r="AK41" s="3"/>
      <c r="AL41" s="3"/>
      <c r="AM41" s="3"/>
      <c r="AN41" s="3"/>
      <c r="AO41" s="3"/>
    </row>
    <row r="42" ht="22.5" customHeight="1">
      <c r="A42" s="18" t="s">
        <v>72</v>
      </c>
      <c r="J42" s="19"/>
      <c r="K42" s="54">
        <v>33.96</v>
      </c>
      <c r="R42" s="52"/>
      <c r="S42" s="53" t="s">
        <v>73</v>
      </c>
      <c r="AB42" s="19"/>
      <c r="AC42" s="54">
        <v>18.92</v>
      </c>
      <c r="AJ42" s="19"/>
      <c r="AK42" s="3"/>
      <c r="AL42" s="3"/>
      <c r="AM42" s="3"/>
      <c r="AN42" s="3"/>
      <c r="AO42" s="3"/>
    </row>
    <row r="43" ht="22.5" customHeight="1">
      <c r="A43" s="18" t="s">
        <v>74</v>
      </c>
      <c r="J43" s="19"/>
      <c r="K43" s="54">
        <v>33.8</v>
      </c>
      <c r="R43" s="19"/>
      <c r="S43" s="53" t="s">
        <v>75</v>
      </c>
      <c r="AB43" s="19"/>
      <c r="AC43" s="54">
        <v>13.75</v>
      </c>
      <c r="AJ43" s="19"/>
      <c r="AK43" s="3"/>
      <c r="AL43" s="3"/>
      <c r="AM43" s="3"/>
      <c r="AN43" s="3"/>
      <c r="AO43" s="3"/>
    </row>
    <row r="44" ht="22.5" customHeight="1">
      <c r="A44" s="18" t="s">
        <v>76</v>
      </c>
      <c r="J44" s="19"/>
      <c r="K44" s="54">
        <v>15.8</v>
      </c>
      <c r="R44" s="19"/>
      <c r="S44" s="53" t="s">
        <v>77</v>
      </c>
      <c r="AB44" s="19"/>
      <c r="AC44" s="54">
        <v>13.51</v>
      </c>
      <c r="AJ44" s="19"/>
      <c r="AK44" s="3"/>
      <c r="AL44" s="3"/>
      <c r="AM44" s="3"/>
      <c r="AN44" s="3"/>
      <c r="AO44" s="3"/>
    </row>
    <row r="45" ht="22.5" customHeight="1">
      <c r="A45" s="18" t="s">
        <v>78</v>
      </c>
      <c r="J45" s="19"/>
      <c r="K45" s="54">
        <v>14.31</v>
      </c>
      <c r="R45" s="52"/>
      <c r="S45" s="53" t="s">
        <v>79</v>
      </c>
      <c r="AB45" s="19"/>
      <c r="AC45" s="54">
        <v>34.05</v>
      </c>
      <c r="AJ45" s="19"/>
      <c r="AK45" s="3"/>
      <c r="AL45" s="3"/>
      <c r="AM45" s="3"/>
      <c r="AN45" s="3"/>
      <c r="AO45" s="3"/>
    </row>
    <row r="46" ht="22.5" customHeight="1">
      <c r="A46" s="18" t="s">
        <v>80</v>
      </c>
      <c r="J46" s="19"/>
      <c r="K46" s="54">
        <v>12.73</v>
      </c>
      <c r="R46" s="52"/>
      <c r="S46" s="57" t="s">
        <v>81</v>
      </c>
      <c r="AB46" s="19"/>
      <c r="AC46" s="56">
        <v>104.82</v>
      </c>
      <c r="AJ46" s="19"/>
      <c r="AK46" s="3"/>
      <c r="AL46" s="3"/>
      <c r="AM46" s="3"/>
      <c r="AN46" s="3"/>
      <c r="AO46" s="3"/>
    </row>
    <row r="47" ht="22.5" customHeight="1">
      <c r="A47" s="18" t="s">
        <v>82</v>
      </c>
      <c r="J47" s="19"/>
      <c r="K47" s="54">
        <v>9.81</v>
      </c>
      <c r="R47" s="52"/>
      <c r="S47" s="53" t="s">
        <v>83</v>
      </c>
      <c r="AB47" s="19"/>
      <c r="AC47" s="54">
        <v>27.55</v>
      </c>
      <c r="AJ47" s="19"/>
      <c r="AK47" s="3"/>
      <c r="AL47" s="3"/>
      <c r="AM47" s="3"/>
      <c r="AN47" s="3"/>
      <c r="AO47" s="3"/>
    </row>
    <row r="48" ht="22.5" customHeight="1">
      <c r="A48" s="18" t="s">
        <v>84</v>
      </c>
      <c r="J48" s="19"/>
      <c r="K48" s="54">
        <v>9.89</v>
      </c>
      <c r="R48" s="52"/>
      <c r="S48" s="53" t="s">
        <v>85</v>
      </c>
      <c r="AB48" s="19"/>
      <c r="AC48" s="54">
        <v>32.68</v>
      </c>
      <c r="AJ48" s="19"/>
      <c r="AK48" s="3"/>
      <c r="AL48" s="3"/>
      <c r="AM48" s="3"/>
      <c r="AN48" s="3"/>
      <c r="AO48" s="3"/>
    </row>
    <row r="49" ht="22.5" customHeight="1">
      <c r="A49" s="18" t="s">
        <v>86</v>
      </c>
      <c r="J49" s="19"/>
      <c r="K49" s="54">
        <v>4.68</v>
      </c>
      <c r="R49" s="52"/>
      <c r="S49" s="53" t="s">
        <v>87</v>
      </c>
      <c r="AB49" s="19"/>
      <c r="AC49" s="54">
        <v>17.74</v>
      </c>
      <c r="AJ49" s="19"/>
      <c r="AK49" s="3"/>
      <c r="AL49" s="3"/>
      <c r="AM49" s="3"/>
      <c r="AN49" s="3"/>
      <c r="AO49" s="3"/>
    </row>
    <row r="50" ht="22.5" customHeight="1">
      <c r="A50" s="55" t="s">
        <v>88</v>
      </c>
      <c r="J50" s="19"/>
      <c r="K50" s="56">
        <v>9.39</v>
      </c>
      <c r="R50" s="52"/>
      <c r="S50" s="53" t="s">
        <v>89</v>
      </c>
      <c r="AB50" s="19"/>
      <c r="AC50" s="54">
        <v>19.79</v>
      </c>
      <c r="AJ50" s="19"/>
      <c r="AK50" s="3"/>
      <c r="AL50" s="3"/>
      <c r="AM50" s="3"/>
      <c r="AN50" s="3"/>
      <c r="AO50" s="3"/>
    </row>
    <row r="51" ht="22.5" customHeight="1">
      <c r="A51" s="28" t="s">
        <v>90</v>
      </c>
      <c r="B51" s="29"/>
      <c r="C51" s="29"/>
      <c r="D51" s="29"/>
      <c r="E51" s="29"/>
      <c r="F51" s="29"/>
      <c r="G51" s="29"/>
      <c r="H51" s="29"/>
      <c r="I51" s="29"/>
      <c r="J51" s="30"/>
      <c r="K51" s="58">
        <v>9.39</v>
      </c>
      <c r="L51" s="29"/>
      <c r="M51" s="29"/>
      <c r="N51" s="29"/>
      <c r="O51" s="29"/>
      <c r="P51" s="29"/>
      <c r="Q51" s="29"/>
      <c r="R51" s="46"/>
      <c r="S51" s="47" t="s">
        <v>91</v>
      </c>
      <c r="T51" s="29"/>
      <c r="U51" s="29"/>
      <c r="V51" s="29"/>
      <c r="W51" s="29"/>
      <c r="X51" s="29"/>
      <c r="Y51" s="29"/>
      <c r="Z51" s="29"/>
      <c r="AA51" s="29"/>
      <c r="AB51" s="30"/>
      <c r="AC51" s="58">
        <v>7.06</v>
      </c>
      <c r="AD51" s="29"/>
      <c r="AE51" s="29"/>
      <c r="AF51" s="29"/>
      <c r="AG51" s="29"/>
      <c r="AH51" s="29"/>
      <c r="AI51" s="29"/>
      <c r="AJ51" s="30"/>
      <c r="AK51" s="3"/>
      <c r="AL51" s="3"/>
      <c r="AM51" s="3"/>
      <c r="AN51" s="3"/>
      <c r="AO51" s="3"/>
    </row>
    <row r="52" ht="22.5" customHeight="1">
      <c r="A52" s="3" t="s">
        <v>92</v>
      </c>
      <c r="B52" s="3"/>
      <c r="C52" s="3" t="s">
        <v>93</v>
      </c>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ht="22.5" customHeight="1">
      <c r="A53" s="3"/>
      <c r="B53" s="3"/>
      <c r="C53" s="3"/>
      <c r="D53" s="3" t="s">
        <v>94</v>
      </c>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ht="22.5" customHeight="1">
      <c r="A54" s="3"/>
      <c r="B54" s="3"/>
      <c r="C54" s="3" t="s">
        <v>95</v>
      </c>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ht="22.5" customHeight="1">
      <c r="A55" s="3"/>
      <c r="B55" s="3"/>
      <c r="C55" s="3"/>
      <c r="D55" s="3" t="s">
        <v>96</v>
      </c>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ht="22.5" customHeight="1">
      <c r="A56" s="35"/>
      <c r="B56" s="35"/>
      <c r="C56" s="3" t="s">
        <v>97</v>
      </c>
      <c r="D56" s="35"/>
      <c r="E56" s="35"/>
      <c r="F56" s="35"/>
      <c r="G56" s="35"/>
      <c r="H56" s="35"/>
      <c r="I56" s="35"/>
      <c r="J56" s="35"/>
      <c r="K56" s="59"/>
      <c r="L56" s="59"/>
      <c r="M56" s="59"/>
      <c r="N56" s="59"/>
      <c r="O56" s="59"/>
      <c r="P56" s="59"/>
      <c r="Q56" s="59"/>
      <c r="R56" s="59"/>
      <c r="S56" s="35"/>
      <c r="T56" s="35"/>
      <c r="U56" s="35"/>
      <c r="V56" s="35"/>
      <c r="W56" s="35"/>
      <c r="X56" s="35"/>
      <c r="Y56" s="35"/>
      <c r="Z56" s="35"/>
      <c r="AA56" s="35"/>
      <c r="AB56" s="35"/>
      <c r="AC56" s="59"/>
      <c r="AD56" s="59"/>
      <c r="AE56" s="59"/>
      <c r="AF56" s="59"/>
      <c r="AG56" s="59"/>
      <c r="AH56" s="59"/>
      <c r="AI56" s="59"/>
      <c r="AJ56" s="3"/>
      <c r="AK56" s="3"/>
      <c r="AL56" s="3"/>
      <c r="AM56" s="3"/>
      <c r="AN56" s="3"/>
      <c r="AO56" s="3"/>
    </row>
    <row r="57" ht="22.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7" t="s">
        <v>49</v>
      </c>
      <c r="AK57" s="3"/>
      <c r="AL57" s="3"/>
      <c r="AM57" s="3"/>
      <c r="AN57" s="3"/>
      <c r="AO57" s="3"/>
    </row>
    <row r="58" ht="22.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ht="22.5" customHeight="1">
      <c r="A59" s="5">
        <v>5.0</v>
      </c>
      <c r="C59" s="6" t="s">
        <v>98</v>
      </c>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ht="22.5" customHeight="1">
      <c r="A60" s="3" t="s">
        <v>99</v>
      </c>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7" t="s">
        <v>100</v>
      </c>
      <c r="AK60" s="3"/>
      <c r="AL60" s="3"/>
      <c r="AM60" s="3"/>
      <c r="AN60" s="3"/>
      <c r="AO60" s="3"/>
    </row>
    <row r="61" ht="22.5" customHeight="1">
      <c r="A61" s="8" t="s">
        <v>101</v>
      </c>
      <c r="B61" s="9"/>
      <c r="C61" s="9"/>
      <c r="D61" s="9"/>
      <c r="E61" s="9"/>
      <c r="F61" s="10"/>
      <c r="G61" s="8" t="s">
        <v>67</v>
      </c>
      <c r="H61" s="9"/>
      <c r="I61" s="9"/>
      <c r="J61" s="9"/>
      <c r="K61" s="9"/>
      <c r="L61" s="10"/>
      <c r="M61" s="8" t="s">
        <v>102</v>
      </c>
      <c r="N61" s="9"/>
      <c r="O61" s="10"/>
      <c r="P61" s="8" t="s">
        <v>103</v>
      </c>
      <c r="Q61" s="9"/>
      <c r="R61" s="10"/>
      <c r="S61" s="8" t="s">
        <v>104</v>
      </c>
      <c r="T61" s="9"/>
      <c r="U61" s="10"/>
      <c r="V61" s="8" t="s">
        <v>105</v>
      </c>
      <c r="W61" s="9"/>
      <c r="X61" s="10"/>
      <c r="Y61" s="8" t="s">
        <v>106</v>
      </c>
      <c r="Z61" s="9"/>
      <c r="AA61" s="10"/>
      <c r="AB61" s="8" t="s">
        <v>107</v>
      </c>
      <c r="AC61" s="9"/>
      <c r="AD61" s="10"/>
      <c r="AE61" s="8" t="s">
        <v>108</v>
      </c>
      <c r="AF61" s="9"/>
      <c r="AG61" s="10"/>
      <c r="AH61" s="8" t="s">
        <v>109</v>
      </c>
      <c r="AI61" s="9"/>
      <c r="AJ61" s="10"/>
      <c r="AK61" s="3"/>
      <c r="AL61" s="3"/>
      <c r="AM61" s="3"/>
      <c r="AN61" s="3"/>
      <c r="AO61" s="3"/>
    </row>
    <row r="62" ht="22.5" customHeight="1">
      <c r="A62" s="18" t="s">
        <v>110</v>
      </c>
      <c r="F62" s="19"/>
      <c r="G62" s="60">
        <v>99804.0</v>
      </c>
      <c r="L62" s="19"/>
      <c r="M62" s="60">
        <v>13635.0</v>
      </c>
      <c r="O62" s="19"/>
      <c r="P62" s="60">
        <v>7180.0</v>
      </c>
      <c r="R62" s="19"/>
      <c r="S62" s="60">
        <v>12683.0</v>
      </c>
      <c r="U62" s="19"/>
      <c r="V62" s="18">
        <v>7.0</v>
      </c>
      <c r="X62" s="19"/>
      <c r="Y62" s="60">
        <v>61908.0</v>
      </c>
      <c r="AA62" s="19"/>
      <c r="AB62" s="18">
        <v>20.0</v>
      </c>
      <c r="AD62" s="19"/>
      <c r="AE62" s="60">
        <v>1612.0</v>
      </c>
      <c r="AG62" s="19"/>
      <c r="AH62" s="60">
        <v>2760.0</v>
      </c>
      <c r="AJ62" s="19"/>
      <c r="AK62" s="3"/>
      <c r="AL62" s="3"/>
      <c r="AM62" s="3"/>
      <c r="AN62" s="3"/>
      <c r="AO62" s="3"/>
    </row>
    <row r="63" ht="22.5" customHeight="1">
      <c r="A63" s="18">
        <v>6.0</v>
      </c>
      <c r="F63" s="19"/>
      <c r="G63" s="60">
        <v>99812.0</v>
      </c>
      <c r="L63" s="19"/>
      <c r="M63" s="60">
        <v>13531.0</v>
      </c>
      <c r="O63" s="19"/>
      <c r="P63" s="60">
        <v>7203.0</v>
      </c>
      <c r="R63" s="19"/>
      <c r="S63" s="60">
        <v>12706.0</v>
      </c>
      <c r="U63" s="19"/>
      <c r="V63" s="18">
        <v>7.0</v>
      </c>
      <c r="X63" s="19"/>
      <c r="Y63" s="60">
        <v>61915.0</v>
      </c>
      <c r="AA63" s="19"/>
      <c r="AB63" s="18">
        <v>20.0</v>
      </c>
      <c r="AD63" s="19"/>
      <c r="AE63" s="60">
        <v>1632.0</v>
      </c>
      <c r="AG63" s="19"/>
      <c r="AH63" s="60">
        <v>2799.0</v>
      </c>
      <c r="AJ63" s="19"/>
      <c r="AK63" s="3"/>
      <c r="AL63" s="3"/>
      <c r="AM63" s="3"/>
      <c r="AN63" s="3"/>
      <c r="AO63" s="3"/>
    </row>
    <row r="64" ht="22.5" customHeight="1">
      <c r="A64" s="28">
        <v>7.0</v>
      </c>
      <c r="B64" s="29"/>
      <c r="C64" s="29"/>
      <c r="D64" s="29"/>
      <c r="E64" s="29"/>
      <c r="F64" s="30"/>
      <c r="G64" s="61">
        <v>99636.0</v>
      </c>
      <c r="H64" s="29"/>
      <c r="I64" s="29"/>
      <c r="J64" s="29"/>
      <c r="K64" s="29"/>
      <c r="L64" s="29"/>
      <c r="M64" s="61">
        <v>13490.0</v>
      </c>
      <c r="N64" s="29"/>
      <c r="O64" s="30"/>
      <c r="P64" s="61">
        <v>7186.0</v>
      </c>
      <c r="Q64" s="29"/>
      <c r="R64" s="30"/>
      <c r="S64" s="61">
        <v>12714.0</v>
      </c>
      <c r="T64" s="29"/>
      <c r="U64" s="30"/>
      <c r="V64" s="28">
        <v>7.0</v>
      </c>
      <c r="W64" s="29"/>
      <c r="X64" s="30"/>
      <c r="Y64" s="61">
        <v>61754.0</v>
      </c>
      <c r="Z64" s="29"/>
      <c r="AA64" s="30"/>
      <c r="AB64" s="28">
        <v>20.0</v>
      </c>
      <c r="AC64" s="29"/>
      <c r="AD64" s="30"/>
      <c r="AE64" s="61">
        <v>1643.0</v>
      </c>
      <c r="AF64" s="29"/>
      <c r="AG64" s="30"/>
      <c r="AH64" s="61">
        <v>2822.0</v>
      </c>
      <c r="AI64" s="29"/>
      <c r="AJ64" s="30"/>
      <c r="AK64" s="3"/>
      <c r="AL64" s="3"/>
      <c r="AM64" s="3"/>
      <c r="AN64" s="3"/>
      <c r="AO64" s="3"/>
    </row>
    <row r="65" ht="22.5" customHeight="1">
      <c r="A65" s="3" t="s">
        <v>47</v>
      </c>
      <c r="B65" s="3"/>
      <c r="C65" s="3" t="s">
        <v>111</v>
      </c>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7" t="s">
        <v>112</v>
      </c>
      <c r="AK65" s="3"/>
      <c r="AL65" s="3"/>
      <c r="AM65" s="3"/>
      <c r="AN65" s="3"/>
      <c r="AO65" s="3"/>
    </row>
    <row r="66" ht="22.5" customHeight="1">
      <c r="A66" s="1" t="s">
        <v>113</v>
      </c>
      <c r="AK66" s="3"/>
      <c r="AL66" s="3"/>
      <c r="AM66" s="3"/>
      <c r="AN66" s="3"/>
      <c r="AO66" s="3"/>
    </row>
    <row r="67" ht="2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3"/>
      <c r="AL67" s="3"/>
      <c r="AM67" s="3"/>
      <c r="AN67" s="3"/>
      <c r="AO67" s="3"/>
    </row>
    <row r="68" ht="22.5" customHeight="1">
      <c r="A68" s="5">
        <v>6.0</v>
      </c>
      <c r="C68" s="6" t="s">
        <v>114</v>
      </c>
      <c r="D68" s="3"/>
      <c r="E68" s="3"/>
      <c r="F68" s="35"/>
      <c r="G68" s="35"/>
      <c r="H68" s="35"/>
      <c r="I68" s="35"/>
      <c r="J68" s="35"/>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ht="22.5" customHeight="1">
      <c r="A69" s="62" t="s">
        <v>3</v>
      </c>
      <c r="B69" s="62"/>
      <c r="C69" s="62"/>
      <c r="D69" s="62"/>
      <c r="E69" s="62"/>
      <c r="F69" s="62"/>
      <c r="G69" s="35"/>
      <c r="H69" s="35"/>
      <c r="I69" s="35"/>
      <c r="J69" s="35"/>
      <c r="K69" s="3"/>
      <c r="L69" s="3"/>
      <c r="M69" s="3"/>
      <c r="N69" s="3"/>
      <c r="O69" s="3"/>
      <c r="P69" s="3"/>
      <c r="Q69" s="3"/>
      <c r="R69" s="3"/>
      <c r="S69" s="3"/>
      <c r="T69" s="3"/>
      <c r="U69" s="3"/>
      <c r="V69" s="3"/>
      <c r="W69" s="3"/>
      <c r="X69" s="3"/>
      <c r="Y69" s="3"/>
      <c r="Z69" s="3"/>
      <c r="AA69" s="3"/>
      <c r="AB69" s="3"/>
      <c r="AC69" s="3"/>
      <c r="AD69" s="3"/>
      <c r="AE69" s="3"/>
      <c r="AF69" s="3"/>
      <c r="AG69" s="3"/>
      <c r="AH69" s="3"/>
      <c r="AI69" s="3"/>
      <c r="AJ69" s="7" t="s">
        <v>51</v>
      </c>
      <c r="AK69" s="3"/>
      <c r="AL69" s="3"/>
      <c r="AM69" s="3"/>
      <c r="AN69" s="3"/>
      <c r="AO69" s="3"/>
    </row>
    <row r="70" ht="22.5" customHeight="1">
      <c r="A70" s="63" t="s">
        <v>115</v>
      </c>
      <c r="B70" s="9"/>
      <c r="C70" s="9"/>
      <c r="D70" s="9"/>
      <c r="E70" s="10"/>
      <c r="F70" s="63" t="s">
        <v>116</v>
      </c>
      <c r="G70" s="9"/>
      <c r="H70" s="9"/>
      <c r="I70" s="9"/>
      <c r="J70" s="10"/>
      <c r="K70" s="63" t="s">
        <v>117</v>
      </c>
      <c r="L70" s="9"/>
      <c r="M70" s="9"/>
      <c r="N70" s="10"/>
      <c r="O70" s="63" t="s">
        <v>118</v>
      </c>
      <c r="P70" s="9"/>
      <c r="Q70" s="9"/>
      <c r="R70" s="9"/>
      <c r="S70" s="9"/>
      <c r="T70" s="9"/>
      <c r="U70" s="9"/>
      <c r="V70" s="9"/>
      <c r="W70" s="9"/>
      <c r="X70" s="10"/>
      <c r="Y70" s="64" t="s">
        <v>119</v>
      </c>
      <c r="Z70" s="9"/>
      <c r="AA70" s="9"/>
      <c r="AB70" s="9"/>
      <c r="AC70" s="9"/>
      <c r="AD70" s="9"/>
      <c r="AE70" s="9"/>
      <c r="AF70" s="9"/>
      <c r="AG70" s="9"/>
      <c r="AH70" s="9"/>
      <c r="AI70" s="9"/>
      <c r="AJ70" s="10"/>
      <c r="AK70" s="3"/>
      <c r="AL70" s="3"/>
      <c r="AM70" s="3"/>
      <c r="AN70" s="3"/>
      <c r="AO70" s="3"/>
    </row>
    <row r="71" ht="22.5" customHeight="1">
      <c r="A71" s="36" t="s">
        <v>120</v>
      </c>
      <c r="B71" s="12"/>
      <c r="C71" s="12"/>
      <c r="D71" s="12"/>
      <c r="E71" s="13"/>
      <c r="F71" s="36" t="s">
        <v>121</v>
      </c>
      <c r="G71" s="12"/>
      <c r="H71" s="12"/>
      <c r="I71" s="12"/>
      <c r="J71" s="13"/>
      <c r="K71" s="65">
        <v>146000.0</v>
      </c>
      <c r="L71" s="12"/>
      <c r="M71" s="12"/>
      <c r="N71" s="13"/>
      <c r="O71" s="66" t="s">
        <v>122</v>
      </c>
      <c r="X71" s="19"/>
      <c r="Y71" s="67" t="s">
        <v>123</v>
      </c>
      <c r="AJ71" s="19"/>
      <c r="AK71" s="3"/>
      <c r="AL71" s="3"/>
      <c r="AM71" s="3"/>
      <c r="AN71" s="3"/>
      <c r="AO71" s="3"/>
    </row>
    <row r="72" ht="22.5" customHeight="1">
      <c r="A72" s="68"/>
      <c r="B72" s="69"/>
      <c r="C72" s="69"/>
      <c r="D72" s="69"/>
      <c r="E72" s="70"/>
      <c r="F72" s="68"/>
      <c r="G72" s="69"/>
      <c r="H72" s="69"/>
      <c r="I72" s="69"/>
      <c r="J72" s="70"/>
      <c r="K72" s="71" t="s">
        <v>124</v>
      </c>
      <c r="L72" s="29"/>
      <c r="M72" s="29"/>
      <c r="N72" s="30"/>
      <c r="O72" s="72" t="s">
        <v>125</v>
      </c>
      <c r="P72" s="29"/>
      <c r="Q72" s="29"/>
      <c r="R72" s="29"/>
      <c r="S72" s="29"/>
      <c r="T72" s="29"/>
      <c r="U72" s="29"/>
      <c r="V72" s="29"/>
      <c r="W72" s="29"/>
      <c r="X72" s="30"/>
      <c r="Y72" s="67"/>
      <c r="Z72" s="67"/>
      <c r="AA72" s="67"/>
      <c r="AB72" s="67"/>
      <c r="AC72" s="67"/>
      <c r="AD72" s="67"/>
      <c r="AE72" s="67"/>
      <c r="AF72" s="67"/>
      <c r="AG72" s="67"/>
      <c r="AH72" s="67"/>
      <c r="AI72" s="67"/>
      <c r="AJ72" s="73"/>
      <c r="AK72" s="3"/>
      <c r="AL72" s="3"/>
      <c r="AM72" s="3"/>
      <c r="AN72" s="3"/>
      <c r="AO72" s="3"/>
    </row>
    <row r="73" ht="22.5" customHeight="1">
      <c r="A73" s="74" t="s">
        <v>126</v>
      </c>
      <c r="E73" s="19"/>
      <c r="F73" s="74" t="s">
        <v>127</v>
      </c>
      <c r="J73" s="19"/>
      <c r="K73" s="75">
        <v>1150.0</v>
      </c>
      <c r="O73" s="76" t="s">
        <v>128</v>
      </c>
      <c r="P73" s="12"/>
      <c r="Q73" s="12"/>
      <c r="R73" s="12"/>
      <c r="S73" s="12"/>
      <c r="T73" s="12"/>
      <c r="U73" s="12"/>
      <c r="V73" s="12"/>
      <c r="W73" s="12"/>
      <c r="X73" s="13"/>
      <c r="Y73" s="76" t="s">
        <v>129</v>
      </c>
      <c r="Z73" s="12"/>
      <c r="AA73" s="12"/>
      <c r="AB73" s="12"/>
      <c r="AC73" s="12"/>
      <c r="AD73" s="12"/>
      <c r="AE73" s="12"/>
      <c r="AF73" s="12"/>
      <c r="AG73" s="12"/>
      <c r="AH73" s="12"/>
      <c r="AI73" s="12"/>
      <c r="AJ73" s="13"/>
      <c r="AK73" s="3"/>
      <c r="AL73" s="3"/>
      <c r="AM73" s="3"/>
      <c r="AN73" s="3"/>
      <c r="AO73" s="3"/>
    </row>
    <row r="74" ht="22.5" customHeight="1">
      <c r="A74" s="74" t="s">
        <v>130</v>
      </c>
      <c r="E74" s="19"/>
      <c r="F74" s="74" t="s">
        <v>131</v>
      </c>
      <c r="J74" s="19"/>
      <c r="K74" s="75">
        <v>1200.0</v>
      </c>
      <c r="O74" s="66" t="s">
        <v>132</v>
      </c>
      <c r="X74" s="19"/>
      <c r="Y74" s="77" t="s">
        <v>133</v>
      </c>
      <c r="AJ74" s="19"/>
      <c r="AK74" s="3"/>
      <c r="AL74" s="3"/>
      <c r="AM74" s="3"/>
      <c r="AN74" s="3"/>
      <c r="AO74" s="3"/>
    </row>
    <row r="75" ht="22.5" customHeight="1">
      <c r="A75" s="66"/>
      <c r="E75" s="19"/>
      <c r="F75" s="74" t="s">
        <v>134</v>
      </c>
      <c r="J75" s="19"/>
      <c r="K75" s="75">
        <v>1500.0</v>
      </c>
      <c r="O75" s="66" t="s">
        <v>135</v>
      </c>
      <c r="X75" s="19"/>
      <c r="Y75" s="77" t="s">
        <v>136</v>
      </c>
      <c r="AJ75" s="19"/>
      <c r="AK75" s="3"/>
      <c r="AL75" s="3"/>
      <c r="AM75" s="3"/>
      <c r="AN75" s="3"/>
      <c r="AO75" s="3"/>
    </row>
    <row r="76" ht="22.5" customHeight="1">
      <c r="A76" s="66"/>
      <c r="E76" s="19"/>
      <c r="F76" s="74" t="s">
        <v>137</v>
      </c>
      <c r="J76" s="19"/>
      <c r="K76" s="75">
        <v>3300.0</v>
      </c>
      <c r="O76" s="66" t="s">
        <v>138</v>
      </c>
      <c r="X76" s="19"/>
      <c r="Y76" s="77" t="s">
        <v>139</v>
      </c>
      <c r="AJ76" s="19"/>
      <c r="AK76" s="3"/>
      <c r="AL76" s="3"/>
      <c r="AM76" s="3"/>
      <c r="AN76" s="3"/>
      <c r="AO76" s="3"/>
    </row>
    <row r="77" ht="22.5" customHeight="1">
      <c r="A77" s="78"/>
      <c r="E77" s="19"/>
      <c r="F77" s="74" t="s">
        <v>140</v>
      </c>
      <c r="J77" s="19"/>
      <c r="K77" s="75">
        <v>1850.0</v>
      </c>
      <c r="O77" s="66" t="s">
        <v>141</v>
      </c>
      <c r="X77" s="19"/>
      <c r="Y77" s="77" t="s">
        <v>142</v>
      </c>
      <c r="AJ77" s="19"/>
      <c r="AK77" s="3"/>
      <c r="AL77" s="3"/>
      <c r="AM77" s="3"/>
      <c r="AN77" s="3"/>
      <c r="AO77" s="3"/>
    </row>
    <row r="78" ht="22.5" customHeight="1">
      <c r="A78" s="66"/>
      <c r="E78" s="19"/>
      <c r="F78" s="74" t="s">
        <v>143</v>
      </c>
      <c r="J78" s="19"/>
      <c r="K78" s="75">
        <v>4690.0</v>
      </c>
      <c r="O78" s="66" t="s">
        <v>141</v>
      </c>
      <c r="X78" s="19"/>
      <c r="Y78" s="77" t="s">
        <v>144</v>
      </c>
      <c r="AJ78" s="19"/>
      <c r="AK78" s="3"/>
      <c r="AL78" s="3"/>
      <c r="AM78" s="3"/>
      <c r="AN78" s="3"/>
      <c r="AO78" s="3"/>
    </row>
    <row r="79" ht="22.5" customHeight="1">
      <c r="A79" s="66"/>
      <c r="E79" s="19"/>
      <c r="F79" s="74" t="s">
        <v>145</v>
      </c>
      <c r="J79" s="19"/>
      <c r="K79" s="75">
        <v>1490.0</v>
      </c>
      <c r="O79" s="66" t="s">
        <v>141</v>
      </c>
      <c r="X79" s="19"/>
      <c r="Y79" s="77" t="s">
        <v>146</v>
      </c>
      <c r="AJ79" s="19"/>
      <c r="AK79" s="3"/>
      <c r="AL79" s="3"/>
      <c r="AM79" s="3"/>
      <c r="AN79" s="3"/>
      <c r="AO79" s="3"/>
    </row>
    <row r="80" ht="22.5" customHeight="1">
      <c r="A80" s="66"/>
      <c r="E80" s="19"/>
      <c r="F80" s="74" t="s">
        <v>147</v>
      </c>
      <c r="J80" s="19"/>
      <c r="K80" s="75">
        <v>14599.0</v>
      </c>
      <c r="O80" s="66" t="s">
        <v>148</v>
      </c>
      <c r="X80" s="19"/>
      <c r="Y80" s="77" t="s">
        <v>149</v>
      </c>
      <c r="AJ80" s="19"/>
      <c r="AK80" s="3"/>
      <c r="AL80" s="3"/>
      <c r="AM80" s="3"/>
      <c r="AN80" s="3"/>
      <c r="AO80" s="3"/>
    </row>
    <row r="81" ht="22.5" customHeight="1">
      <c r="A81" s="79"/>
      <c r="E81" s="19"/>
      <c r="F81" s="74" t="s">
        <v>150</v>
      </c>
      <c r="J81" s="19"/>
      <c r="K81" s="75">
        <v>3200.0</v>
      </c>
      <c r="O81" s="66" t="s">
        <v>151</v>
      </c>
      <c r="X81" s="19"/>
      <c r="Y81" s="77" t="s">
        <v>152</v>
      </c>
      <c r="AJ81" s="19"/>
      <c r="AK81" s="3"/>
      <c r="AL81" s="3"/>
      <c r="AM81" s="3"/>
      <c r="AN81" s="3"/>
      <c r="AO81" s="3"/>
    </row>
    <row r="82" ht="22.5" customHeight="1">
      <c r="A82" s="79"/>
      <c r="E82" s="19"/>
      <c r="F82" s="74" t="s">
        <v>153</v>
      </c>
      <c r="J82" s="19"/>
      <c r="K82" s="75">
        <v>3200.0</v>
      </c>
      <c r="O82" s="66" t="s">
        <v>56</v>
      </c>
      <c r="X82" s="19"/>
      <c r="Y82" s="77" t="s">
        <v>154</v>
      </c>
      <c r="AJ82" s="19"/>
      <c r="AK82" s="3"/>
      <c r="AL82" s="3"/>
      <c r="AM82" s="3"/>
      <c r="AN82" s="3"/>
      <c r="AO82" s="3"/>
    </row>
    <row r="83" ht="22.5" customHeight="1">
      <c r="A83" s="79"/>
      <c r="E83" s="19"/>
      <c r="F83" s="74" t="s">
        <v>155</v>
      </c>
      <c r="J83" s="19"/>
      <c r="K83" s="75">
        <v>3100.0</v>
      </c>
      <c r="O83" s="66" t="s">
        <v>156</v>
      </c>
      <c r="X83" s="19"/>
      <c r="Y83" s="77" t="s">
        <v>157</v>
      </c>
      <c r="AJ83" s="19"/>
      <c r="AK83" s="3"/>
      <c r="AL83" s="3"/>
      <c r="AM83" s="3"/>
      <c r="AN83" s="3"/>
      <c r="AO83" s="3"/>
    </row>
    <row r="84" ht="22.5" customHeight="1">
      <c r="A84" s="79"/>
      <c r="E84" s="19"/>
      <c r="F84" s="74" t="s">
        <v>158</v>
      </c>
      <c r="J84" s="19"/>
      <c r="K84" s="75">
        <v>2000.0</v>
      </c>
      <c r="O84" s="66" t="s">
        <v>159</v>
      </c>
      <c r="X84" s="19"/>
      <c r="Y84" s="77" t="s">
        <v>160</v>
      </c>
      <c r="AJ84" s="19"/>
      <c r="AK84" s="3"/>
      <c r="AL84" s="3"/>
      <c r="AM84" s="3"/>
      <c r="AN84" s="3"/>
      <c r="AO84" s="3"/>
    </row>
    <row r="85" ht="22.5" customHeight="1">
      <c r="A85" s="79"/>
      <c r="E85" s="19"/>
      <c r="F85" s="74" t="s">
        <v>161</v>
      </c>
      <c r="J85" s="19"/>
      <c r="K85" s="75">
        <v>3500.0</v>
      </c>
      <c r="O85" s="66" t="s">
        <v>162</v>
      </c>
      <c r="X85" s="19"/>
      <c r="Y85" s="77" t="s">
        <v>163</v>
      </c>
      <c r="AJ85" s="19"/>
      <c r="AK85" s="3"/>
      <c r="AL85" s="3"/>
      <c r="AM85" s="3"/>
      <c r="AN85" s="3"/>
      <c r="AO85" s="3"/>
    </row>
    <row r="86" ht="22.5" customHeight="1">
      <c r="A86" s="79"/>
      <c r="E86" s="19"/>
      <c r="F86" s="80" t="s">
        <v>164</v>
      </c>
      <c r="J86" s="19"/>
      <c r="K86" s="75">
        <v>7250.0</v>
      </c>
      <c r="O86" s="66" t="s">
        <v>165</v>
      </c>
      <c r="X86" s="19"/>
      <c r="Y86" s="77" t="s">
        <v>166</v>
      </c>
      <c r="AJ86" s="19"/>
      <c r="AK86" s="3"/>
      <c r="AL86" s="3"/>
      <c r="AM86" s="3"/>
      <c r="AN86" s="3"/>
      <c r="AO86" s="3"/>
    </row>
    <row r="87" ht="22.5" customHeight="1">
      <c r="A87" s="81"/>
      <c r="B87" s="82"/>
      <c r="C87" s="82"/>
      <c r="D87" s="82"/>
      <c r="E87" s="83"/>
      <c r="F87" s="84" t="s">
        <v>167</v>
      </c>
      <c r="G87" s="82"/>
      <c r="H87" s="82"/>
      <c r="I87" s="82"/>
      <c r="J87" s="83"/>
      <c r="K87" s="85">
        <v>3700.0</v>
      </c>
      <c r="L87" s="82"/>
      <c r="M87" s="82"/>
      <c r="N87" s="82"/>
      <c r="O87" s="86" t="s">
        <v>168</v>
      </c>
      <c r="P87" s="82"/>
      <c r="Q87" s="82"/>
      <c r="R87" s="82"/>
      <c r="S87" s="82"/>
      <c r="T87" s="82"/>
      <c r="U87" s="82"/>
      <c r="V87" s="82"/>
      <c r="W87" s="82"/>
      <c r="X87" s="83"/>
      <c r="Y87" s="87" t="s">
        <v>169</v>
      </c>
      <c r="Z87" s="82"/>
      <c r="AA87" s="82"/>
      <c r="AB87" s="82"/>
      <c r="AC87" s="82"/>
      <c r="AD87" s="82"/>
      <c r="AE87" s="82"/>
      <c r="AF87" s="82"/>
      <c r="AG87" s="82"/>
      <c r="AH87" s="82"/>
      <c r="AI87" s="82"/>
      <c r="AJ87" s="83"/>
      <c r="AK87" s="3"/>
      <c r="AL87" s="3"/>
      <c r="AM87" s="3"/>
      <c r="AN87" s="3"/>
      <c r="AO87" s="3"/>
    </row>
    <row r="88" ht="22.5" customHeight="1">
      <c r="A88" s="88" t="s">
        <v>170</v>
      </c>
      <c r="B88" s="89"/>
      <c r="C88" s="89"/>
      <c r="D88" s="89"/>
      <c r="E88" s="90"/>
      <c r="F88" s="88" t="s">
        <v>171</v>
      </c>
      <c r="G88" s="89"/>
      <c r="H88" s="89"/>
      <c r="I88" s="89"/>
      <c r="J88" s="90"/>
      <c r="K88" s="91">
        <v>4015.0</v>
      </c>
      <c r="L88" s="89"/>
      <c r="M88" s="89"/>
      <c r="N88" s="89"/>
      <c r="O88" s="92" t="s">
        <v>172</v>
      </c>
      <c r="P88" s="89"/>
      <c r="Q88" s="89"/>
      <c r="R88" s="89"/>
      <c r="S88" s="89"/>
      <c r="T88" s="89"/>
      <c r="U88" s="89"/>
      <c r="V88" s="89"/>
      <c r="W88" s="89"/>
      <c r="X88" s="90"/>
      <c r="Y88" s="93" t="s">
        <v>173</v>
      </c>
      <c r="Z88" s="89"/>
      <c r="AA88" s="89"/>
      <c r="AB88" s="89"/>
      <c r="AC88" s="89"/>
      <c r="AD88" s="89"/>
      <c r="AE88" s="89"/>
      <c r="AF88" s="89"/>
      <c r="AG88" s="89"/>
      <c r="AH88" s="89"/>
      <c r="AI88" s="89"/>
      <c r="AJ88" s="90"/>
      <c r="AK88" s="3"/>
      <c r="AL88" s="3"/>
      <c r="AM88" s="3"/>
      <c r="AN88" s="3"/>
      <c r="AO88" s="3"/>
    </row>
    <row r="89" ht="22.5" customHeight="1">
      <c r="A89" s="79"/>
      <c r="E89" s="19"/>
      <c r="F89" s="74" t="s">
        <v>174</v>
      </c>
      <c r="J89" s="19"/>
      <c r="K89" s="94" t="s">
        <v>175</v>
      </c>
      <c r="O89" s="66" t="s">
        <v>176</v>
      </c>
      <c r="X89" s="19"/>
      <c r="Y89" s="77" t="s">
        <v>177</v>
      </c>
      <c r="AJ89" s="19"/>
      <c r="AK89" s="3"/>
      <c r="AL89" s="3"/>
      <c r="AM89" s="3"/>
      <c r="AN89" s="3"/>
      <c r="AO89" s="3"/>
    </row>
    <row r="90" ht="22.5" customHeight="1">
      <c r="A90" s="79"/>
      <c r="E90" s="19"/>
      <c r="F90" s="74" t="s">
        <v>178</v>
      </c>
      <c r="J90" s="19"/>
      <c r="K90" s="75">
        <v>2800.0</v>
      </c>
      <c r="O90" s="66" t="s">
        <v>179</v>
      </c>
      <c r="X90" s="19"/>
      <c r="Y90" s="77" t="s">
        <v>180</v>
      </c>
      <c r="AJ90" s="19"/>
      <c r="AK90" s="3"/>
      <c r="AL90" s="3"/>
      <c r="AM90" s="3"/>
      <c r="AN90" s="3"/>
      <c r="AO90" s="3"/>
    </row>
    <row r="91" ht="22.5" customHeight="1">
      <c r="A91" s="79"/>
      <c r="E91" s="19"/>
      <c r="F91" s="74" t="s">
        <v>181</v>
      </c>
      <c r="J91" s="19"/>
      <c r="K91" s="75">
        <v>5400.0</v>
      </c>
      <c r="O91" s="66" t="s">
        <v>182</v>
      </c>
      <c r="X91" s="19"/>
      <c r="Y91" s="77" t="s">
        <v>183</v>
      </c>
      <c r="AJ91" s="19"/>
      <c r="AK91" s="3"/>
      <c r="AL91" s="3"/>
      <c r="AM91" s="3"/>
      <c r="AN91" s="3"/>
      <c r="AO91" s="3"/>
    </row>
    <row r="92" ht="22.5" customHeight="1">
      <c r="A92" s="79"/>
      <c r="E92" s="19"/>
      <c r="F92" s="74" t="s">
        <v>184</v>
      </c>
      <c r="J92" s="19"/>
      <c r="K92" s="75">
        <v>4200.0</v>
      </c>
      <c r="O92" s="66" t="s">
        <v>185</v>
      </c>
      <c r="X92" s="19"/>
      <c r="Y92" s="77" t="s">
        <v>186</v>
      </c>
      <c r="AJ92" s="19"/>
      <c r="AK92" s="3"/>
      <c r="AL92" s="3"/>
      <c r="AM92" s="3"/>
      <c r="AN92" s="3"/>
      <c r="AO92" s="3"/>
    </row>
    <row r="93" ht="22.5" customHeight="1">
      <c r="A93" s="79"/>
      <c r="E93" s="19"/>
      <c r="F93" s="74" t="s">
        <v>187</v>
      </c>
      <c r="J93" s="19"/>
      <c r="K93" s="75">
        <v>2000.0</v>
      </c>
      <c r="O93" s="66" t="s">
        <v>188</v>
      </c>
      <c r="X93" s="19"/>
      <c r="Y93" s="77" t="s">
        <v>189</v>
      </c>
      <c r="AJ93" s="19"/>
      <c r="AK93" s="3"/>
      <c r="AL93" s="3"/>
      <c r="AM93" s="3"/>
      <c r="AN93" s="3"/>
      <c r="AO93" s="3"/>
    </row>
    <row r="94" ht="22.5" customHeight="1">
      <c r="A94" s="79"/>
      <c r="E94" s="19"/>
      <c r="F94" s="74" t="s">
        <v>190</v>
      </c>
      <c r="J94" s="19"/>
      <c r="K94" s="75">
        <v>6352.0</v>
      </c>
      <c r="O94" s="66" t="s">
        <v>191</v>
      </c>
      <c r="X94" s="19"/>
      <c r="Y94" s="77" t="s">
        <v>192</v>
      </c>
      <c r="AJ94" s="19"/>
      <c r="AK94" s="3"/>
      <c r="AL94" s="3"/>
      <c r="AM94" s="3"/>
      <c r="AN94" s="3"/>
      <c r="AO94" s="3"/>
    </row>
    <row r="95" ht="22.5" customHeight="1">
      <c r="A95" s="79"/>
      <c r="E95" s="19"/>
      <c r="F95" s="74" t="s">
        <v>193</v>
      </c>
      <c r="J95" s="19"/>
      <c r="K95" s="75">
        <v>2000.0</v>
      </c>
      <c r="O95" s="66" t="s">
        <v>194</v>
      </c>
      <c r="X95" s="19"/>
      <c r="Y95" s="77" t="s">
        <v>195</v>
      </c>
      <c r="AJ95" s="19"/>
      <c r="AK95" s="3"/>
      <c r="AL95" s="3"/>
      <c r="AM95" s="3"/>
      <c r="AN95" s="3"/>
      <c r="AO95" s="3"/>
    </row>
    <row r="96" ht="22.5" customHeight="1">
      <c r="A96" s="79"/>
      <c r="E96" s="19"/>
      <c r="F96" s="74" t="s">
        <v>196</v>
      </c>
      <c r="J96" s="19"/>
      <c r="K96" s="75">
        <v>1600.0</v>
      </c>
      <c r="O96" s="66" t="s">
        <v>197</v>
      </c>
      <c r="X96" s="19"/>
      <c r="Y96" s="77" t="s">
        <v>198</v>
      </c>
      <c r="AJ96" s="19"/>
      <c r="AK96" s="3"/>
      <c r="AL96" s="3"/>
      <c r="AM96" s="3"/>
      <c r="AN96" s="3"/>
      <c r="AO96" s="3"/>
    </row>
    <row r="97" ht="22.5" customHeight="1">
      <c r="A97" s="79"/>
      <c r="E97" s="19"/>
      <c r="F97" s="74" t="s">
        <v>199</v>
      </c>
      <c r="J97" s="19"/>
      <c r="K97" s="75">
        <v>6760.0</v>
      </c>
      <c r="O97" s="66" t="s">
        <v>60</v>
      </c>
      <c r="X97" s="19"/>
      <c r="Y97" s="77" t="s">
        <v>200</v>
      </c>
      <c r="AJ97" s="19"/>
      <c r="AK97" s="3"/>
      <c r="AL97" s="3"/>
      <c r="AM97" s="3"/>
      <c r="AN97" s="3"/>
      <c r="AO97" s="3"/>
    </row>
    <row r="98" ht="22.5" customHeight="1">
      <c r="A98" s="78"/>
      <c r="E98" s="19"/>
      <c r="F98" s="74" t="s">
        <v>201</v>
      </c>
      <c r="J98" s="19"/>
      <c r="K98" s="75">
        <v>6918.0</v>
      </c>
      <c r="O98" s="66" t="s">
        <v>202</v>
      </c>
      <c r="X98" s="19"/>
      <c r="Y98" s="77" t="s">
        <v>203</v>
      </c>
      <c r="AJ98" s="19"/>
      <c r="AK98" s="3"/>
      <c r="AL98" s="3"/>
      <c r="AM98" s="3"/>
      <c r="AN98" s="3"/>
      <c r="AO98" s="3"/>
    </row>
    <row r="99" ht="22.5" customHeight="1">
      <c r="A99" s="78"/>
      <c r="E99" s="19"/>
      <c r="F99" s="74" t="s">
        <v>204</v>
      </c>
      <c r="J99" s="19"/>
      <c r="K99" s="75">
        <v>2050.0</v>
      </c>
      <c r="O99" s="66" t="s">
        <v>205</v>
      </c>
      <c r="X99" s="19"/>
      <c r="Y99" s="77" t="s">
        <v>206</v>
      </c>
      <c r="AJ99" s="19"/>
      <c r="AK99" s="3"/>
      <c r="AL99" s="3"/>
      <c r="AM99" s="3"/>
      <c r="AN99" s="3"/>
      <c r="AO99" s="3"/>
    </row>
    <row r="100" ht="22.5" customHeight="1">
      <c r="A100" s="79"/>
      <c r="E100" s="19"/>
      <c r="F100" s="74" t="s">
        <v>207</v>
      </c>
      <c r="J100" s="19"/>
      <c r="K100" s="75">
        <v>1530.0</v>
      </c>
      <c r="O100" s="66" t="s">
        <v>208</v>
      </c>
      <c r="X100" s="19"/>
      <c r="Y100" s="77" t="s">
        <v>209</v>
      </c>
      <c r="AJ100" s="19"/>
      <c r="AK100" s="3"/>
      <c r="AL100" s="3"/>
      <c r="AM100" s="3"/>
      <c r="AN100" s="3"/>
      <c r="AO100" s="3"/>
    </row>
    <row r="101" ht="22.5" customHeight="1">
      <c r="A101" s="79"/>
      <c r="E101" s="19"/>
      <c r="F101" s="74" t="s">
        <v>210</v>
      </c>
      <c r="J101" s="19"/>
      <c r="K101" s="75">
        <v>16910.0</v>
      </c>
      <c r="O101" s="66" t="s">
        <v>211</v>
      </c>
      <c r="X101" s="19"/>
      <c r="Y101" s="77" t="s">
        <v>212</v>
      </c>
      <c r="AJ101" s="19"/>
      <c r="AK101" s="3"/>
      <c r="AL101" s="3"/>
      <c r="AM101" s="3"/>
      <c r="AN101" s="3"/>
      <c r="AO101" s="3"/>
    </row>
    <row r="102" ht="22.5" customHeight="1">
      <c r="A102" s="79"/>
      <c r="E102" s="19"/>
      <c r="F102" s="74" t="s">
        <v>213</v>
      </c>
      <c r="J102" s="19"/>
      <c r="K102" s="75">
        <v>1700.0</v>
      </c>
      <c r="O102" s="66" t="s">
        <v>62</v>
      </c>
      <c r="X102" s="19"/>
      <c r="Y102" s="77" t="s">
        <v>214</v>
      </c>
      <c r="AJ102" s="19"/>
      <c r="AK102" s="3"/>
      <c r="AL102" s="3"/>
      <c r="AM102" s="3"/>
      <c r="AN102" s="3"/>
      <c r="AO102" s="3"/>
    </row>
    <row r="103" ht="22.5" customHeight="1">
      <c r="A103" s="79"/>
      <c r="E103" s="19"/>
      <c r="F103" s="74" t="s">
        <v>215</v>
      </c>
      <c r="J103" s="19"/>
      <c r="K103" s="75">
        <v>2050.0</v>
      </c>
      <c r="O103" s="66" t="s">
        <v>216</v>
      </c>
      <c r="X103" s="19"/>
      <c r="Y103" s="77" t="s">
        <v>214</v>
      </c>
      <c r="AJ103" s="19"/>
      <c r="AK103" s="3"/>
      <c r="AL103" s="3"/>
      <c r="AM103" s="3"/>
      <c r="AN103" s="3"/>
      <c r="AO103" s="3"/>
    </row>
    <row r="104" ht="22.5" customHeight="1">
      <c r="A104" s="95"/>
      <c r="B104" s="29"/>
      <c r="C104" s="29"/>
      <c r="D104" s="29"/>
      <c r="E104" s="30"/>
      <c r="F104" s="68" t="s">
        <v>217</v>
      </c>
      <c r="G104" s="29"/>
      <c r="H104" s="29"/>
      <c r="I104" s="29"/>
      <c r="J104" s="30"/>
      <c r="K104" s="96">
        <v>9325.0</v>
      </c>
      <c r="L104" s="29"/>
      <c r="M104" s="29"/>
      <c r="N104" s="29"/>
      <c r="O104" s="97" t="s">
        <v>218</v>
      </c>
      <c r="P104" s="29"/>
      <c r="Q104" s="29"/>
      <c r="R104" s="29"/>
      <c r="S104" s="29"/>
      <c r="T104" s="29"/>
      <c r="U104" s="29"/>
      <c r="V104" s="29"/>
      <c r="W104" s="29"/>
      <c r="X104" s="30"/>
      <c r="Y104" s="98" t="s">
        <v>219</v>
      </c>
      <c r="Z104" s="29"/>
      <c r="AA104" s="29"/>
      <c r="AB104" s="29"/>
      <c r="AC104" s="29"/>
      <c r="AD104" s="29"/>
      <c r="AE104" s="29"/>
      <c r="AF104" s="29"/>
      <c r="AG104" s="29"/>
      <c r="AH104" s="29"/>
      <c r="AI104" s="29"/>
      <c r="AJ104" s="30"/>
      <c r="AK104" s="3"/>
      <c r="AL104" s="3"/>
      <c r="AM104" s="3"/>
      <c r="AN104" s="3"/>
      <c r="AO104" s="3"/>
    </row>
    <row r="105" ht="2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3"/>
      <c r="AL105" s="3"/>
      <c r="AM105" s="3"/>
      <c r="AN105" s="3"/>
      <c r="AO105" s="3"/>
    </row>
    <row r="106" ht="22.5" customHeight="1">
      <c r="A106" s="1" t="s">
        <v>220</v>
      </c>
      <c r="AK106" s="3"/>
      <c r="AL106" s="3"/>
      <c r="AM106" s="3"/>
      <c r="AN106" s="3"/>
      <c r="AO106" s="3"/>
    </row>
    <row r="107" ht="2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3"/>
      <c r="AL107" s="3"/>
      <c r="AM107" s="3"/>
      <c r="AN107" s="3"/>
      <c r="AO107" s="3"/>
    </row>
    <row r="108" ht="22.5" customHeight="1">
      <c r="A108" s="5">
        <v>6.0</v>
      </c>
      <c r="C108" s="6" t="s">
        <v>221</v>
      </c>
      <c r="D108" s="6"/>
      <c r="E108" s="6"/>
      <c r="F108" s="5"/>
      <c r="G108" s="5"/>
      <c r="H108" s="5"/>
      <c r="I108" s="5"/>
      <c r="J108" s="5"/>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row>
    <row r="109" ht="22.5" customHeight="1">
      <c r="A109" s="5"/>
      <c r="B109" s="5"/>
      <c r="C109" s="6"/>
      <c r="D109" s="6"/>
      <c r="E109" s="6"/>
      <c r="F109" s="5"/>
      <c r="G109" s="5"/>
      <c r="H109" s="5"/>
      <c r="I109" s="5"/>
      <c r="J109" s="5"/>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row>
    <row r="110" ht="22.5" customHeight="1">
      <c r="A110" s="63" t="s">
        <v>115</v>
      </c>
      <c r="B110" s="9"/>
      <c r="C110" s="9"/>
      <c r="D110" s="9"/>
      <c r="E110" s="10"/>
      <c r="F110" s="63" t="s">
        <v>116</v>
      </c>
      <c r="G110" s="9"/>
      <c r="H110" s="9"/>
      <c r="I110" s="9"/>
      <c r="J110" s="10"/>
      <c r="K110" s="63" t="s">
        <v>117</v>
      </c>
      <c r="L110" s="9"/>
      <c r="M110" s="9"/>
      <c r="N110" s="10"/>
      <c r="O110" s="63" t="s">
        <v>118</v>
      </c>
      <c r="P110" s="9"/>
      <c r="Q110" s="9"/>
      <c r="R110" s="9"/>
      <c r="S110" s="9"/>
      <c r="T110" s="9"/>
      <c r="U110" s="9"/>
      <c r="V110" s="9"/>
      <c r="W110" s="9"/>
      <c r="X110" s="10"/>
      <c r="Y110" s="64" t="s">
        <v>119</v>
      </c>
      <c r="Z110" s="9"/>
      <c r="AA110" s="9"/>
      <c r="AB110" s="9"/>
      <c r="AC110" s="9"/>
      <c r="AD110" s="9"/>
      <c r="AE110" s="9"/>
      <c r="AF110" s="9"/>
      <c r="AG110" s="9"/>
      <c r="AH110" s="9"/>
      <c r="AI110" s="9"/>
      <c r="AJ110" s="10"/>
      <c r="AK110" s="3"/>
      <c r="AL110" s="3"/>
      <c r="AM110" s="3"/>
      <c r="AN110" s="3"/>
      <c r="AO110" s="3"/>
    </row>
    <row r="111" ht="22.5" customHeight="1">
      <c r="A111" s="79" t="s">
        <v>170</v>
      </c>
      <c r="E111" s="19"/>
      <c r="F111" s="74" t="s">
        <v>222</v>
      </c>
      <c r="J111" s="19"/>
      <c r="K111" s="75">
        <v>1400.0</v>
      </c>
      <c r="O111" s="66" t="s">
        <v>223</v>
      </c>
      <c r="X111" s="19"/>
      <c r="Y111" s="77" t="s">
        <v>224</v>
      </c>
      <c r="AJ111" s="19"/>
      <c r="AK111" s="3"/>
      <c r="AL111" s="3"/>
      <c r="AM111" s="3"/>
      <c r="AN111" s="3"/>
      <c r="AO111" s="3"/>
    </row>
    <row r="112" ht="22.5" customHeight="1">
      <c r="A112" s="79"/>
      <c r="E112" s="19"/>
      <c r="F112" s="99" t="s">
        <v>225</v>
      </c>
      <c r="J112" s="19"/>
      <c r="K112" s="94" t="s">
        <v>226</v>
      </c>
      <c r="O112" s="66" t="s">
        <v>227</v>
      </c>
      <c r="X112" s="19"/>
      <c r="Y112" s="77" t="s">
        <v>228</v>
      </c>
      <c r="AJ112" s="19"/>
      <c r="AK112" s="3"/>
      <c r="AL112" s="3"/>
      <c r="AM112" s="3"/>
      <c r="AN112" s="3"/>
      <c r="AO112" s="3"/>
    </row>
    <row r="113" ht="22.5" customHeight="1">
      <c r="A113" s="79"/>
      <c r="E113" s="19"/>
      <c r="F113" s="74" t="s">
        <v>229</v>
      </c>
      <c r="J113" s="19"/>
      <c r="K113" s="75">
        <v>2700.0</v>
      </c>
      <c r="O113" s="66" t="s">
        <v>230</v>
      </c>
      <c r="X113" s="19"/>
      <c r="Y113" s="77" t="s">
        <v>231</v>
      </c>
      <c r="AJ113" s="19"/>
      <c r="AK113" s="3"/>
      <c r="AL113" s="3"/>
      <c r="AM113" s="3"/>
      <c r="AN113" s="3"/>
      <c r="AO113" s="3"/>
    </row>
    <row r="114" ht="22.5" customHeight="1">
      <c r="A114" s="79"/>
      <c r="E114" s="19"/>
      <c r="F114" s="74" t="s">
        <v>232</v>
      </c>
      <c r="J114" s="19"/>
      <c r="K114" s="75">
        <v>5536.0</v>
      </c>
      <c r="O114" s="66" t="s">
        <v>233</v>
      </c>
      <c r="X114" s="19"/>
      <c r="Y114" s="77" t="s">
        <v>234</v>
      </c>
      <c r="AJ114" s="19"/>
      <c r="AK114" s="3"/>
      <c r="AL114" s="3"/>
      <c r="AM114" s="3"/>
      <c r="AN114" s="3"/>
      <c r="AO114" s="3"/>
    </row>
    <row r="115" ht="22.5" customHeight="1">
      <c r="A115" s="79"/>
      <c r="E115" s="19"/>
      <c r="F115" s="74" t="s">
        <v>235</v>
      </c>
      <c r="J115" s="19"/>
      <c r="K115" s="75">
        <v>3500.0</v>
      </c>
      <c r="O115" s="66" t="s">
        <v>236</v>
      </c>
      <c r="X115" s="19"/>
      <c r="Y115" s="77" t="s">
        <v>237</v>
      </c>
      <c r="AJ115" s="19"/>
      <c r="AK115" s="3"/>
      <c r="AL115" s="3"/>
      <c r="AM115" s="3"/>
      <c r="AN115" s="3"/>
      <c r="AO115" s="3"/>
    </row>
    <row r="116" ht="22.5" customHeight="1">
      <c r="A116" s="95"/>
      <c r="B116" s="29"/>
      <c r="C116" s="29"/>
      <c r="D116" s="29"/>
      <c r="E116" s="30"/>
      <c r="F116" s="68" t="s">
        <v>238</v>
      </c>
      <c r="G116" s="29"/>
      <c r="H116" s="29"/>
      <c r="I116" s="29"/>
      <c r="J116" s="30"/>
      <c r="K116" s="96">
        <v>1500.0</v>
      </c>
      <c r="L116" s="29"/>
      <c r="M116" s="29"/>
      <c r="N116" s="29"/>
      <c r="O116" s="97" t="s">
        <v>239</v>
      </c>
      <c r="P116" s="29"/>
      <c r="Q116" s="29"/>
      <c r="R116" s="29"/>
      <c r="S116" s="29"/>
      <c r="T116" s="29"/>
      <c r="U116" s="29"/>
      <c r="V116" s="29"/>
      <c r="W116" s="29"/>
      <c r="X116" s="30"/>
      <c r="Y116" s="98" t="s">
        <v>240</v>
      </c>
      <c r="Z116" s="29"/>
      <c r="AA116" s="29"/>
      <c r="AB116" s="29"/>
      <c r="AC116" s="29"/>
      <c r="AD116" s="29"/>
      <c r="AE116" s="29"/>
      <c r="AF116" s="29"/>
      <c r="AG116" s="29"/>
      <c r="AH116" s="29"/>
      <c r="AI116" s="29"/>
      <c r="AJ116" s="30"/>
      <c r="AK116" s="3"/>
      <c r="AL116" s="3"/>
      <c r="AM116" s="3"/>
      <c r="AN116" s="3"/>
      <c r="AO116" s="3"/>
    </row>
    <row r="117" ht="22.5" customHeight="1">
      <c r="A117" s="36" t="s">
        <v>241</v>
      </c>
      <c r="B117" s="12"/>
      <c r="C117" s="12"/>
      <c r="D117" s="12"/>
      <c r="E117" s="13"/>
      <c r="F117" s="36" t="s">
        <v>242</v>
      </c>
      <c r="G117" s="12"/>
      <c r="H117" s="12"/>
      <c r="I117" s="12"/>
      <c r="J117" s="13"/>
      <c r="K117" s="65">
        <v>3300.0</v>
      </c>
      <c r="L117" s="12"/>
      <c r="M117" s="12"/>
      <c r="N117" s="13"/>
      <c r="O117" s="66" t="s">
        <v>243</v>
      </c>
      <c r="X117" s="19"/>
      <c r="Y117" s="76" t="s">
        <v>203</v>
      </c>
      <c r="Z117" s="12"/>
      <c r="AA117" s="12"/>
      <c r="AB117" s="12"/>
      <c r="AC117" s="12"/>
      <c r="AD117" s="12"/>
      <c r="AE117" s="12"/>
      <c r="AF117" s="12"/>
      <c r="AG117" s="12"/>
      <c r="AH117" s="12"/>
      <c r="AI117" s="12"/>
      <c r="AJ117" s="13"/>
      <c r="AK117" s="3"/>
      <c r="AL117" s="3"/>
      <c r="AM117" s="3"/>
      <c r="AN117" s="3"/>
      <c r="AO117" s="3"/>
    </row>
    <row r="118" ht="22.5" customHeight="1">
      <c r="A118" s="66"/>
      <c r="E118" s="19"/>
      <c r="F118" s="74" t="s">
        <v>244</v>
      </c>
      <c r="K118" s="75">
        <v>3200.0</v>
      </c>
      <c r="N118" s="19"/>
      <c r="O118" s="66" t="s">
        <v>245</v>
      </c>
      <c r="X118" s="19"/>
      <c r="Y118" s="77" t="s">
        <v>246</v>
      </c>
      <c r="AJ118" s="19"/>
      <c r="AK118" s="3"/>
      <c r="AL118" s="3"/>
      <c r="AM118" s="3"/>
      <c r="AN118" s="3"/>
      <c r="AO118" s="3"/>
    </row>
    <row r="119" ht="22.5" customHeight="1">
      <c r="A119" s="66"/>
      <c r="E119" s="19"/>
      <c r="F119" s="74" t="s">
        <v>247</v>
      </c>
      <c r="K119" s="75">
        <v>3000.0</v>
      </c>
      <c r="N119" s="19"/>
      <c r="O119" s="66" t="s">
        <v>248</v>
      </c>
      <c r="X119" s="19"/>
      <c r="Y119" s="77" t="s">
        <v>249</v>
      </c>
      <c r="AJ119" s="19"/>
      <c r="AK119" s="3"/>
      <c r="AL119" s="3"/>
      <c r="AM119" s="3"/>
      <c r="AN119" s="3"/>
      <c r="AO119" s="3"/>
    </row>
    <row r="120" ht="22.5" customHeight="1">
      <c r="A120" s="66"/>
      <c r="E120" s="19"/>
      <c r="F120" s="74" t="s">
        <v>250</v>
      </c>
      <c r="K120" s="75">
        <v>2800.0</v>
      </c>
      <c r="N120" s="19"/>
      <c r="O120" s="66" t="s">
        <v>251</v>
      </c>
      <c r="X120" s="19"/>
      <c r="Y120" s="77" t="s">
        <v>252</v>
      </c>
      <c r="AJ120" s="19"/>
      <c r="AK120" s="3"/>
      <c r="AL120" s="3"/>
      <c r="AM120" s="3"/>
      <c r="AN120" s="3"/>
      <c r="AO120" s="3"/>
    </row>
    <row r="121" ht="22.5" customHeight="1">
      <c r="A121" s="66"/>
      <c r="E121" s="19"/>
      <c r="F121" s="74" t="s">
        <v>253</v>
      </c>
      <c r="K121" s="75">
        <v>2600.0</v>
      </c>
      <c r="N121" s="19"/>
      <c r="O121" s="66" t="s">
        <v>218</v>
      </c>
      <c r="X121" s="19"/>
      <c r="Y121" s="77" t="s">
        <v>254</v>
      </c>
      <c r="AJ121" s="19"/>
      <c r="AK121" s="3"/>
      <c r="AL121" s="3"/>
      <c r="AM121" s="3"/>
      <c r="AN121" s="3"/>
      <c r="AO121" s="3"/>
    </row>
    <row r="122" ht="22.5" customHeight="1">
      <c r="A122" s="66"/>
      <c r="E122" s="19"/>
      <c r="F122" s="74" t="s">
        <v>232</v>
      </c>
      <c r="K122" s="75">
        <v>2500.0</v>
      </c>
      <c r="N122" s="19"/>
      <c r="O122" s="66" t="s">
        <v>233</v>
      </c>
      <c r="X122" s="19"/>
      <c r="Y122" s="77" t="s">
        <v>255</v>
      </c>
      <c r="AJ122" s="19"/>
      <c r="AK122" s="3"/>
      <c r="AL122" s="3"/>
      <c r="AM122" s="3"/>
      <c r="AN122" s="3"/>
      <c r="AO122" s="3"/>
    </row>
    <row r="123" ht="22.5" customHeight="1">
      <c r="A123" s="66"/>
      <c r="E123" s="19"/>
      <c r="F123" s="74" t="s">
        <v>137</v>
      </c>
      <c r="K123" s="75">
        <v>2400.0</v>
      </c>
      <c r="N123" s="19"/>
      <c r="O123" s="66" t="s">
        <v>159</v>
      </c>
      <c r="X123" s="19"/>
      <c r="Y123" s="100" t="s">
        <v>256</v>
      </c>
      <c r="AJ123" s="19"/>
      <c r="AK123" s="3"/>
      <c r="AL123" s="3"/>
      <c r="AM123" s="3"/>
      <c r="AN123" s="3"/>
      <c r="AO123" s="3"/>
    </row>
    <row r="124" ht="22.5" customHeight="1">
      <c r="A124" s="66"/>
      <c r="E124" s="19"/>
      <c r="F124" s="74" t="s">
        <v>257</v>
      </c>
      <c r="K124" s="75">
        <v>2400.0</v>
      </c>
      <c r="N124" s="19"/>
      <c r="O124" s="66" t="s">
        <v>258</v>
      </c>
      <c r="X124" s="19"/>
      <c r="Y124" s="77" t="s">
        <v>259</v>
      </c>
      <c r="AJ124" s="19"/>
      <c r="AK124" s="3"/>
      <c r="AL124" s="3"/>
      <c r="AM124" s="3"/>
      <c r="AN124" s="3"/>
      <c r="AO124" s="3"/>
    </row>
    <row r="125" ht="22.5" customHeight="1">
      <c r="A125" s="66"/>
      <c r="E125" s="19"/>
      <c r="F125" s="74" t="s">
        <v>260</v>
      </c>
      <c r="K125" s="75">
        <v>2300.0</v>
      </c>
      <c r="N125" s="19"/>
      <c r="O125" s="66" t="s">
        <v>261</v>
      </c>
      <c r="X125" s="19"/>
      <c r="Y125" s="77" t="s">
        <v>262</v>
      </c>
      <c r="AJ125" s="19"/>
      <c r="AK125" s="3"/>
      <c r="AL125" s="3"/>
      <c r="AM125" s="3"/>
      <c r="AN125" s="3"/>
      <c r="AO125" s="3"/>
    </row>
    <row r="126" ht="22.5" customHeight="1">
      <c r="A126" s="66"/>
      <c r="E126" s="19"/>
      <c r="F126" s="74" t="s">
        <v>263</v>
      </c>
      <c r="K126" s="75">
        <v>2200.0</v>
      </c>
      <c r="N126" s="19"/>
      <c r="O126" s="66" t="s">
        <v>264</v>
      </c>
      <c r="X126" s="19"/>
      <c r="Y126" s="77" t="s">
        <v>265</v>
      </c>
      <c r="AJ126" s="19"/>
      <c r="AK126" s="3"/>
      <c r="AL126" s="3"/>
      <c r="AM126" s="3"/>
      <c r="AN126" s="3"/>
      <c r="AO126" s="3"/>
    </row>
    <row r="127" ht="22.5" customHeight="1">
      <c r="A127" s="66"/>
      <c r="E127" s="19"/>
      <c r="F127" s="74" t="s">
        <v>266</v>
      </c>
      <c r="K127" s="75">
        <v>2200.0</v>
      </c>
      <c r="N127" s="19"/>
      <c r="O127" s="66" t="s">
        <v>230</v>
      </c>
      <c r="X127" s="19"/>
      <c r="Y127" s="77" t="s">
        <v>267</v>
      </c>
      <c r="AJ127" s="19"/>
      <c r="AK127" s="3"/>
      <c r="AL127" s="3"/>
      <c r="AM127" s="3"/>
      <c r="AN127" s="3"/>
      <c r="AO127" s="3"/>
    </row>
    <row r="128" ht="22.5" customHeight="1">
      <c r="A128" s="66"/>
      <c r="E128" s="19"/>
      <c r="F128" s="74" t="s">
        <v>222</v>
      </c>
      <c r="K128" s="75">
        <v>2200.0</v>
      </c>
      <c r="N128" s="19"/>
      <c r="O128" s="66" t="s">
        <v>223</v>
      </c>
      <c r="X128" s="19"/>
      <c r="Y128" s="77" t="s">
        <v>268</v>
      </c>
      <c r="AJ128" s="19"/>
      <c r="AK128" s="3"/>
      <c r="AL128" s="3"/>
      <c r="AM128" s="3"/>
      <c r="AN128" s="3"/>
      <c r="AO128" s="3"/>
    </row>
    <row r="129" ht="22.5" customHeight="1">
      <c r="A129" s="66"/>
      <c r="E129" s="19"/>
      <c r="F129" s="74" t="s">
        <v>269</v>
      </c>
      <c r="K129" s="75">
        <v>2100.0</v>
      </c>
      <c r="N129" s="19"/>
      <c r="O129" s="66" t="s">
        <v>227</v>
      </c>
      <c r="X129" s="19"/>
      <c r="Y129" s="101" t="s">
        <v>270</v>
      </c>
      <c r="AJ129" s="19"/>
      <c r="AK129" s="3"/>
      <c r="AL129" s="3"/>
      <c r="AM129" s="3"/>
      <c r="AN129" s="3"/>
      <c r="AO129" s="3"/>
    </row>
    <row r="130" ht="22.5" customHeight="1">
      <c r="A130" s="66"/>
      <c r="E130" s="19"/>
      <c r="F130" s="74" t="s">
        <v>271</v>
      </c>
      <c r="K130" s="75">
        <v>2100.0</v>
      </c>
      <c r="N130" s="19"/>
      <c r="O130" s="66" t="s">
        <v>272</v>
      </c>
      <c r="X130" s="19"/>
      <c r="Y130" s="77" t="s">
        <v>273</v>
      </c>
      <c r="AJ130" s="19"/>
      <c r="AK130" s="3"/>
      <c r="AL130" s="3"/>
      <c r="AM130" s="3"/>
      <c r="AN130" s="3"/>
      <c r="AO130" s="3"/>
    </row>
    <row r="131" ht="22.5" customHeight="1">
      <c r="A131" s="66"/>
      <c r="E131" s="19"/>
      <c r="F131" s="74" t="s">
        <v>274</v>
      </c>
      <c r="K131" s="75">
        <v>2100.0</v>
      </c>
      <c r="N131" s="19"/>
      <c r="O131" s="66" t="s">
        <v>275</v>
      </c>
      <c r="X131" s="19"/>
      <c r="Y131" s="77" t="s">
        <v>183</v>
      </c>
      <c r="AJ131" s="19"/>
      <c r="AK131" s="3"/>
      <c r="AL131" s="3"/>
      <c r="AM131" s="3"/>
      <c r="AN131" s="3"/>
      <c r="AO131" s="3"/>
    </row>
    <row r="132" ht="22.5" customHeight="1">
      <c r="A132" s="66"/>
      <c r="E132" s="19"/>
      <c r="F132" s="74" t="s">
        <v>276</v>
      </c>
      <c r="K132" s="75">
        <v>2100.0</v>
      </c>
      <c r="N132" s="19"/>
      <c r="O132" s="66" t="s">
        <v>277</v>
      </c>
      <c r="X132" s="19"/>
      <c r="Y132" s="77" t="s">
        <v>278</v>
      </c>
      <c r="AJ132" s="19"/>
      <c r="AK132" s="3"/>
      <c r="AL132" s="3"/>
      <c r="AM132" s="3"/>
      <c r="AN132" s="3"/>
      <c r="AO132" s="3"/>
    </row>
    <row r="133" ht="22.5" customHeight="1">
      <c r="A133" s="66"/>
      <c r="E133" s="19"/>
      <c r="F133" s="74" t="s">
        <v>279</v>
      </c>
      <c r="K133" s="75">
        <v>2000.0</v>
      </c>
      <c r="N133" s="19"/>
      <c r="O133" s="66" t="s">
        <v>205</v>
      </c>
      <c r="X133" s="19"/>
      <c r="Y133" s="77" t="s">
        <v>280</v>
      </c>
      <c r="AJ133" s="19"/>
      <c r="AK133" s="3"/>
      <c r="AL133" s="3"/>
      <c r="AM133" s="3"/>
      <c r="AN133" s="3"/>
      <c r="AO133" s="3"/>
    </row>
    <row r="134" ht="22.5" customHeight="1">
      <c r="A134" s="66"/>
      <c r="E134" s="19"/>
      <c r="F134" s="74" t="s">
        <v>201</v>
      </c>
      <c r="K134" s="75">
        <v>2000.0</v>
      </c>
      <c r="N134" s="19"/>
      <c r="O134" s="66" t="s">
        <v>202</v>
      </c>
      <c r="X134" s="19"/>
      <c r="Y134" s="100" t="s">
        <v>281</v>
      </c>
      <c r="AJ134" s="19"/>
      <c r="AK134" s="3"/>
      <c r="AL134" s="3"/>
      <c r="AM134" s="3"/>
      <c r="AN134" s="3"/>
      <c r="AO134" s="3"/>
    </row>
    <row r="135" ht="22.5" customHeight="1">
      <c r="A135" s="97"/>
      <c r="B135" s="29"/>
      <c r="C135" s="29"/>
      <c r="D135" s="29"/>
      <c r="E135" s="30"/>
      <c r="F135" s="68" t="s">
        <v>282</v>
      </c>
      <c r="G135" s="29"/>
      <c r="H135" s="29"/>
      <c r="I135" s="29"/>
      <c r="J135" s="29"/>
      <c r="K135" s="96">
        <v>2000.0</v>
      </c>
      <c r="L135" s="29"/>
      <c r="M135" s="29"/>
      <c r="N135" s="30"/>
      <c r="O135" s="97" t="s">
        <v>283</v>
      </c>
      <c r="P135" s="29"/>
      <c r="Q135" s="29"/>
      <c r="R135" s="29"/>
      <c r="S135" s="29"/>
      <c r="T135" s="29"/>
      <c r="U135" s="29"/>
      <c r="V135" s="29"/>
      <c r="W135" s="29"/>
      <c r="X135" s="30"/>
      <c r="Y135" s="98" t="s">
        <v>284</v>
      </c>
      <c r="Z135" s="29"/>
      <c r="AA135" s="29"/>
      <c r="AB135" s="29"/>
      <c r="AC135" s="29"/>
      <c r="AD135" s="29"/>
      <c r="AE135" s="29"/>
      <c r="AF135" s="29"/>
      <c r="AG135" s="29"/>
      <c r="AH135" s="29"/>
      <c r="AI135" s="29"/>
      <c r="AJ135" s="30"/>
      <c r="AK135" s="3"/>
      <c r="AL135" s="3"/>
      <c r="AM135" s="3"/>
      <c r="AN135" s="3"/>
      <c r="AO135" s="3"/>
    </row>
    <row r="136" ht="22.5" customHeight="1">
      <c r="A136" s="3" t="s">
        <v>47</v>
      </c>
      <c r="B136" s="77"/>
      <c r="C136" s="3" t="s">
        <v>285</v>
      </c>
      <c r="D136" s="77"/>
      <c r="E136" s="77"/>
      <c r="F136" s="102"/>
      <c r="G136" s="102"/>
      <c r="H136" s="102"/>
      <c r="I136" s="102"/>
      <c r="J136" s="102"/>
      <c r="K136" s="103"/>
      <c r="L136" s="103"/>
      <c r="M136" s="103"/>
      <c r="N136" s="103"/>
      <c r="O136" s="77"/>
      <c r="P136" s="77"/>
      <c r="Q136" s="77"/>
      <c r="R136" s="77"/>
      <c r="S136" s="77"/>
      <c r="T136" s="77"/>
      <c r="U136" s="77"/>
      <c r="V136" s="77"/>
      <c r="W136" s="77"/>
      <c r="X136" s="77"/>
      <c r="Y136" s="77"/>
      <c r="Z136" s="77"/>
      <c r="AA136" s="77"/>
      <c r="AB136" s="77"/>
      <c r="AC136" s="77"/>
      <c r="AD136" s="77"/>
      <c r="AE136" s="77"/>
      <c r="AF136" s="77"/>
      <c r="AG136" s="77"/>
      <c r="AH136" s="77"/>
      <c r="AI136" s="77"/>
      <c r="AJ136" s="104"/>
      <c r="AK136" s="3"/>
      <c r="AL136" s="3"/>
      <c r="AM136" s="3"/>
      <c r="AN136" s="3"/>
      <c r="AO136" s="3"/>
    </row>
    <row r="137" ht="22.5" customHeight="1">
      <c r="A137" s="104"/>
      <c r="B137" s="3"/>
      <c r="C137" s="105" t="s">
        <v>286</v>
      </c>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ht="2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7" t="s">
        <v>287</v>
      </c>
      <c r="AK138" s="3"/>
      <c r="AL138" s="3"/>
      <c r="AM138" s="3"/>
      <c r="AN138" s="3"/>
      <c r="AO138" s="3"/>
    </row>
    <row r="139" ht="22.5" customHeight="1">
      <c r="A139" s="1" t="s">
        <v>288</v>
      </c>
      <c r="AK139" s="3"/>
      <c r="AL139" s="3"/>
      <c r="AM139" s="3"/>
      <c r="AN139" s="3"/>
      <c r="AO139" s="3"/>
    </row>
    <row r="140" ht="22.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
      <c r="AL140" s="3"/>
      <c r="AM140" s="3"/>
      <c r="AN140" s="3"/>
      <c r="AO140" s="3"/>
    </row>
    <row r="141" ht="22.5" customHeight="1">
      <c r="A141" s="4" t="s">
        <v>289</v>
      </c>
      <c r="AK141" s="106"/>
      <c r="AL141" s="106"/>
      <c r="AM141" s="106"/>
      <c r="AN141" s="106"/>
      <c r="AO141" s="106"/>
    </row>
    <row r="142" ht="22.5" customHeight="1">
      <c r="A142" s="5">
        <v>7.0</v>
      </c>
      <c r="C142" s="6" t="s">
        <v>290</v>
      </c>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ht="2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ht="22.5" customHeight="1">
      <c r="A144" s="8" t="s">
        <v>291</v>
      </c>
      <c r="B144" s="9"/>
      <c r="C144" s="9"/>
      <c r="D144" s="9"/>
      <c r="E144" s="9"/>
      <c r="F144" s="9"/>
      <c r="G144" s="9"/>
      <c r="H144" s="9"/>
      <c r="I144" s="9"/>
      <c r="J144" s="9"/>
      <c r="K144" s="10"/>
      <c r="L144" s="8" t="s">
        <v>292</v>
      </c>
      <c r="M144" s="9"/>
      <c r="N144" s="9"/>
      <c r="O144" s="9"/>
      <c r="P144" s="10"/>
      <c r="Q144" s="8" t="s">
        <v>293</v>
      </c>
      <c r="R144" s="9"/>
      <c r="S144" s="9"/>
      <c r="T144" s="9"/>
      <c r="U144" s="10"/>
      <c r="V144" s="8" t="s">
        <v>294</v>
      </c>
      <c r="W144" s="9"/>
      <c r="X144" s="9"/>
      <c r="Y144" s="9"/>
      <c r="Z144" s="10"/>
      <c r="AA144" s="8" t="s">
        <v>295</v>
      </c>
      <c r="AB144" s="9"/>
      <c r="AC144" s="9"/>
      <c r="AD144" s="9"/>
      <c r="AE144" s="10"/>
      <c r="AF144" s="8" t="s">
        <v>296</v>
      </c>
      <c r="AG144" s="9"/>
      <c r="AH144" s="9"/>
      <c r="AI144" s="9"/>
      <c r="AJ144" s="10"/>
    </row>
    <row r="145" ht="22.5" customHeight="1">
      <c r="A145" s="18" t="s">
        <v>297</v>
      </c>
      <c r="J145" s="107" t="s">
        <v>298</v>
      </c>
      <c r="K145" s="19"/>
      <c r="L145" s="108">
        <v>43831.0</v>
      </c>
      <c r="P145" s="19"/>
      <c r="Q145" s="108">
        <v>44180.0</v>
      </c>
      <c r="U145" s="19"/>
      <c r="V145" s="108">
        <v>45277.0</v>
      </c>
      <c r="Z145" s="19"/>
      <c r="AA145" s="108">
        <v>44902.0</v>
      </c>
      <c r="AE145" s="19"/>
      <c r="AF145" s="109">
        <v>45993.0</v>
      </c>
      <c r="AJ145" s="19"/>
    </row>
    <row r="146" ht="22.5" customHeight="1">
      <c r="A146" s="28" t="s">
        <v>299</v>
      </c>
      <c r="B146" s="29"/>
      <c r="C146" s="29"/>
      <c r="D146" s="29"/>
      <c r="E146" s="29"/>
      <c r="F146" s="29"/>
      <c r="G146" s="29"/>
      <c r="H146" s="29"/>
      <c r="I146" s="29"/>
      <c r="J146" s="107" t="s">
        <v>298</v>
      </c>
      <c r="K146" s="19"/>
      <c r="L146" s="110">
        <v>43906.0</v>
      </c>
      <c r="M146" s="29"/>
      <c r="N146" s="29"/>
      <c r="O146" s="29"/>
      <c r="P146" s="30"/>
      <c r="Q146" s="110">
        <v>44258.0</v>
      </c>
      <c r="R146" s="29"/>
      <c r="S146" s="29"/>
      <c r="T146" s="29"/>
      <c r="U146" s="30"/>
      <c r="V146" s="110">
        <v>44992.0</v>
      </c>
      <c r="W146" s="29"/>
      <c r="X146" s="29"/>
      <c r="Y146" s="29"/>
      <c r="Z146" s="30"/>
      <c r="AA146" s="110">
        <v>44988.0</v>
      </c>
      <c r="AB146" s="29"/>
      <c r="AC146" s="29"/>
      <c r="AD146" s="29"/>
      <c r="AE146" s="30"/>
      <c r="AF146" s="111">
        <v>45738.0</v>
      </c>
      <c r="AG146" s="29"/>
      <c r="AH146" s="29"/>
      <c r="AI146" s="29"/>
      <c r="AJ146" s="30"/>
    </row>
    <row r="147" ht="22.5" customHeight="1">
      <c r="A147" s="11" t="s">
        <v>300</v>
      </c>
      <c r="B147" s="12"/>
      <c r="C147" s="12"/>
      <c r="D147" s="12"/>
      <c r="E147" s="12"/>
      <c r="F147" s="13"/>
      <c r="G147" s="11" t="s">
        <v>301</v>
      </c>
      <c r="H147" s="12"/>
      <c r="I147" s="12"/>
      <c r="J147" s="12"/>
      <c r="K147" s="13"/>
      <c r="L147" s="11">
        <v>11.0</v>
      </c>
      <c r="M147" s="12"/>
      <c r="N147" s="12"/>
      <c r="O147" s="12"/>
      <c r="P147" s="13"/>
      <c r="Q147" s="11">
        <v>34.0</v>
      </c>
      <c r="R147" s="12"/>
      <c r="S147" s="12"/>
      <c r="T147" s="12"/>
      <c r="U147" s="13"/>
      <c r="V147" s="11">
        <v>71.0</v>
      </c>
      <c r="W147" s="12"/>
      <c r="X147" s="12"/>
      <c r="Y147" s="12"/>
      <c r="Z147" s="13"/>
      <c r="AA147" s="11">
        <v>30.0</v>
      </c>
      <c r="AB147" s="12"/>
      <c r="AC147" s="12"/>
      <c r="AD147" s="12"/>
      <c r="AE147" s="13"/>
      <c r="AF147" s="112">
        <v>48.0</v>
      </c>
      <c r="AG147" s="12"/>
      <c r="AH147" s="12"/>
      <c r="AI147" s="12"/>
      <c r="AJ147" s="13"/>
    </row>
    <row r="148" ht="22.5" customHeight="1">
      <c r="A148" s="37"/>
      <c r="B148" s="29"/>
      <c r="C148" s="29"/>
      <c r="D148" s="29"/>
      <c r="E148" s="29"/>
      <c r="F148" s="30"/>
      <c r="G148" s="28" t="s">
        <v>302</v>
      </c>
      <c r="H148" s="29"/>
      <c r="I148" s="29"/>
      <c r="J148" s="29"/>
      <c r="K148" s="30"/>
      <c r="L148" s="110">
        <v>43879.0</v>
      </c>
      <c r="M148" s="29"/>
      <c r="N148" s="29"/>
      <c r="O148" s="29"/>
      <c r="P148" s="30"/>
      <c r="Q148" s="110">
        <v>44196.0</v>
      </c>
      <c r="R148" s="29"/>
      <c r="S148" s="29"/>
      <c r="T148" s="29"/>
      <c r="U148" s="30"/>
      <c r="V148" s="110">
        <v>45287.0</v>
      </c>
      <c r="W148" s="29"/>
      <c r="X148" s="29"/>
      <c r="Y148" s="29"/>
      <c r="Z148" s="30"/>
      <c r="AA148" s="110">
        <v>44951.0</v>
      </c>
      <c r="AB148" s="29"/>
      <c r="AC148" s="29"/>
      <c r="AD148" s="29"/>
      <c r="AE148" s="30"/>
      <c r="AF148" s="111">
        <v>44951.0</v>
      </c>
      <c r="AG148" s="29"/>
      <c r="AH148" s="29"/>
      <c r="AI148" s="29"/>
      <c r="AJ148" s="30"/>
    </row>
    <row r="149" ht="22.5" customHeight="1">
      <c r="A149" s="11" t="s">
        <v>303</v>
      </c>
      <c r="B149" s="12"/>
      <c r="C149" s="12"/>
      <c r="D149" s="12"/>
      <c r="E149" s="12"/>
      <c r="F149" s="13"/>
      <c r="G149" s="11" t="s">
        <v>304</v>
      </c>
      <c r="H149" s="12"/>
      <c r="I149" s="12"/>
      <c r="J149" s="12"/>
      <c r="K149" s="13"/>
      <c r="L149" s="113">
        <v>14.9</v>
      </c>
      <c r="M149" s="12"/>
      <c r="N149" s="12"/>
      <c r="O149" s="12"/>
      <c r="P149" s="13"/>
      <c r="Q149" s="113">
        <v>12.6</v>
      </c>
      <c r="R149" s="12"/>
      <c r="S149" s="12"/>
      <c r="T149" s="12"/>
      <c r="U149" s="13"/>
      <c r="V149" s="113">
        <v>13.8</v>
      </c>
      <c r="W149" s="12"/>
      <c r="X149" s="12"/>
      <c r="Y149" s="12"/>
      <c r="Z149" s="13"/>
      <c r="AA149" s="113">
        <v>14.4</v>
      </c>
      <c r="AB149" s="12"/>
      <c r="AC149" s="12"/>
      <c r="AD149" s="12"/>
      <c r="AE149" s="13"/>
      <c r="AF149" s="114">
        <v>14.4</v>
      </c>
      <c r="AG149" s="12"/>
      <c r="AH149" s="12"/>
      <c r="AI149" s="12"/>
      <c r="AJ149" s="13"/>
    </row>
    <row r="150" ht="22.5" customHeight="1">
      <c r="A150" s="27"/>
      <c r="F150" s="19"/>
      <c r="G150" s="18" t="s">
        <v>302</v>
      </c>
      <c r="K150" s="19"/>
      <c r="L150" s="108">
        <v>43934.0</v>
      </c>
      <c r="P150" s="19"/>
      <c r="Q150" s="108">
        <v>44244.0</v>
      </c>
      <c r="U150" s="19"/>
      <c r="V150" s="108">
        <v>45189.0</v>
      </c>
      <c r="Z150" s="19"/>
      <c r="AA150" s="108">
        <v>44950.0</v>
      </c>
      <c r="AE150" s="19"/>
      <c r="AF150" s="109">
        <v>45391.0</v>
      </c>
      <c r="AJ150" s="19"/>
    </row>
    <row r="151" ht="22.5" customHeight="1">
      <c r="A151" s="37"/>
      <c r="B151" s="29"/>
      <c r="C151" s="29"/>
      <c r="D151" s="29"/>
      <c r="E151" s="29"/>
      <c r="F151" s="30"/>
      <c r="G151" s="28" t="s">
        <v>305</v>
      </c>
      <c r="H151" s="29"/>
      <c r="I151" s="29"/>
      <c r="J151" s="29"/>
      <c r="K151" s="30"/>
      <c r="L151" s="28" t="s">
        <v>306</v>
      </c>
      <c r="M151" s="29"/>
      <c r="N151" s="29"/>
      <c r="O151" s="29"/>
      <c r="P151" s="30"/>
      <c r="Q151" s="28" t="s">
        <v>307</v>
      </c>
      <c r="R151" s="29"/>
      <c r="S151" s="29"/>
      <c r="T151" s="29"/>
      <c r="U151" s="30"/>
      <c r="V151" s="28" t="s">
        <v>308</v>
      </c>
      <c r="W151" s="29"/>
      <c r="X151" s="29"/>
      <c r="Y151" s="29"/>
      <c r="Z151" s="30"/>
      <c r="AA151" s="28" t="s">
        <v>306</v>
      </c>
      <c r="AB151" s="29"/>
      <c r="AC151" s="29"/>
      <c r="AD151" s="29"/>
      <c r="AE151" s="30"/>
      <c r="AF151" s="115" t="s">
        <v>306</v>
      </c>
      <c r="AG151" s="29"/>
      <c r="AH151" s="29"/>
      <c r="AI151" s="29"/>
      <c r="AJ151" s="30"/>
    </row>
    <row r="152" ht="22.5" customHeight="1">
      <c r="A152" s="36" t="s">
        <v>309</v>
      </c>
      <c r="B152" s="12"/>
      <c r="C152" s="13"/>
      <c r="D152" s="11" t="s">
        <v>310</v>
      </c>
      <c r="E152" s="12"/>
      <c r="F152" s="13"/>
      <c r="G152" s="11" t="s">
        <v>311</v>
      </c>
      <c r="H152" s="12"/>
      <c r="I152" s="12"/>
      <c r="J152" s="12"/>
      <c r="K152" s="13"/>
      <c r="L152" s="11">
        <v>37.7</v>
      </c>
      <c r="M152" s="12"/>
      <c r="N152" s="12"/>
      <c r="O152" s="12"/>
      <c r="P152" s="13"/>
      <c r="Q152" s="11">
        <v>36.2</v>
      </c>
      <c r="R152" s="12"/>
      <c r="S152" s="12"/>
      <c r="T152" s="12"/>
      <c r="U152" s="13"/>
      <c r="V152" s="11">
        <v>37.1</v>
      </c>
      <c r="W152" s="12"/>
      <c r="X152" s="12"/>
      <c r="Y152" s="12"/>
      <c r="Z152" s="13"/>
      <c r="AA152" s="116">
        <v>39.0</v>
      </c>
      <c r="AB152" s="12"/>
      <c r="AC152" s="12"/>
      <c r="AD152" s="12"/>
      <c r="AE152" s="13"/>
      <c r="AF152" s="117">
        <v>38.8</v>
      </c>
      <c r="AG152" s="12"/>
      <c r="AH152" s="12"/>
      <c r="AI152" s="12"/>
      <c r="AJ152" s="13"/>
    </row>
    <row r="153" ht="22.5" customHeight="1">
      <c r="A153" s="27"/>
      <c r="C153" s="19"/>
      <c r="D153" s="37"/>
      <c r="E153" s="29"/>
      <c r="F153" s="30"/>
      <c r="G153" s="28" t="s">
        <v>302</v>
      </c>
      <c r="H153" s="29"/>
      <c r="I153" s="29"/>
      <c r="J153" s="29"/>
      <c r="K153" s="30"/>
      <c r="L153" s="110">
        <v>44062.0</v>
      </c>
      <c r="M153" s="29"/>
      <c r="N153" s="29"/>
      <c r="O153" s="29"/>
      <c r="P153" s="30"/>
      <c r="Q153" s="110">
        <v>44401.0</v>
      </c>
      <c r="R153" s="29"/>
      <c r="S153" s="29"/>
      <c r="T153" s="29"/>
      <c r="U153" s="30"/>
      <c r="V153" s="110">
        <v>45106.0</v>
      </c>
      <c r="W153" s="29"/>
      <c r="X153" s="29"/>
      <c r="Y153" s="29"/>
      <c r="Z153" s="30"/>
      <c r="AA153" s="110">
        <v>45143.0</v>
      </c>
      <c r="AB153" s="29"/>
      <c r="AC153" s="29"/>
      <c r="AD153" s="29"/>
      <c r="AE153" s="30"/>
      <c r="AF153" s="111">
        <v>45527.0</v>
      </c>
      <c r="AG153" s="29"/>
      <c r="AH153" s="29"/>
      <c r="AI153" s="29"/>
      <c r="AJ153" s="30"/>
    </row>
    <row r="154" ht="22.5" customHeight="1">
      <c r="A154" s="27"/>
      <c r="C154" s="19"/>
      <c r="D154" s="11" t="s">
        <v>312</v>
      </c>
      <c r="E154" s="12"/>
      <c r="F154" s="13"/>
      <c r="G154" s="11" t="s">
        <v>311</v>
      </c>
      <c r="H154" s="12"/>
      <c r="I154" s="12"/>
      <c r="J154" s="12"/>
      <c r="K154" s="13"/>
      <c r="L154" s="11">
        <v>-2.2</v>
      </c>
      <c r="M154" s="12"/>
      <c r="N154" s="12"/>
      <c r="O154" s="12"/>
      <c r="P154" s="13"/>
      <c r="Q154" s="11">
        <v>-5.5</v>
      </c>
      <c r="R154" s="12"/>
      <c r="S154" s="12"/>
      <c r="T154" s="12"/>
      <c r="U154" s="13"/>
      <c r="V154" s="11">
        <v>-3.7</v>
      </c>
      <c r="W154" s="12"/>
      <c r="X154" s="12"/>
      <c r="Y154" s="12"/>
      <c r="Z154" s="13"/>
      <c r="AA154" s="11">
        <v>-5.8</v>
      </c>
      <c r="AB154" s="12"/>
      <c r="AC154" s="12"/>
      <c r="AD154" s="12"/>
      <c r="AE154" s="13"/>
      <c r="AF154" s="112">
        <v>-2.2</v>
      </c>
      <c r="AG154" s="12"/>
      <c r="AH154" s="12"/>
      <c r="AI154" s="12"/>
      <c r="AJ154" s="13"/>
    </row>
    <row r="155" ht="22.5" customHeight="1">
      <c r="A155" s="37"/>
      <c r="B155" s="29"/>
      <c r="C155" s="30"/>
      <c r="D155" s="37"/>
      <c r="E155" s="29"/>
      <c r="F155" s="30"/>
      <c r="G155" s="28" t="s">
        <v>302</v>
      </c>
      <c r="H155" s="29"/>
      <c r="I155" s="29"/>
      <c r="J155" s="29"/>
      <c r="K155" s="30"/>
      <c r="L155" s="110">
        <v>43871.0</v>
      </c>
      <c r="M155" s="29"/>
      <c r="N155" s="29"/>
      <c r="O155" s="29"/>
      <c r="P155" s="30"/>
      <c r="Q155" s="110">
        <v>44205.0</v>
      </c>
      <c r="R155" s="29"/>
      <c r="S155" s="29"/>
      <c r="T155" s="29"/>
      <c r="U155" s="30"/>
      <c r="V155" s="110">
        <v>44980.0</v>
      </c>
      <c r="W155" s="29"/>
      <c r="X155" s="29"/>
      <c r="Y155" s="29"/>
      <c r="Z155" s="30"/>
      <c r="AA155" s="110">
        <v>44952.0</v>
      </c>
      <c r="AB155" s="29"/>
      <c r="AC155" s="29"/>
      <c r="AD155" s="29"/>
      <c r="AE155" s="30"/>
      <c r="AF155" s="111">
        <v>45354.0</v>
      </c>
      <c r="AG155" s="29"/>
      <c r="AH155" s="29"/>
      <c r="AI155" s="29"/>
      <c r="AJ155" s="30"/>
    </row>
    <row r="156" ht="22.5" customHeight="1">
      <c r="A156" s="8" t="s">
        <v>313</v>
      </c>
      <c r="B156" s="9"/>
      <c r="C156" s="9"/>
      <c r="D156" s="9"/>
      <c r="E156" s="9"/>
      <c r="F156" s="9"/>
      <c r="G156" s="9"/>
      <c r="H156" s="9"/>
      <c r="I156" s="9"/>
      <c r="J156" s="9"/>
      <c r="K156" s="10"/>
      <c r="L156" s="8">
        <v>1.0</v>
      </c>
      <c r="M156" s="9"/>
      <c r="N156" s="9"/>
      <c r="O156" s="9"/>
      <c r="P156" s="10"/>
      <c r="Q156" s="8">
        <v>3.0</v>
      </c>
      <c r="R156" s="9"/>
      <c r="S156" s="9"/>
      <c r="T156" s="9"/>
      <c r="U156" s="10"/>
      <c r="V156" s="8">
        <v>5.0</v>
      </c>
      <c r="W156" s="9"/>
      <c r="X156" s="9"/>
      <c r="Y156" s="9"/>
      <c r="Z156" s="10"/>
      <c r="AA156" s="8">
        <v>3.0</v>
      </c>
      <c r="AB156" s="9"/>
      <c r="AC156" s="9"/>
      <c r="AD156" s="9"/>
      <c r="AE156" s="10"/>
      <c r="AF156" s="118">
        <v>6.0</v>
      </c>
      <c r="AG156" s="9"/>
      <c r="AH156" s="9"/>
      <c r="AI156" s="9"/>
      <c r="AJ156" s="10"/>
    </row>
    <row r="157" ht="22.5" customHeight="1">
      <c r="A157" s="3" t="s">
        <v>47</v>
      </c>
      <c r="B157" s="3"/>
      <c r="C157" s="3" t="s">
        <v>314</v>
      </c>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ht="22.5" customHeight="1">
      <c r="A158" s="3"/>
      <c r="B158" s="3"/>
      <c r="C158" s="3" t="s">
        <v>315</v>
      </c>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ht="22.5" customHeight="1">
      <c r="A159" s="3"/>
      <c r="B159" s="3"/>
      <c r="C159" s="3"/>
      <c r="D159" s="3" t="s">
        <v>316</v>
      </c>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ht="22.5" customHeight="1">
      <c r="A160" s="3"/>
      <c r="B160" s="3"/>
      <c r="C160" s="3" t="s">
        <v>317</v>
      </c>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ht="22.5" customHeight="1">
      <c r="A161" s="3"/>
      <c r="B161" s="3"/>
      <c r="C161" s="3" t="s">
        <v>318</v>
      </c>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104"/>
      <c r="AJ161" s="3"/>
      <c r="AK161" s="3"/>
      <c r="AL161" s="3"/>
      <c r="AM161" s="3"/>
      <c r="AN161" s="3"/>
      <c r="AO161" s="3"/>
    </row>
    <row r="162" ht="2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7"/>
      <c r="AJ162" s="7" t="s">
        <v>319</v>
      </c>
      <c r="AK162" s="3"/>
      <c r="AL162" s="3"/>
      <c r="AM162" s="3"/>
      <c r="AN162" s="3"/>
      <c r="AO162" s="3"/>
    </row>
    <row r="163" ht="22.5" customHeight="1">
      <c r="A163" s="1" t="s">
        <v>320</v>
      </c>
      <c r="AK163" s="2"/>
      <c r="AL163" s="2"/>
      <c r="AM163" s="2"/>
      <c r="AN163" s="2"/>
      <c r="AO163" s="2"/>
    </row>
    <row r="164" ht="2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ht="22.5" customHeight="1">
      <c r="A165" s="5">
        <v>8.0</v>
      </c>
      <c r="C165" s="6" t="s">
        <v>321</v>
      </c>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ht="22.5" customHeight="1">
      <c r="A166" s="35"/>
      <c r="B166" s="35"/>
      <c r="C166" s="35"/>
      <c r="D166" s="35"/>
      <c r="E166" s="35"/>
      <c r="F166" s="35"/>
      <c r="G166" s="35"/>
      <c r="H166" s="35"/>
      <c r="I166" s="35"/>
      <c r="J166" s="35"/>
      <c r="K166" s="35"/>
      <c r="L166" s="35"/>
      <c r="M166" s="35"/>
      <c r="N166" s="35"/>
      <c r="O166" s="35"/>
      <c r="P166" s="35"/>
      <c r="Q166" s="102"/>
      <c r="R166" s="102"/>
      <c r="S166" s="102"/>
      <c r="T166" s="102"/>
      <c r="U166" s="102"/>
      <c r="V166" s="102"/>
      <c r="W166" s="102"/>
      <c r="X166" s="102"/>
      <c r="Y166" s="102"/>
      <c r="Z166" s="102"/>
      <c r="AA166" s="102"/>
      <c r="AB166" s="102"/>
      <c r="AC166" s="35"/>
      <c r="AD166" s="35"/>
      <c r="AE166" s="35"/>
      <c r="AF166" s="35"/>
      <c r="AG166" s="35"/>
      <c r="AH166" s="35"/>
      <c r="AI166" s="35"/>
      <c r="AJ166" s="35"/>
      <c r="AK166" s="35"/>
      <c r="AL166" s="35"/>
      <c r="AM166" s="35"/>
      <c r="AN166" s="35"/>
      <c r="AO166" s="35"/>
    </row>
    <row r="167" ht="22.5" customHeight="1">
      <c r="A167" s="11" t="s">
        <v>101</v>
      </c>
      <c r="B167" s="12"/>
      <c r="C167" s="12"/>
      <c r="D167" s="13"/>
      <c r="E167" s="8" t="s">
        <v>322</v>
      </c>
      <c r="F167" s="9"/>
      <c r="G167" s="9"/>
      <c r="H167" s="9"/>
      <c r="I167" s="9"/>
      <c r="J167" s="9"/>
      <c r="K167" s="9"/>
      <c r="L167" s="9"/>
      <c r="M167" s="9"/>
      <c r="N167" s="9"/>
      <c r="O167" s="9"/>
      <c r="P167" s="10"/>
      <c r="Q167" s="36" t="s">
        <v>323</v>
      </c>
      <c r="R167" s="12"/>
      <c r="S167" s="12"/>
      <c r="T167" s="13"/>
      <c r="U167" s="36" t="s">
        <v>324</v>
      </c>
      <c r="V167" s="12"/>
      <c r="W167" s="12"/>
      <c r="X167" s="13"/>
      <c r="Y167" s="36" t="s">
        <v>325</v>
      </c>
      <c r="Z167" s="12"/>
      <c r="AA167" s="12"/>
      <c r="AB167" s="13"/>
      <c r="AC167" s="8" t="s">
        <v>326</v>
      </c>
      <c r="AD167" s="9"/>
      <c r="AE167" s="9"/>
      <c r="AF167" s="9"/>
      <c r="AG167" s="9"/>
      <c r="AH167" s="9"/>
      <c r="AI167" s="9"/>
      <c r="AJ167" s="9"/>
      <c r="AK167" s="10"/>
      <c r="AL167" s="35"/>
      <c r="AM167" s="35"/>
      <c r="AN167" s="35"/>
      <c r="AO167" s="35"/>
    </row>
    <row r="168" ht="22.5" customHeight="1">
      <c r="A168" s="27"/>
      <c r="D168" s="19"/>
      <c r="E168" s="11" t="s">
        <v>327</v>
      </c>
      <c r="F168" s="12"/>
      <c r="G168" s="12"/>
      <c r="H168" s="13"/>
      <c r="I168" s="36" t="s">
        <v>328</v>
      </c>
      <c r="J168" s="12"/>
      <c r="K168" s="12"/>
      <c r="L168" s="13"/>
      <c r="M168" s="36" t="s">
        <v>329</v>
      </c>
      <c r="N168" s="12"/>
      <c r="O168" s="12"/>
      <c r="P168" s="13"/>
      <c r="Q168" s="27"/>
      <c r="T168" s="19"/>
      <c r="U168" s="27"/>
      <c r="X168" s="19"/>
      <c r="Y168" s="27"/>
      <c r="AB168" s="19"/>
      <c r="AC168" s="36" t="s">
        <v>330</v>
      </c>
      <c r="AD168" s="12"/>
      <c r="AE168" s="13"/>
      <c r="AF168" s="36" t="s">
        <v>331</v>
      </c>
      <c r="AG168" s="12"/>
      <c r="AH168" s="13"/>
      <c r="AI168" s="36" t="s">
        <v>332</v>
      </c>
      <c r="AJ168" s="12"/>
      <c r="AK168" s="13"/>
      <c r="AL168" s="102"/>
      <c r="AM168" s="102"/>
      <c r="AN168" s="102"/>
      <c r="AO168" s="102"/>
    </row>
    <row r="169" ht="22.5" customHeight="1">
      <c r="A169" s="37"/>
      <c r="B169" s="29"/>
      <c r="C169" s="29"/>
      <c r="D169" s="30"/>
      <c r="E169" s="37"/>
      <c r="F169" s="29"/>
      <c r="G169" s="29"/>
      <c r="H169" s="30"/>
      <c r="I169" s="37"/>
      <c r="J169" s="29"/>
      <c r="K169" s="29"/>
      <c r="L169" s="30"/>
      <c r="M169" s="37"/>
      <c r="N169" s="29"/>
      <c r="O169" s="29"/>
      <c r="P169" s="30"/>
      <c r="Q169" s="37"/>
      <c r="R169" s="29"/>
      <c r="S169" s="29"/>
      <c r="T169" s="30"/>
      <c r="U169" s="37"/>
      <c r="V169" s="29"/>
      <c r="W169" s="29"/>
      <c r="X169" s="30"/>
      <c r="Y169" s="37"/>
      <c r="Z169" s="29"/>
      <c r="AA169" s="29"/>
      <c r="AB169" s="30"/>
      <c r="AC169" s="37"/>
      <c r="AD169" s="29"/>
      <c r="AE169" s="30"/>
      <c r="AF169" s="37"/>
      <c r="AG169" s="29"/>
      <c r="AH169" s="30"/>
      <c r="AI169" s="37"/>
      <c r="AJ169" s="29"/>
      <c r="AK169" s="30"/>
      <c r="AL169" s="102"/>
      <c r="AM169" s="102"/>
      <c r="AN169" s="102"/>
      <c r="AO169" s="102"/>
    </row>
    <row r="170" ht="22.5" customHeight="1">
      <c r="A170" s="18" t="s">
        <v>333</v>
      </c>
      <c r="D170" s="19"/>
      <c r="E170" s="119">
        <v>15.5</v>
      </c>
      <c r="H170" s="19"/>
      <c r="I170" s="119">
        <v>20.5</v>
      </c>
      <c r="L170" s="19"/>
      <c r="M170" s="119">
        <v>11.5</v>
      </c>
      <c r="P170" s="19"/>
      <c r="Q170" s="120">
        <v>80.0</v>
      </c>
      <c r="T170" s="19"/>
      <c r="U170" s="121">
        <v>1985.5</v>
      </c>
      <c r="X170" s="19"/>
      <c r="Y170" s="121">
        <v>1595.9</v>
      </c>
      <c r="AB170" s="19"/>
      <c r="AC170" s="122">
        <v>171.0</v>
      </c>
      <c r="AE170" s="19"/>
      <c r="AF170" s="122">
        <v>13.0</v>
      </c>
      <c r="AH170" s="19"/>
      <c r="AI170" s="122">
        <v>19.0</v>
      </c>
      <c r="AK170" s="19"/>
      <c r="AL170" s="123"/>
      <c r="AM170" s="123"/>
      <c r="AN170" s="123"/>
      <c r="AO170" s="123"/>
    </row>
    <row r="171" ht="22.5" customHeight="1">
      <c r="A171" s="18">
        <v>3.0</v>
      </c>
      <c r="D171" s="19"/>
      <c r="E171" s="119">
        <v>15.3</v>
      </c>
      <c r="H171" s="19"/>
      <c r="I171" s="119">
        <v>20.5</v>
      </c>
      <c r="L171" s="19"/>
      <c r="M171" s="119">
        <v>11.3</v>
      </c>
      <c r="P171" s="19"/>
      <c r="Q171" s="120">
        <v>80.0</v>
      </c>
      <c r="T171" s="19"/>
      <c r="U171" s="121">
        <v>1961.5</v>
      </c>
      <c r="X171" s="19"/>
      <c r="Y171" s="121">
        <v>1697.9</v>
      </c>
      <c r="AB171" s="19"/>
      <c r="AC171" s="122">
        <v>157.0</v>
      </c>
      <c r="AE171" s="19"/>
      <c r="AF171" s="122">
        <v>39.0</v>
      </c>
      <c r="AH171" s="19"/>
      <c r="AI171" s="122">
        <v>22.0</v>
      </c>
      <c r="AK171" s="19"/>
      <c r="AL171" s="123"/>
      <c r="AM171" s="123"/>
      <c r="AN171" s="123"/>
      <c r="AO171" s="123"/>
    </row>
    <row r="172" ht="22.5" customHeight="1">
      <c r="A172" s="18">
        <v>4.0</v>
      </c>
      <c r="D172" s="19"/>
      <c r="E172" s="119">
        <v>15.2</v>
      </c>
      <c r="H172" s="19"/>
      <c r="I172" s="119">
        <v>20.3</v>
      </c>
      <c r="L172" s="19"/>
      <c r="M172" s="119">
        <v>11.2</v>
      </c>
      <c r="P172" s="19"/>
      <c r="Q172" s="120">
        <v>80.0</v>
      </c>
      <c r="T172" s="19"/>
      <c r="U172" s="121">
        <v>1435.5</v>
      </c>
      <c r="X172" s="19"/>
      <c r="Y172" s="121">
        <v>1711.7</v>
      </c>
      <c r="AB172" s="19"/>
      <c r="AC172" s="122">
        <v>167.0</v>
      </c>
      <c r="AE172" s="19"/>
      <c r="AF172" s="122">
        <v>52.0</v>
      </c>
      <c r="AH172" s="19"/>
      <c r="AI172" s="122">
        <v>17.0</v>
      </c>
      <c r="AK172" s="19"/>
      <c r="AL172" s="123"/>
      <c r="AM172" s="123"/>
      <c r="AN172" s="123"/>
      <c r="AO172" s="123"/>
    </row>
    <row r="173" ht="22.5" customHeight="1">
      <c r="A173" s="18">
        <v>5.0</v>
      </c>
      <c r="D173" s="19"/>
      <c r="E173" s="119">
        <v>16.0</v>
      </c>
      <c r="I173" s="119">
        <v>21.4</v>
      </c>
      <c r="L173" s="19"/>
      <c r="M173" s="124">
        <v>11.8</v>
      </c>
      <c r="Q173" s="120">
        <v>79.0</v>
      </c>
      <c r="T173" s="19"/>
      <c r="U173" s="125">
        <v>1910.0</v>
      </c>
      <c r="Y173" s="121">
        <v>1834.3</v>
      </c>
      <c r="AB173" s="19"/>
      <c r="AC173" s="123">
        <v>159.0</v>
      </c>
      <c r="AF173" s="122">
        <v>46.0</v>
      </c>
      <c r="AH173" s="19"/>
      <c r="AI173" s="123">
        <v>23.0</v>
      </c>
      <c r="AK173" s="19"/>
      <c r="AL173" s="123"/>
      <c r="AM173" s="123"/>
      <c r="AN173" s="123"/>
      <c r="AO173" s="123"/>
    </row>
    <row r="174" ht="22.5" customHeight="1">
      <c r="A174" s="18">
        <v>6.0</v>
      </c>
      <c r="D174" s="19"/>
      <c r="E174" s="126">
        <v>16.3</v>
      </c>
      <c r="F174" s="29"/>
      <c r="G174" s="29"/>
      <c r="H174" s="30"/>
      <c r="I174" s="126">
        <v>21.3</v>
      </c>
      <c r="J174" s="29"/>
      <c r="K174" s="29"/>
      <c r="L174" s="30"/>
      <c r="M174" s="126">
        <v>12.4</v>
      </c>
      <c r="N174" s="29"/>
      <c r="O174" s="29"/>
      <c r="P174" s="30"/>
      <c r="Q174" s="127">
        <v>80.0</v>
      </c>
      <c r="R174" s="29"/>
      <c r="S174" s="29"/>
      <c r="T174" s="30"/>
      <c r="U174" s="128">
        <v>1946.5</v>
      </c>
      <c r="V174" s="29"/>
      <c r="W174" s="29"/>
      <c r="X174" s="30"/>
      <c r="Y174" s="128">
        <v>1738.4</v>
      </c>
      <c r="Z174" s="29"/>
      <c r="AA174" s="29"/>
      <c r="AB174" s="30"/>
      <c r="AC174" s="129">
        <v>166.0</v>
      </c>
      <c r="AD174" s="29"/>
      <c r="AE174" s="30"/>
      <c r="AF174" s="129">
        <v>41.0</v>
      </c>
      <c r="AG174" s="29"/>
      <c r="AH174" s="30"/>
      <c r="AI174" s="129">
        <v>26.0</v>
      </c>
      <c r="AJ174" s="29"/>
      <c r="AK174" s="30"/>
      <c r="AL174" s="123"/>
      <c r="AM174" s="123"/>
      <c r="AN174" s="123"/>
      <c r="AO174" s="123"/>
    </row>
    <row r="175" ht="22.5" customHeight="1">
      <c r="A175" s="11" t="s">
        <v>334</v>
      </c>
      <c r="B175" s="12"/>
      <c r="C175" s="12"/>
      <c r="D175" s="13"/>
      <c r="E175" s="130">
        <v>4.8</v>
      </c>
      <c r="F175" s="12"/>
      <c r="G175" s="12"/>
      <c r="H175" s="13"/>
      <c r="I175" s="130">
        <v>8.8</v>
      </c>
      <c r="J175" s="12"/>
      <c r="K175" s="12"/>
      <c r="L175" s="13"/>
      <c r="M175" s="116">
        <v>1.5</v>
      </c>
      <c r="N175" s="12"/>
      <c r="O175" s="12"/>
      <c r="P175" s="13"/>
      <c r="Q175" s="11">
        <v>84.0</v>
      </c>
      <c r="R175" s="12"/>
      <c r="S175" s="12"/>
      <c r="T175" s="13"/>
      <c r="U175" s="116">
        <v>156.5</v>
      </c>
      <c r="V175" s="12"/>
      <c r="W175" s="12"/>
      <c r="X175" s="13"/>
      <c r="Y175" s="116">
        <v>86.9</v>
      </c>
      <c r="Z175" s="12"/>
      <c r="AA175" s="12"/>
      <c r="AB175" s="13"/>
      <c r="AC175" s="131">
        <v>19.0</v>
      </c>
      <c r="AD175" s="12"/>
      <c r="AE175" s="13"/>
      <c r="AF175" s="131">
        <v>12.0</v>
      </c>
      <c r="AG175" s="12"/>
      <c r="AH175" s="13"/>
      <c r="AI175" s="131">
        <v>1.0</v>
      </c>
      <c r="AJ175" s="12"/>
      <c r="AK175" s="13"/>
      <c r="AL175" s="123"/>
      <c r="AM175" s="123"/>
      <c r="AN175" s="123"/>
      <c r="AO175" s="123"/>
    </row>
    <row r="176" ht="22.5" customHeight="1">
      <c r="A176" s="18" t="s">
        <v>335</v>
      </c>
      <c r="D176" s="19"/>
      <c r="E176" s="119">
        <v>6.6</v>
      </c>
      <c r="H176" s="19"/>
      <c r="I176" s="119">
        <v>10.4</v>
      </c>
      <c r="L176" s="19"/>
      <c r="M176" s="132">
        <v>3.3</v>
      </c>
      <c r="P176" s="19"/>
      <c r="Q176" s="18">
        <v>80.0</v>
      </c>
      <c r="T176" s="19"/>
      <c r="U176" s="132">
        <v>145.0</v>
      </c>
      <c r="X176" s="19"/>
      <c r="Y176" s="132">
        <v>48.2</v>
      </c>
      <c r="AB176" s="19"/>
      <c r="AC176" s="133">
        <v>20.0</v>
      </c>
      <c r="AE176" s="19"/>
      <c r="AF176" s="133" t="s">
        <v>336</v>
      </c>
      <c r="AH176" s="19"/>
      <c r="AI176" s="133">
        <v>6.0</v>
      </c>
      <c r="AK176" s="19"/>
      <c r="AL176" s="123"/>
      <c r="AM176" s="123"/>
      <c r="AN176" s="123"/>
      <c r="AO176" s="123"/>
    </row>
    <row r="177" ht="22.5" customHeight="1">
      <c r="A177" s="18" t="s">
        <v>337</v>
      </c>
      <c r="D177" s="19"/>
      <c r="E177" s="119">
        <v>7.2</v>
      </c>
      <c r="H177" s="19"/>
      <c r="I177" s="119">
        <v>11.8</v>
      </c>
      <c r="L177" s="19"/>
      <c r="M177" s="132">
        <v>3.0</v>
      </c>
      <c r="P177" s="19"/>
      <c r="Q177" s="18">
        <v>78.0</v>
      </c>
      <c r="T177" s="19"/>
      <c r="U177" s="132">
        <v>149.5</v>
      </c>
      <c r="X177" s="19"/>
      <c r="Y177" s="132">
        <v>118.8</v>
      </c>
      <c r="AB177" s="19"/>
      <c r="AC177" s="133">
        <v>18.0</v>
      </c>
      <c r="AE177" s="19"/>
      <c r="AF177" s="133">
        <v>12.0</v>
      </c>
      <c r="AH177" s="19"/>
      <c r="AI177" s="133">
        <v>5.0</v>
      </c>
      <c r="AK177" s="19"/>
      <c r="AL177" s="123"/>
      <c r="AM177" s="123"/>
      <c r="AN177" s="123"/>
      <c r="AO177" s="123"/>
    </row>
    <row r="178" ht="22.5" customHeight="1">
      <c r="A178" s="18" t="s">
        <v>338</v>
      </c>
      <c r="D178" s="19"/>
      <c r="E178" s="119">
        <v>15.2</v>
      </c>
      <c r="H178" s="19"/>
      <c r="I178" s="119">
        <v>21.1</v>
      </c>
      <c r="L178" s="19"/>
      <c r="M178" s="132">
        <v>10.4</v>
      </c>
      <c r="P178" s="19"/>
      <c r="Q178" s="18">
        <v>77.0</v>
      </c>
      <c r="T178" s="19"/>
      <c r="U178" s="132">
        <v>152.0</v>
      </c>
      <c r="X178" s="19"/>
      <c r="Y178" s="132">
        <v>164.6</v>
      </c>
      <c r="AB178" s="19"/>
      <c r="AC178" s="133">
        <v>11.0</v>
      </c>
      <c r="AE178" s="19"/>
      <c r="AF178" s="133">
        <v>0.0</v>
      </c>
      <c r="AH178" s="19"/>
      <c r="AI178" s="133">
        <v>1.0</v>
      </c>
      <c r="AK178" s="19"/>
      <c r="AL178" s="123"/>
      <c r="AM178" s="123"/>
      <c r="AN178" s="123"/>
      <c r="AO178" s="123"/>
    </row>
    <row r="179" ht="22.5" customHeight="1">
      <c r="A179" s="18" t="s">
        <v>339</v>
      </c>
      <c r="D179" s="19"/>
      <c r="E179" s="119">
        <v>17.8</v>
      </c>
      <c r="H179" s="19"/>
      <c r="I179" s="119">
        <v>23.4</v>
      </c>
      <c r="L179" s="19"/>
      <c r="M179" s="132">
        <v>12.5</v>
      </c>
      <c r="P179" s="19"/>
      <c r="Q179" s="18">
        <v>72.0</v>
      </c>
      <c r="T179" s="19"/>
      <c r="U179" s="132">
        <v>192.0</v>
      </c>
      <c r="X179" s="19"/>
      <c r="Y179" s="132">
        <v>206.1</v>
      </c>
      <c r="AB179" s="19"/>
      <c r="AC179" s="133">
        <v>11.0</v>
      </c>
      <c r="AE179" s="19"/>
      <c r="AF179" s="133">
        <v>0.0</v>
      </c>
      <c r="AH179" s="19"/>
      <c r="AI179" s="133">
        <v>0.0</v>
      </c>
      <c r="AK179" s="19"/>
      <c r="AL179" s="123"/>
      <c r="AM179" s="123"/>
      <c r="AN179" s="123"/>
      <c r="AO179" s="123"/>
    </row>
    <row r="180" ht="22.5" customHeight="1">
      <c r="A180" s="18" t="s">
        <v>340</v>
      </c>
      <c r="D180" s="19"/>
      <c r="E180" s="119">
        <v>22.7</v>
      </c>
      <c r="H180" s="19"/>
      <c r="I180" s="119">
        <v>28.3</v>
      </c>
      <c r="L180" s="19"/>
      <c r="M180" s="132">
        <v>18.3</v>
      </c>
      <c r="P180" s="19"/>
      <c r="Q180" s="18">
        <v>78.0</v>
      </c>
      <c r="T180" s="19"/>
      <c r="U180" s="132">
        <v>148.0</v>
      </c>
      <c r="X180" s="19"/>
      <c r="Y180" s="132">
        <v>175.1</v>
      </c>
      <c r="AB180" s="19"/>
      <c r="AC180" s="133">
        <v>14.0</v>
      </c>
      <c r="AE180" s="19"/>
      <c r="AF180" s="133">
        <v>0.0</v>
      </c>
      <c r="AH180" s="19"/>
      <c r="AI180" s="133">
        <v>0.0</v>
      </c>
      <c r="AK180" s="19"/>
      <c r="AL180" s="123"/>
      <c r="AM180" s="123"/>
      <c r="AN180" s="123"/>
      <c r="AO180" s="123"/>
    </row>
    <row r="181" ht="22.5" customHeight="1">
      <c r="A181" s="18" t="s">
        <v>341</v>
      </c>
      <c r="D181" s="19"/>
      <c r="E181" s="119">
        <v>27.6</v>
      </c>
      <c r="H181" s="19"/>
      <c r="I181" s="119">
        <v>32.9</v>
      </c>
      <c r="L181" s="19"/>
      <c r="M181" s="132">
        <v>24.0</v>
      </c>
      <c r="P181" s="19"/>
      <c r="Q181" s="18">
        <v>83.0</v>
      </c>
      <c r="T181" s="19"/>
      <c r="U181" s="132">
        <v>269.0</v>
      </c>
      <c r="X181" s="19"/>
      <c r="Y181" s="132">
        <v>175.1</v>
      </c>
      <c r="AB181" s="19"/>
      <c r="AC181" s="133">
        <v>13.0</v>
      </c>
      <c r="AE181" s="19"/>
      <c r="AF181" s="133">
        <v>0.0</v>
      </c>
      <c r="AH181" s="19"/>
      <c r="AI181" s="133">
        <v>1.0</v>
      </c>
      <c r="AK181" s="19"/>
      <c r="AL181" s="123"/>
      <c r="AM181" s="123"/>
      <c r="AN181" s="123"/>
      <c r="AO181" s="123"/>
    </row>
    <row r="182" ht="22.5" customHeight="1">
      <c r="A182" s="18" t="s">
        <v>342</v>
      </c>
      <c r="D182" s="19"/>
      <c r="E182" s="119">
        <v>28.6</v>
      </c>
      <c r="H182" s="19"/>
      <c r="I182" s="119">
        <v>33.8</v>
      </c>
      <c r="L182" s="19"/>
      <c r="M182" s="132">
        <v>24.9</v>
      </c>
      <c r="P182" s="19"/>
      <c r="Q182" s="18">
        <v>79.0</v>
      </c>
      <c r="T182" s="19"/>
      <c r="U182" s="132">
        <v>71.0</v>
      </c>
      <c r="X182" s="19"/>
      <c r="Y182" s="132">
        <v>216.0</v>
      </c>
      <c r="AB182" s="19"/>
      <c r="AC182" s="133">
        <v>8.0</v>
      </c>
      <c r="AE182" s="19"/>
      <c r="AF182" s="133">
        <v>0.0</v>
      </c>
      <c r="AH182" s="19"/>
      <c r="AI182" s="133">
        <v>0.0</v>
      </c>
      <c r="AK182" s="19"/>
      <c r="AL182" s="123"/>
      <c r="AM182" s="123"/>
      <c r="AN182" s="123"/>
      <c r="AO182" s="123"/>
    </row>
    <row r="183" ht="22.5" customHeight="1">
      <c r="A183" s="18" t="s">
        <v>343</v>
      </c>
      <c r="D183" s="19"/>
      <c r="E183" s="119">
        <v>27.2</v>
      </c>
      <c r="H183" s="19"/>
      <c r="I183" s="119">
        <v>32.5</v>
      </c>
      <c r="L183" s="19"/>
      <c r="M183" s="132">
        <v>23.6</v>
      </c>
      <c r="P183" s="19"/>
      <c r="Q183" s="18">
        <v>78.0</v>
      </c>
      <c r="T183" s="19"/>
      <c r="U183" s="132">
        <v>45.5</v>
      </c>
      <c r="X183" s="19"/>
      <c r="Y183" s="132">
        <v>203.8</v>
      </c>
      <c r="AB183" s="19"/>
      <c r="AC183" s="133">
        <v>5.0</v>
      </c>
      <c r="AE183" s="19"/>
      <c r="AF183" s="133">
        <v>0.0</v>
      </c>
      <c r="AH183" s="19"/>
      <c r="AI183" s="133">
        <v>0.0</v>
      </c>
      <c r="AK183" s="19"/>
      <c r="AL183" s="123"/>
      <c r="AM183" s="123"/>
      <c r="AN183" s="123"/>
      <c r="AO183" s="123"/>
    </row>
    <row r="184" ht="22.5" customHeight="1">
      <c r="A184" s="18" t="s">
        <v>344</v>
      </c>
      <c r="D184" s="19"/>
      <c r="E184" s="119">
        <v>19.8</v>
      </c>
      <c r="H184" s="19"/>
      <c r="I184" s="119">
        <v>24.2</v>
      </c>
      <c r="L184" s="19"/>
      <c r="M184" s="132">
        <v>16.2</v>
      </c>
      <c r="P184" s="19"/>
      <c r="Q184" s="18">
        <v>83.0</v>
      </c>
      <c r="T184" s="19"/>
      <c r="U184" s="132">
        <v>271.0</v>
      </c>
      <c r="X184" s="19"/>
      <c r="Y184" s="132">
        <v>120.0</v>
      </c>
      <c r="AB184" s="19"/>
      <c r="AC184" s="133">
        <v>15.0</v>
      </c>
      <c r="AE184" s="19"/>
      <c r="AF184" s="133">
        <v>0.0</v>
      </c>
      <c r="AH184" s="19"/>
      <c r="AI184" s="133">
        <v>3.0</v>
      </c>
      <c r="AK184" s="19"/>
      <c r="AL184" s="123"/>
      <c r="AM184" s="123"/>
      <c r="AN184" s="123"/>
      <c r="AO184" s="123"/>
    </row>
    <row r="185" ht="22.5" customHeight="1">
      <c r="A185" s="18" t="s">
        <v>345</v>
      </c>
      <c r="D185" s="19"/>
      <c r="E185" s="119">
        <v>12.6</v>
      </c>
      <c r="H185" s="19"/>
      <c r="I185" s="119">
        <v>17.3</v>
      </c>
      <c r="L185" s="19"/>
      <c r="M185" s="132">
        <v>8.6</v>
      </c>
      <c r="P185" s="19"/>
      <c r="Q185" s="18">
        <v>83.0</v>
      </c>
      <c r="T185" s="19"/>
      <c r="U185" s="132">
        <v>211.5</v>
      </c>
      <c r="X185" s="19"/>
      <c r="Y185" s="132">
        <v>120.7</v>
      </c>
      <c r="AB185" s="19"/>
      <c r="AC185" s="133">
        <v>15.0</v>
      </c>
      <c r="AE185" s="19"/>
      <c r="AF185" s="133">
        <v>0.0</v>
      </c>
      <c r="AH185" s="19"/>
      <c r="AI185" s="133">
        <v>6.0</v>
      </c>
      <c r="AK185" s="19"/>
      <c r="AL185" s="123"/>
      <c r="AM185" s="123"/>
      <c r="AN185" s="123"/>
      <c r="AO185" s="123"/>
    </row>
    <row r="186" ht="22.5" customHeight="1">
      <c r="A186" s="28" t="s">
        <v>346</v>
      </c>
      <c r="B186" s="29"/>
      <c r="C186" s="29"/>
      <c r="D186" s="30"/>
      <c r="E186" s="134">
        <v>6.0</v>
      </c>
      <c r="F186" s="29"/>
      <c r="G186" s="29"/>
      <c r="H186" s="30"/>
      <c r="I186" s="126">
        <v>10.8</v>
      </c>
      <c r="J186" s="29"/>
      <c r="K186" s="29"/>
      <c r="L186" s="30"/>
      <c r="M186" s="134">
        <v>2.6</v>
      </c>
      <c r="N186" s="29"/>
      <c r="O186" s="29"/>
      <c r="P186" s="30"/>
      <c r="Q186" s="28">
        <v>82.0</v>
      </c>
      <c r="R186" s="29"/>
      <c r="S186" s="29"/>
      <c r="T186" s="30"/>
      <c r="U186" s="134">
        <v>135.5</v>
      </c>
      <c r="V186" s="29"/>
      <c r="W186" s="29"/>
      <c r="X186" s="30"/>
      <c r="Y186" s="134">
        <v>103.1</v>
      </c>
      <c r="Z186" s="29"/>
      <c r="AA186" s="29"/>
      <c r="AB186" s="30"/>
      <c r="AC186" s="135">
        <v>17.0</v>
      </c>
      <c r="AD186" s="29"/>
      <c r="AE186" s="30"/>
      <c r="AF186" s="135">
        <v>7.0</v>
      </c>
      <c r="AG186" s="29"/>
      <c r="AH186" s="30"/>
      <c r="AI186" s="135">
        <v>3.0</v>
      </c>
      <c r="AJ186" s="29"/>
      <c r="AK186" s="30"/>
      <c r="AL186" s="123"/>
      <c r="AM186" s="123"/>
      <c r="AN186" s="123"/>
      <c r="AO186" s="123"/>
    </row>
    <row r="187" ht="22.5" customHeight="1">
      <c r="A187" s="3" t="s">
        <v>47</v>
      </c>
      <c r="B187" s="3"/>
      <c r="C187" s="3" t="s">
        <v>347</v>
      </c>
      <c r="D187" s="124"/>
      <c r="E187" s="124"/>
      <c r="F187" s="124"/>
      <c r="G187" s="124"/>
      <c r="H187" s="124"/>
      <c r="I187" s="124"/>
      <c r="J187" s="124"/>
      <c r="K187" s="124"/>
      <c r="L187" s="124"/>
      <c r="M187" s="124"/>
      <c r="N187" s="124"/>
      <c r="O187" s="136"/>
      <c r="P187" s="136"/>
      <c r="Q187" s="136"/>
      <c r="R187" s="136"/>
      <c r="S187" s="137"/>
      <c r="T187" s="137"/>
      <c r="U187" s="137"/>
      <c r="V187" s="137"/>
      <c r="W187" s="137"/>
      <c r="X187" s="137"/>
      <c r="Y187" s="137"/>
      <c r="Z187" s="137"/>
      <c r="AA187" s="138"/>
      <c r="AB187" s="138"/>
      <c r="AC187" s="138"/>
      <c r="AD187" s="138"/>
      <c r="AE187" s="138"/>
      <c r="AF187" s="138"/>
      <c r="AG187" s="138"/>
      <c r="AH187" s="138"/>
      <c r="AI187" s="138"/>
      <c r="AJ187" s="138"/>
      <c r="AK187" s="3"/>
      <c r="AL187" s="3"/>
      <c r="AM187" s="3"/>
      <c r="AN187" s="3"/>
      <c r="AO187" s="3"/>
    </row>
    <row r="188" ht="22.5" customHeight="1">
      <c r="A188" s="3"/>
      <c r="B188" s="3"/>
      <c r="C188" s="3" t="s">
        <v>348</v>
      </c>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ht="22.5" customHeight="1">
      <c r="A189" s="3"/>
      <c r="B189" s="3"/>
      <c r="C189" s="3" t="s">
        <v>349</v>
      </c>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ht="22.5" customHeight="1">
      <c r="A190" s="3"/>
      <c r="B190" s="3"/>
      <c r="C190" s="3"/>
      <c r="D190" s="3" t="s">
        <v>350</v>
      </c>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ht="22.5" customHeight="1">
      <c r="A191" s="3"/>
      <c r="B191" s="3"/>
      <c r="C191" s="3" t="s">
        <v>351</v>
      </c>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ht="22.5" customHeight="1">
      <c r="A192" s="3"/>
      <c r="B192" s="3"/>
      <c r="C192" s="3" t="s">
        <v>352</v>
      </c>
      <c r="D192" s="1"/>
      <c r="E192" s="1"/>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ht="22.5" customHeight="1">
      <c r="A193" s="1"/>
      <c r="B193" s="1"/>
      <c r="C193" s="1"/>
      <c r="D193" s="104"/>
      <c r="E193" s="104" t="s">
        <v>353</v>
      </c>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7" t="s">
        <v>319</v>
      </c>
      <c r="AL193" s="7"/>
      <c r="AM193" s="7"/>
      <c r="AN193" s="7"/>
      <c r="AO193" s="7"/>
    </row>
    <row r="194" ht="22.5" customHeight="1">
      <c r="A194" s="1" t="s">
        <v>354</v>
      </c>
      <c r="AK194" s="2"/>
      <c r="AL194" s="2"/>
      <c r="AM194" s="2"/>
      <c r="AN194" s="2"/>
      <c r="AO194" s="2"/>
    </row>
    <row r="195" ht="2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ht="22.5" customHeight="1">
      <c r="A196" s="5">
        <v>9.0</v>
      </c>
      <c r="C196" s="6" t="s">
        <v>355</v>
      </c>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ht="22.5" customHeight="1">
      <c r="A197" s="3" t="s">
        <v>356</v>
      </c>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7" t="s">
        <v>357</v>
      </c>
      <c r="AK197" s="3"/>
      <c r="AL197" s="3"/>
      <c r="AM197" s="3"/>
      <c r="AN197" s="3"/>
      <c r="AO197" s="3"/>
    </row>
    <row r="198" ht="22.5" customHeight="1">
      <c r="A198" s="8" t="s">
        <v>358</v>
      </c>
      <c r="B198" s="9"/>
      <c r="C198" s="9"/>
      <c r="D198" s="9"/>
      <c r="E198" s="9"/>
      <c r="F198" s="9"/>
      <c r="G198" s="9"/>
      <c r="H198" s="9"/>
      <c r="I198" s="9"/>
      <c r="J198" s="10"/>
      <c r="K198" s="8" t="s">
        <v>359</v>
      </c>
      <c r="L198" s="9"/>
      <c r="M198" s="10"/>
      <c r="N198" s="8" t="s">
        <v>360</v>
      </c>
      <c r="O198" s="9"/>
      <c r="P198" s="9"/>
      <c r="Q198" s="9"/>
      <c r="R198" s="9"/>
      <c r="S198" s="9"/>
      <c r="T198" s="9"/>
      <c r="U198" s="9"/>
      <c r="V198" s="9"/>
      <c r="W198" s="9"/>
      <c r="X198" s="9"/>
      <c r="Y198" s="9"/>
      <c r="Z198" s="9"/>
      <c r="AA198" s="9"/>
      <c r="AB198" s="9"/>
      <c r="AC198" s="9"/>
      <c r="AD198" s="9"/>
      <c r="AE198" s="9"/>
      <c r="AF198" s="9"/>
      <c r="AG198" s="9"/>
      <c r="AH198" s="9"/>
      <c r="AI198" s="9"/>
      <c r="AJ198" s="10"/>
      <c r="AK198" s="3"/>
      <c r="AL198" s="3"/>
      <c r="AM198" s="3"/>
      <c r="AN198" s="3"/>
      <c r="AO198" s="3"/>
    </row>
    <row r="199" ht="22.5" customHeight="1">
      <c r="A199" s="139" t="s">
        <v>361</v>
      </c>
      <c r="B199" s="140"/>
      <c r="C199" s="15" t="s">
        <v>362</v>
      </c>
      <c r="D199" s="25"/>
      <c r="E199" s="141" t="s">
        <v>363</v>
      </c>
      <c r="F199" s="25"/>
      <c r="G199" s="141"/>
      <c r="H199" s="142"/>
      <c r="I199" s="25"/>
      <c r="J199" s="143"/>
      <c r="K199" s="144">
        <v>124.1</v>
      </c>
      <c r="M199" s="19"/>
      <c r="N199" s="78" t="s">
        <v>364</v>
      </c>
      <c r="O199" s="3"/>
      <c r="P199" s="3"/>
      <c r="Q199" s="3"/>
      <c r="R199" s="3"/>
      <c r="S199" s="3"/>
      <c r="T199" s="3"/>
      <c r="U199" s="3"/>
      <c r="V199" s="3"/>
      <c r="W199" s="3"/>
      <c r="X199" s="3"/>
      <c r="Y199" s="3"/>
      <c r="Z199" s="3"/>
      <c r="AA199" s="3"/>
      <c r="AB199" s="3"/>
      <c r="AC199" s="3"/>
      <c r="AD199" s="3"/>
      <c r="AE199" s="3"/>
      <c r="AF199" s="3"/>
      <c r="AG199" s="3"/>
      <c r="AH199" s="3"/>
      <c r="AI199" s="3"/>
      <c r="AJ199" s="145"/>
      <c r="AK199" s="3"/>
      <c r="AL199" s="3"/>
      <c r="AM199" s="3"/>
      <c r="AN199" s="3"/>
      <c r="AO199" s="3"/>
    </row>
    <row r="200" ht="22.5" customHeight="1">
      <c r="A200" s="146"/>
      <c r="B200" s="147"/>
      <c r="C200" s="147" t="s">
        <v>365</v>
      </c>
      <c r="D200" s="25"/>
      <c r="E200" s="141" t="s">
        <v>366</v>
      </c>
      <c r="F200" s="25"/>
      <c r="G200" s="141"/>
      <c r="H200" s="141"/>
      <c r="I200" s="25"/>
      <c r="J200" s="25"/>
      <c r="K200" s="144">
        <v>160.0</v>
      </c>
      <c r="M200" s="19"/>
      <c r="N200" s="3" t="s">
        <v>367</v>
      </c>
      <c r="O200" s="3"/>
      <c r="P200" s="3"/>
      <c r="Q200" s="3"/>
      <c r="R200" s="3"/>
      <c r="S200" s="3"/>
      <c r="T200" s="18"/>
      <c r="U200" s="3"/>
      <c r="V200" s="3"/>
      <c r="W200" s="3"/>
      <c r="X200" s="3"/>
      <c r="Y200" s="3"/>
      <c r="Z200" s="3"/>
      <c r="AA200" s="3"/>
      <c r="AB200" s="3"/>
      <c r="AC200" s="3"/>
      <c r="AD200" s="3"/>
      <c r="AE200" s="3"/>
      <c r="AF200" s="3"/>
      <c r="AG200" s="3"/>
      <c r="AH200" s="3"/>
      <c r="AI200" s="3"/>
      <c r="AJ200" s="145"/>
      <c r="AK200" s="3"/>
      <c r="AL200" s="3"/>
      <c r="AM200" s="3"/>
      <c r="AN200" s="3"/>
      <c r="AO200" s="3"/>
    </row>
    <row r="201" ht="22.5" customHeight="1">
      <c r="A201" s="146"/>
      <c r="B201" s="147"/>
      <c r="C201" s="25" t="s">
        <v>368</v>
      </c>
      <c r="D201" s="25"/>
      <c r="E201" s="25" t="s">
        <v>369</v>
      </c>
      <c r="F201" s="25"/>
      <c r="G201" s="141"/>
      <c r="H201" s="141"/>
      <c r="I201" s="25"/>
      <c r="J201" s="25"/>
      <c r="K201" s="144">
        <v>554.8</v>
      </c>
      <c r="M201" s="19"/>
      <c r="N201" s="148" t="s">
        <v>370</v>
      </c>
      <c r="O201" s="3"/>
      <c r="P201" s="3"/>
      <c r="Q201" s="3"/>
      <c r="R201" s="3"/>
      <c r="S201" s="3"/>
      <c r="T201" s="35"/>
      <c r="U201" s="3"/>
      <c r="V201" s="3"/>
      <c r="W201" s="3"/>
      <c r="X201" s="3"/>
      <c r="Y201" s="3"/>
      <c r="Z201" s="3"/>
      <c r="AA201" s="3"/>
      <c r="AB201" s="3"/>
      <c r="AC201" s="3"/>
      <c r="AD201" s="3"/>
      <c r="AE201" s="3"/>
      <c r="AF201" s="3"/>
      <c r="AG201" s="3"/>
      <c r="AH201" s="3"/>
      <c r="AI201" s="3"/>
      <c r="AJ201" s="145"/>
      <c r="AK201" s="3"/>
      <c r="AL201" s="3"/>
      <c r="AM201" s="3"/>
      <c r="AN201" s="3"/>
      <c r="AO201" s="3"/>
    </row>
    <row r="202" ht="22.5" customHeight="1">
      <c r="A202" s="146"/>
      <c r="B202" s="25"/>
      <c r="C202" s="25" t="s">
        <v>371</v>
      </c>
      <c r="D202" s="25"/>
      <c r="E202" s="149" t="s">
        <v>372</v>
      </c>
      <c r="F202" s="25"/>
      <c r="G202" s="25"/>
      <c r="H202" s="25"/>
      <c r="I202" s="25"/>
      <c r="J202" s="25"/>
      <c r="K202" s="144">
        <v>108.0</v>
      </c>
      <c r="M202" s="19"/>
      <c r="N202" s="78" t="s">
        <v>364</v>
      </c>
      <c r="O202" s="3"/>
      <c r="P202" s="3"/>
      <c r="Q202" s="3"/>
      <c r="R202" s="3"/>
      <c r="S202" s="3"/>
      <c r="T202" s="3"/>
      <c r="U202" s="3"/>
      <c r="V202" s="3"/>
      <c r="W202" s="3"/>
      <c r="X202" s="3"/>
      <c r="Y202" s="3"/>
      <c r="Z202" s="3"/>
      <c r="AA202" s="3"/>
      <c r="AB202" s="3"/>
      <c r="AC202" s="3"/>
      <c r="AD202" s="3"/>
      <c r="AE202" s="3"/>
      <c r="AF202" s="3"/>
      <c r="AG202" s="3"/>
      <c r="AH202" s="3"/>
      <c r="AI202" s="3"/>
      <c r="AJ202" s="145"/>
      <c r="AK202" s="3"/>
      <c r="AL202" s="3"/>
      <c r="AM202" s="3"/>
      <c r="AN202" s="3"/>
      <c r="AO202" s="3"/>
    </row>
    <row r="203" ht="22.5" customHeight="1">
      <c r="A203" s="146"/>
      <c r="B203" s="32"/>
      <c r="C203" s="32" t="s">
        <v>373</v>
      </c>
      <c r="D203" s="32"/>
      <c r="E203" s="32" t="s">
        <v>374</v>
      </c>
      <c r="F203" s="32"/>
      <c r="G203" s="32"/>
      <c r="H203" s="32"/>
      <c r="I203" s="32"/>
      <c r="J203" s="33"/>
      <c r="K203" s="150">
        <v>159.4</v>
      </c>
      <c r="L203" s="29"/>
      <c r="M203" s="30"/>
      <c r="N203" s="151" t="s">
        <v>364</v>
      </c>
      <c r="O203" s="62"/>
      <c r="P203" s="62"/>
      <c r="Q203" s="62"/>
      <c r="R203" s="62"/>
      <c r="S203" s="62"/>
      <c r="T203" s="62"/>
      <c r="U203" s="62"/>
      <c r="V203" s="62"/>
      <c r="W203" s="62"/>
      <c r="X203" s="62"/>
      <c r="Y203" s="62"/>
      <c r="Z203" s="62"/>
      <c r="AA203" s="62"/>
      <c r="AB203" s="62"/>
      <c r="AC203" s="62"/>
      <c r="AD203" s="62"/>
      <c r="AE203" s="62"/>
      <c r="AF203" s="62"/>
      <c r="AG203" s="62"/>
      <c r="AH203" s="62"/>
      <c r="AI203" s="62"/>
      <c r="AJ203" s="152"/>
      <c r="AK203" s="3"/>
      <c r="AL203" s="3"/>
      <c r="AM203" s="3"/>
      <c r="AN203" s="3"/>
      <c r="AO203" s="3"/>
    </row>
    <row r="204" ht="22.5" customHeight="1">
      <c r="A204" s="139" t="s">
        <v>375</v>
      </c>
      <c r="B204" s="15"/>
      <c r="C204" s="25" t="s">
        <v>376</v>
      </c>
      <c r="D204" s="25"/>
      <c r="E204" s="141" t="s">
        <v>377</v>
      </c>
      <c r="F204" s="141"/>
      <c r="G204" s="25"/>
      <c r="H204" s="141"/>
      <c r="I204" s="25"/>
      <c r="J204" s="25"/>
      <c r="K204" s="153">
        <v>110.6</v>
      </c>
      <c r="L204" s="12"/>
      <c r="M204" s="13"/>
      <c r="N204" s="154" t="s">
        <v>364</v>
      </c>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6"/>
      <c r="AK204" s="3"/>
      <c r="AL204" s="3"/>
      <c r="AM204" s="3"/>
      <c r="AN204" s="3"/>
      <c r="AO204" s="3"/>
    </row>
    <row r="205" ht="22.5" customHeight="1">
      <c r="A205" s="146"/>
      <c r="B205" s="25"/>
      <c r="C205" s="25" t="s">
        <v>378</v>
      </c>
      <c r="D205" s="25"/>
      <c r="E205" s="141" t="s">
        <v>379</v>
      </c>
      <c r="F205" s="141"/>
      <c r="G205" s="25"/>
      <c r="H205" s="141"/>
      <c r="I205" s="25"/>
      <c r="J205" s="25"/>
      <c r="K205" s="144">
        <v>100.1</v>
      </c>
      <c r="M205" s="19"/>
      <c r="N205" s="78" t="s">
        <v>380</v>
      </c>
      <c r="O205" s="3"/>
      <c r="P205" s="3"/>
      <c r="Q205" s="3"/>
      <c r="R205" s="3"/>
      <c r="S205" s="3"/>
      <c r="T205" s="3"/>
      <c r="U205" s="3"/>
      <c r="V205" s="3"/>
      <c r="W205" s="3"/>
      <c r="X205" s="3"/>
      <c r="Y205" s="3"/>
      <c r="Z205" s="3"/>
      <c r="AA205" s="3"/>
      <c r="AB205" s="3"/>
      <c r="AC205" s="3"/>
      <c r="AD205" s="3"/>
      <c r="AE205" s="3"/>
      <c r="AF205" s="3"/>
      <c r="AG205" s="3"/>
      <c r="AH205" s="3"/>
      <c r="AI205" s="3"/>
      <c r="AJ205" s="145"/>
      <c r="AK205" s="3"/>
      <c r="AL205" s="3"/>
      <c r="AM205" s="3"/>
      <c r="AN205" s="3"/>
      <c r="AO205" s="3"/>
    </row>
    <row r="206" ht="22.5" customHeight="1">
      <c r="A206" s="146"/>
      <c r="B206" s="25"/>
      <c r="C206" s="25" t="s">
        <v>381</v>
      </c>
      <c r="D206" s="25"/>
      <c r="E206" s="25" t="s">
        <v>382</v>
      </c>
      <c r="F206" s="25"/>
      <c r="G206" s="25"/>
      <c r="H206" s="25"/>
      <c r="I206" s="25"/>
      <c r="J206" s="25"/>
      <c r="K206" s="144">
        <v>154.3</v>
      </c>
      <c r="M206" s="19"/>
      <c r="N206" s="78" t="s">
        <v>380</v>
      </c>
      <c r="O206" s="3"/>
      <c r="P206" s="3"/>
      <c r="Q206" s="3"/>
      <c r="R206" s="3"/>
      <c r="S206" s="3"/>
      <c r="T206" s="3"/>
      <c r="U206" s="3"/>
      <c r="V206" s="3"/>
      <c r="W206" s="3"/>
      <c r="X206" s="3"/>
      <c r="Y206" s="3"/>
      <c r="Z206" s="3"/>
      <c r="AA206" s="3"/>
      <c r="AB206" s="3"/>
      <c r="AC206" s="3"/>
      <c r="AD206" s="3"/>
      <c r="AE206" s="3"/>
      <c r="AF206" s="3"/>
      <c r="AG206" s="3"/>
      <c r="AH206" s="3"/>
      <c r="AI206" s="3"/>
      <c r="AJ206" s="145"/>
      <c r="AK206" s="3"/>
      <c r="AL206" s="3"/>
      <c r="AM206" s="3"/>
      <c r="AN206" s="3"/>
      <c r="AO206" s="3"/>
    </row>
    <row r="207" ht="22.5" customHeight="1">
      <c r="A207" s="146"/>
      <c r="B207" s="25"/>
      <c r="C207" s="25" t="s">
        <v>383</v>
      </c>
      <c r="D207" s="25"/>
      <c r="E207" s="141" t="s">
        <v>384</v>
      </c>
      <c r="F207" s="141"/>
      <c r="G207" s="25"/>
      <c r="H207" s="141"/>
      <c r="I207" s="25"/>
      <c r="J207" s="25"/>
      <c r="K207" s="144">
        <v>241.8</v>
      </c>
      <c r="M207" s="19"/>
      <c r="N207" s="78" t="s">
        <v>385</v>
      </c>
      <c r="O207" s="3"/>
      <c r="P207" s="3"/>
      <c r="Q207" s="3"/>
      <c r="R207" s="3"/>
      <c r="S207" s="3"/>
      <c r="T207" s="3"/>
      <c r="U207" s="3"/>
      <c r="V207" s="3"/>
      <c r="W207" s="3"/>
      <c r="X207" s="3"/>
      <c r="Y207" s="3"/>
      <c r="Z207" s="3"/>
      <c r="AA207" s="3"/>
      <c r="AB207" s="3"/>
      <c r="AC207" s="3"/>
      <c r="AD207" s="3"/>
      <c r="AE207" s="3"/>
      <c r="AF207" s="3"/>
      <c r="AG207" s="3"/>
      <c r="AH207" s="3"/>
      <c r="AI207" s="3"/>
      <c r="AJ207" s="145"/>
      <c r="AK207" s="3"/>
      <c r="AL207" s="3"/>
      <c r="AM207" s="3"/>
      <c r="AN207" s="3"/>
      <c r="AO207" s="3"/>
    </row>
    <row r="208" ht="22.5" customHeight="1">
      <c r="A208" s="157"/>
      <c r="D208" s="25"/>
      <c r="E208" s="141" t="s">
        <v>386</v>
      </c>
      <c r="F208" s="141"/>
      <c r="G208" s="25"/>
      <c r="H208" s="141"/>
      <c r="I208" s="25"/>
      <c r="J208" s="25"/>
      <c r="K208" s="144">
        <v>116.5</v>
      </c>
      <c r="M208" s="19"/>
      <c r="N208" s="78" t="s">
        <v>387</v>
      </c>
      <c r="O208" s="3"/>
      <c r="P208" s="3"/>
      <c r="Q208" s="3"/>
      <c r="R208" s="3"/>
      <c r="S208" s="3"/>
      <c r="T208" s="3"/>
      <c r="U208" s="3"/>
      <c r="V208" s="3"/>
      <c r="W208" s="3"/>
      <c r="X208" s="3"/>
      <c r="Y208" s="3"/>
      <c r="Z208" s="3"/>
      <c r="AA208" s="3"/>
      <c r="AB208" s="3"/>
      <c r="AC208" s="3"/>
      <c r="AD208" s="3"/>
      <c r="AE208" s="3"/>
      <c r="AF208" s="3"/>
      <c r="AG208" s="3"/>
      <c r="AH208" s="3"/>
      <c r="AI208" s="3"/>
      <c r="AJ208" s="145"/>
      <c r="AK208" s="3"/>
      <c r="AL208" s="3"/>
      <c r="AM208" s="3"/>
      <c r="AN208" s="3"/>
      <c r="AO208" s="3"/>
    </row>
    <row r="209" ht="22.5" customHeight="1">
      <c r="A209" s="146"/>
      <c r="B209" s="25"/>
      <c r="C209" s="25" t="s">
        <v>388</v>
      </c>
      <c r="D209" s="25"/>
      <c r="E209" s="141" t="s">
        <v>389</v>
      </c>
      <c r="F209" s="141"/>
      <c r="G209" s="25"/>
      <c r="H209" s="141"/>
      <c r="I209" s="25"/>
      <c r="J209" s="25"/>
      <c r="K209" s="144">
        <v>112.6</v>
      </c>
      <c r="M209" s="19"/>
      <c r="N209" s="78" t="s">
        <v>390</v>
      </c>
      <c r="O209" s="3"/>
      <c r="P209" s="3"/>
      <c r="Q209" s="3"/>
      <c r="R209" s="3"/>
      <c r="S209" s="3"/>
      <c r="T209" s="3"/>
      <c r="U209" s="3"/>
      <c r="V209" s="3"/>
      <c r="W209" s="3"/>
      <c r="X209" s="3"/>
      <c r="Y209" s="3"/>
      <c r="Z209" s="3"/>
      <c r="AA209" s="3"/>
      <c r="AB209" s="3"/>
      <c r="AC209" s="3"/>
      <c r="AD209" s="3"/>
      <c r="AE209" s="3"/>
      <c r="AF209" s="3"/>
      <c r="AG209" s="3"/>
      <c r="AH209" s="3"/>
      <c r="AI209" s="3"/>
      <c r="AJ209" s="145"/>
      <c r="AK209" s="3"/>
      <c r="AL209" s="3"/>
      <c r="AM209" s="3"/>
      <c r="AN209" s="3"/>
      <c r="AO209" s="3"/>
    </row>
    <row r="210" ht="22.5" customHeight="1">
      <c r="A210" s="146"/>
      <c r="B210" s="25"/>
      <c r="C210" s="25" t="s">
        <v>391</v>
      </c>
      <c r="D210" s="25"/>
      <c r="E210" s="141" t="s">
        <v>392</v>
      </c>
      <c r="F210" s="141"/>
      <c r="G210" s="25"/>
      <c r="H210" s="141"/>
      <c r="I210" s="25"/>
      <c r="J210" s="25"/>
      <c r="K210" s="144">
        <v>118.4</v>
      </c>
      <c r="M210" s="19"/>
      <c r="N210" s="78" t="s">
        <v>364</v>
      </c>
      <c r="O210" s="3"/>
      <c r="P210" s="3"/>
      <c r="Q210" s="3"/>
      <c r="R210" s="3"/>
      <c r="S210" s="3"/>
      <c r="T210" s="3"/>
      <c r="U210" s="3"/>
      <c r="V210" s="3"/>
      <c r="W210" s="3"/>
      <c r="X210" s="3"/>
      <c r="Y210" s="3"/>
      <c r="Z210" s="3"/>
      <c r="AA210" s="3"/>
      <c r="AB210" s="3"/>
      <c r="AC210" s="3"/>
      <c r="AD210" s="3"/>
      <c r="AE210" s="3"/>
      <c r="AF210" s="3"/>
      <c r="AG210" s="3"/>
      <c r="AH210" s="3"/>
      <c r="AI210" s="3"/>
      <c r="AJ210" s="145"/>
      <c r="AK210" s="3"/>
      <c r="AL210" s="3"/>
      <c r="AM210" s="3"/>
      <c r="AN210" s="3"/>
      <c r="AO210" s="3"/>
    </row>
    <row r="211" ht="22.5" customHeight="1">
      <c r="A211" s="146"/>
      <c r="B211" s="25"/>
      <c r="C211" s="25" t="s">
        <v>393</v>
      </c>
      <c r="D211" s="25"/>
      <c r="E211" s="149" t="s">
        <v>394</v>
      </c>
      <c r="F211" s="25"/>
      <c r="G211" s="25"/>
      <c r="H211" s="25"/>
      <c r="I211" s="25"/>
      <c r="J211" s="25"/>
      <c r="K211" s="144">
        <v>173.0</v>
      </c>
      <c r="M211" s="19"/>
      <c r="N211" s="78" t="s">
        <v>364</v>
      </c>
      <c r="O211" s="3"/>
      <c r="P211" s="3"/>
      <c r="Q211" s="3"/>
      <c r="R211" s="3"/>
      <c r="S211" s="3"/>
      <c r="T211" s="3"/>
      <c r="U211" s="3"/>
      <c r="V211" s="3"/>
      <c r="W211" s="3"/>
      <c r="X211" s="3"/>
      <c r="Y211" s="3"/>
      <c r="Z211" s="3"/>
      <c r="AA211" s="3"/>
      <c r="AB211" s="3"/>
      <c r="AC211" s="3"/>
      <c r="AD211" s="3"/>
      <c r="AE211" s="3"/>
      <c r="AF211" s="3"/>
      <c r="AG211" s="3"/>
      <c r="AH211" s="3"/>
      <c r="AI211" s="3"/>
      <c r="AJ211" s="145"/>
      <c r="AK211" s="3"/>
      <c r="AL211" s="3"/>
      <c r="AM211" s="3"/>
      <c r="AN211" s="3"/>
      <c r="AO211" s="3"/>
    </row>
    <row r="212" ht="22.5" customHeight="1">
      <c r="A212" s="146"/>
      <c r="B212" s="25"/>
      <c r="C212" s="25" t="s">
        <v>395</v>
      </c>
      <c r="D212" s="25"/>
      <c r="E212" s="141" t="s">
        <v>396</v>
      </c>
      <c r="F212" s="141"/>
      <c r="G212" s="25"/>
      <c r="H212" s="141"/>
      <c r="I212" s="25"/>
      <c r="J212" s="25"/>
      <c r="K212" s="144">
        <v>158.1</v>
      </c>
      <c r="M212" s="19"/>
      <c r="N212" s="78" t="s">
        <v>397</v>
      </c>
      <c r="O212" s="3"/>
      <c r="P212" s="3"/>
      <c r="Q212" s="3"/>
      <c r="R212" s="3"/>
      <c r="S212" s="3"/>
      <c r="T212" s="3"/>
      <c r="U212" s="3"/>
      <c r="V212" s="3"/>
      <c r="W212" s="3"/>
      <c r="X212" s="3"/>
      <c r="Y212" s="3"/>
      <c r="Z212" s="3"/>
      <c r="AA212" s="3"/>
      <c r="AB212" s="3"/>
      <c r="AC212" s="3"/>
      <c r="AD212" s="3"/>
      <c r="AE212" s="3"/>
      <c r="AF212" s="3"/>
      <c r="AG212" s="3"/>
      <c r="AH212" s="3"/>
      <c r="AI212" s="3"/>
      <c r="AJ212" s="145"/>
      <c r="AK212" s="3"/>
      <c r="AL212" s="3"/>
      <c r="AM212" s="3"/>
      <c r="AN212" s="3"/>
      <c r="AO212" s="3"/>
    </row>
    <row r="213" ht="22.5" customHeight="1">
      <c r="A213" s="146"/>
      <c r="B213" s="25"/>
      <c r="C213" s="25" t="s">
        <v>398</v>
      </c>
      <c r="D213" s="25"/>
      <c r="E213" s="25" t="s">
        <v>399</v>
      </c>
      <c r="F213" s="25"/>
      <c r="G213" s="25"/>
      <c r="H213" s="25"/>
      <c r="I213" s="25"/>
      <c r="J213" s="25"/>
      <c r="K213" s="144">
        <v>209.2</v>
      </c>
      <c r="M213" s="19"/>
      <c r="N213" s="78" t="s">
        <v>400</v>
      </c>
      <c r="O213" s="3"/>
      <c r="P213" s="3"/>
      <c r="Q213" s="3"/>
      <c r="R213" s="3"/>
      <c r="S213" s="3"/>
      <c r="T213" s="3"/>
      <c r="U213" s="3"/>
      <c r="V213" s="3"/>
      <c r="W213" s="3"/>
      <c r="X213" s="3"/>
      <c r="Y213" s="3"/>
      <c r="Z213" s="3"/>
      <c r="AA213" s="3"/>
      <c r="AB213" s="3"/>
      <c r="AC213" s="3"/>
      <c r="AD213" s="3"/>
      <c r="AE213" s="3"/>
      <c r="AF213" s="3"/>
      <c r="AG213" s="3"/>
      <c r="AH213" s="3"/>
      <c r="AI213" s="3"/>
      <c r="AJ213" s="145"/>
      <c r="AK213" s="3"/>
      <c r="AL213" s="3"/>
      <c r="AM213" s="3"/>
      <c r="AN213" s="3"/>
      <c r="AO213" s="3"/>
    </row>
    <row r="214" ht="22.5" customHeight="1">
      <c r="A214" s="146"/>
      <c r="B214" s="32"/>
      <c r="C214" s="32" t="s">
        <v>401</v>
      </c>
      <c r="D214" s="32"/>
      <c r="E214" s="158" t="s">
        <v>402</v>
      </c>
      <c r="F214" s="158"/>
      <c r="G214" s="32"/>
      <c r="H214" s="158"/>
      <c r="I214" s="32"/>
      <c r="J214" s="33"/>
      <c r="K214" s="150">
        <v>100.3</v>
      </c>
      <c r="L214" s="29"/>
      <c r="M214" s="30"/>
      <c r="N214" s="151" t="s">
        <v>364</v>
      </c>
      <c r="O214" s="62"/>
      <c r="P214" s="62"/>
      <c r="Q214" s="62"/>
      <c r="R214" s="62"/>
      <c r="S214" s="62"/>
      <c r="T214" s="62"/>
      <c r="U214" s="62"/>
      <c r="V214" s="62"/>
      <c r="W214" s="62"/>
      <c r="X214" s="62"/>
      <c r="Y214" s="62"/>
      <c r="Z214" s="62"/>
      <c r="AA214" s="62"/>
      <c r="AB214" s="62"/>
      <c r="AC214" s="62"/>
      <c r="AD214" s="62"/>
      <c r="AE214" s="62"/>
      <c r="AF214" s="62"/>
      <c r="AG214" s="62"/>
      <c r="AH214" s="62"/>
      <c r="AI214" s="62"/>
      <c r="AJ214" s="152"/>
      <c r="AK214" s="3"/>
      <c r="AL214" s="3"/>
      <c r="AM214" s="3"/>
      <c r="AN214" s="3"/>
      <c r="AO214" s="3"/>
    </row>
    <row r="215" ht="22.5" customHeight="1">
      <c r="A215" s="139" t="s">
        <v>403</v>
      </c>
      <c r="B215" s="15"/>
      <c r="C215" s="15" t="s">
        <v>381</v>
      </c>
      <c r="D215" s="25"/>
      <c r="E215" s="141" t="s">
        <v>404</v>
      </c>
      <c r="F215" s="141"/>
      <c r="G215" s="25"/>
      <c r="H215" s="141"/>
      <c r="I215" s="25"/>
      <c r="J215" s="25"/>
      <c r="K215" s="153">
        <v>124.0</v>
      </c>
      <c r="L215" s="12"/>
      <c r="M215" s="13"/>
      <c r="N215" s="154" t="s">
        <v>364</v>
      </c>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6"/>
      <c r="AK215" s="3"/>
      <c r="AL215" s="3"/>
      <c r="AM215" s="3"/>
      <c r="AN215" s="3"/>
      <c r="AO215" s="3"/>
    </row>
    <row r="216" ht="22.5" customHeight="1">
      <c r="A216" s="146"/>
      <c r="B216" s="25"/>
      <c r="C216" s="25" t="s">
        <v>383</v>
      </c>
      <c r="D216" s="25"/>
      <c r="E216" s="141" t="s">
        <v>405</v>
      </c>
      <c r="F216" s="141"/>
      <c r="G216" s="25"/>
      <c r="H216" s="141"/>
      <c r="I216" s="25"/>
      <c r="J216" s="25"/>
      <c r="K216" s="144">
        <v>111.2</v>
      </c>
      <c r="M216" s="19"/>
      <c r="N216" s="78" t="s">
        <v>397</v>
      </c>
      <c r="O216" s="3"/>
      <c r="P216" s="3"/>
      <c r="Q216" s="3"/>
      <c r="R216" s="3"/>
      <c r="S216" s="3"/>
      <c r="T216" s="3"/>
      <c r="U216" s="3"/>
      <c r="V216" s="3"/>
      <c r="W216" s="3"/>
      <c r="X216" s="3"/>
      <c r="Y216" s="3"/>
      <c r="Z216" s="3"/>
      <c r="AA216" s="3"/>
      <c r="AB216" s="3"/>
      <c r="AC216" s="3"/>
      <c r="AD216" s="3"/>
      <c r="AE216" s="3"/>
      <c r="AF216" s="3"/>
      <c r="AG216" s="3"/>
      <c r="AH216" s="3"/>
      <c r="AI216" s="3"/>
      <c r="AJ216" s="145"/>
      <c r="AK216" s="3"/>
      <c r="AL216" s="3"/>
      <c r="AM216" s="3"/>
      <c r="AN216" s="3"/>
      <c r="AO216" s="3"/>
    </row>
    <row r="217" ht="22.5" customHeight="1">
      <c r="A217" s="146"/>
      <c r="B217" s="25"/>
      <c r="C217" s="25" t="s">
        <v>406</v>
      </c>
      <c r="D217" s="25"/>
      <c r="E217" s="25" t="s">
        <v>407</v>
      </c>
      <c r="F217" s="25"/>
      <c r="G217" s="25"/>
      <c r="H217" s="25"/>
      <c r="I217" s="25"/>
      <c r="J217" s="25"/>
      <c r="K217" s="144">
        <v>255.6</v>
      </c>
      <c r="M217" s="19"/>
      <c r="N217" s="78" t="s">
        <v>408</v>
      </c>
      <c r="O217" s="3"/>
      <c r="P217" s="3"/>
      <c r="Q217" s="3"/>
      <c r="R217" s="3"/>
      <c r="S217" s="3"/>
      <c r="T217" s="3"/>
      <c r="U217" s="3"/>
      <c r="V217" s="3"/>
      <c r="W217" s="3"/>
      <c r="X217" s="3"/>
      <c r="Y217" s="3"/>
      <c r="Z217" s="3"/>
      <c r="AA217" s="3"/>
      <c r="AB217" s="3"/>
      <c r="AC217" s="3"/>
      <c r="AD217" s="3"/>
      <c r="AE217" s="3"/>
      <c r="AF217" s="3"/>
      <c r="AG217" s="3"/>
      <c r="AH217" s="3"/>
      <c r="AI217" s="3"/>
      <c r="AJ217" s="145"/>
      <c r="AK217" s="3"/>
      <c r="AL217" s="3"/>
      <c r="AM217" s="3"/>
      <c r="AN217" s="3"/>
      <c r="AO217" s="3"/>
    </row>
    <row r="218" ht="22.5" customHeight="1">
      <c r="A218" s="146"/>
      <c r="B218" s="25"/>
      <c r="C218" s="25" t="s">
        <v>409</v>
      </c>
      <c r="D218" s="25"/>
      <c r="E218" s="141" t="s">
        <v>410</v>
      </c>
      <c r="F218" s="141"/>
      <c r="G218" s="25"/>
      <c r="H218" s="141"/>
      <c r="I218" s="25"/>
      <c r="J218" s="25"/>
      <c r="K218" s="144">
        <v>121.5</v>
      </c>
      <c r="M218" s="19"/>
      <c r="N218" s="78" t="s">
        <v>411</v>
      </c>
      <c r="O218" s="3"/>
      <c r="P218" s="3"/>
      <c r="Q218" s="3"/>
      <c r="R218" s="3"/>
      <c r="S218" s="3"/>
      <c r="T218" s="3"/>
      <c r="U218" s="3"/>
      <c r="V218" s="3"/>
      <c r="W218" s="3"/>
      <c r="X218" s="3"/>
      <c r="Y218" s="3"/>
      <c r="Z218" s="3"/>
      <c r="AA218" s="3"/>
      <c r="AB218" s="3"/>
      <c r="AC218" s="3"/>
      <c r="AD218" s="3"/>
      <c r="AE218" s="3"/>
      <c r="AF218" s="3"/>
      <c r="AG218" s="3"/>
      <c r="AH218" s="3"/>
      <c r="AI218" s="3"/>
      <c r="AJ218" s="145"/>
      <c r="AK218" s="3"/>
      <c r="AL218" s="3"/>
      <c r="AM218" s="3"/>
      <c r="AN218" s="3"/>
      <c r="AO218" s="3"/>
    </row>
    <row r="219" ht="22.5" customHeight="1">
      <c r="A219" s="146"/>
      <c r="B219" s="25"/>
      <c r="C219" s="25" t="s">
        <v>412</v>
      </c>
      <c r="D219" s="25"/>
      <c r="E219" s="141" t="s">
        <v>413</v>
      </c>
      <c r="F219" s="141"/>
      <c r="G219" s="25"/>
      <c r="H219" s="141"/>
      <c r="I219" s="25"/>
      <c r="J219" s="25"/>
      <c r="K219" s="144">
        <v>117.8</v>
      </c>
      <c r="M219" s="19"/>
      <c r="N219" s="78" t="s">
        <v>414</v>
      </c>
      <c r="O219" s="3"/>
      <c r="P219" s="3"/>
      <c r="Q219" s="3"/>
      <c r="R219" s="3"/>
      <c r="S219" s="3"/>
      <c r="T219" s="3"/>
      <c r="U219" s="3"/>
      <c r="V219" s="3"/>
      <c r="W219" s="3"/>
      <c r="X219" s="3"/>
      <c r="Y219" s="3"/>
      <c r="Z219" s="3"/>
      <c r="AA219" s="3"/>
      <c r="AB219" s="3"/>
      <c r="AC219" s="3"/>
      <c r="AD219" s="3"/>
      <c r="AE219" s="3"/>
      <c r="AF219" s="3"/>
      <c r="AG219" s="3"/>
      <c r="AH219" s="3"/>
      <c r="AI219" s="3"/>
      <c r="AJ219" s="145"/>
      <c r="AK219" s="3"/>
      <c r="AL219" s="3"/>
      <c r="AM219" s="3"/>
      <c r="AN219" s="3"/>
      <c r="AO219" s="3"/>
    </row>
    <row r="220" ht="22.5" customHeight="1">
      <c r="A220" s="146"/>
      <c r="B220" s="25"/>
      <c r="C220" s="25" t="s">
        <v>415</v>
      </c>
      <c r="D220" s="25"/>
      <c r="E220" s="141" t="s">
        <v>416</v>
      </c>
      <c r="F220" s="141"/>
      <c r="G220" s="25"/>
      <c r="H220" s="141"/>
      <c r="I220" s="25"/>
      <c r="J220" s="25"/>
      <c r="K220" s="144">
        <v>114.0</v>
      </c>
      <c r="M220" s="19"/>
      <c r="N220" s="78" t="s">
        <v>417</v>
      </c>
      <c r="O220" s="3"/>
      <c r="P220" s="3"/>
      <c r="Q220" s="3"/>
      <c r="R220" s="3"/>
      <c r="S220" s="3"/>
      <c r="T220" s="3"/>
      <c r="U220" s="3"/>
      <c r="V220" s="3"/>
      <c r="W220" s="3"/>
      <c r="X220" s="3"/>
      <c r="Y220" s="3"/>
      <c r="Z220" s="3"/>
      <c r="AA220" s="3"/>
      <c r="AB220" s="3"/>
      <c r="AC220" s="3"/>
      <c r="AD220" s="3"/>
      <c r="AE220" s="3"/>
      <c r="AF220" s="3"/>
      <c r="AG220" s="3"/>
      <c r="AH220" s="3"/>
      <c r="AI220" s="3"/>
      <c r="AJ220" s="145"/>
      <c r="AK220" s="3"/>
      <c r="AL220" s="3"/>
      <c r="AM220" s="3"/>
      <c r="AN220" s="3"/>
      <c r="AO220" s="3"/>
    </row>
    <row r="221" ht="22.5" customHeight="1">
      <c r="A221" s="157"/>
      <c r="D221" s="25"/>
      <c r="E221" s="141" t="s">
        <v>418</v>
      </c>
      <c r="F221" s="141"/>
      <c r="G221" s="25"/>
      <c r="H221" s="141"/>
      <c r="I221" s="25"/>
      <c r="J221" s="25"/>
      <c r="K221" s="144">
        <v>104.0</v>
      </c>
      <c r="M221" s="19"/>
      <c r="N221" s="78" t="s">
        <v>419</v>
      </c>
      <c r="O221" s="3"/>
      <c r="P221" s="3"/>
      <c r="Q221" s="3"/>
      <c r="R221" s="3"/>
      <c r="S221" s="3"/>
      <c r="T221" s="3"/>
      <c r="U221" s="3"/>
      <c r="V221" s="3"/>
      <c r="W221" s="3"/>
      <c r="X221" s="3"/>
      <c r="Y221" s="3"/>
      <c r="Z221" s="3"/>
      <c r="AA221" s="3"/>
      <c r="AB221" s="3"/>
      <c r="AC221" s="3"/>
      <c r="AD221" s="3"/>
      <c r="AE221" s="3"/>
      <c r="AF221" s="3"/>
      <c r="AG221" s="3"/>
      <c r="AH221" s="3"/>
      <c r="AI221" s="3"/>
      <c r="AJ221" s="145"/>
      <c r="AK221" s="3"/>
      <c r="AL221" s="3"/>
      <c r="AM221" s="3"/>
      <c r="AN221" s="3"/>
      <c r="AO221" s="3"/>
    </row>
    <row r="222" ht="22.5" customHeight="1">
      <c r="A222" s="146"/>
      <c r="B222" s="25"/>
      <c r="C222" s="25" t="s">
        <v>420</v>
      </c>
      <c r="D222" s="25"/>
      <c r="E222" s="141" t="s">
        <v>421</v>
      </c>
      <c r="F222" s="141"/>
      <c r="G222" s="25"/>
      <c r="H222" s="141"/>
      <c r="I222" s="25"/>
      <c r="J222" s="25"/>
      <c r="K222" s="144">
        <v>445.5</v>
      </c>
      <c r="M222" s="19"/>
      <c r="N222" s="78" t="s">
        <v>422</v>
      </c>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60"/>
      <c r="AK222" s="3"/>
      <c r="AL222" s="3"/>
      <c r="AM222" s="3"/>
      <c r="AN222" s="3"/>
      <c r="AO222" s="3"/>
    </row>
    <row r="223" ht="22.5" customHeight="1">
      <c r="A223" s="146"/>
      <c r="B223" s="25"/>
      <c r="C223" s="25"/>
      <c r="D223" s="25"/>
      <c r="E223" s="141"/>
      <c r="F223" s="141"/>
      <c r="G223" s="25"/>
      <c r="H223" s="141"/>
      <c r="I223" s="25"/>
      <c r="J223" s="25"/>
      <c r="K223" s="144"/>
      <c r="L223" s="161"/>
      <c r="M223" s="162"/>
      <c r="N223" s="78" t="s">
        <v>423</v>
      </c>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60"/>
      <c r="AK223" s="3"/>
      <c r="AL223" s="3"/>
      <c r="AM223" s="3"/>
      <c r="AN223" s="3"/>
      <c r="AO223" s="3"/>
    </row>
    <row r="224" ht="22.5" customHeight="1">
      <c r="A224" s="146"/>
      <c r="B224" s="25"/>
      <c r="C224" s="25" t="s">
        <v>424</v>
      </c>
      <c r="D224" s="25"/>
      <c r="E224" s="25" t="s">
        <v>425</v>
      </c>
      <c r="F224" s="25"/>
      <c r="G224" s="25"/>
      <c r="H224" s="25"/>
      <c r="I224" s="25"/>
      <c r="J224" s="25"/>
      <c r="K224" s="144">
        <v>151.6</v>
      </c>
      <c r="M224" s="19"/>
      <c r="N224" s="78" t="s">
        <v>390</v>
      </c>
      <c r="O224" s="3"/>
      <c r="P224" s="3"/>
      <c r="Q224" s="3"/>
      <c r="R224" s="3"/>
      <c r="S224" s="3"/>
      <c r="T224" s="3"/>
      <c r="U224" s="3"/>
      <c r="V224" s="3"/>
      <c r="W224" s="3"/>
      <c r="X224" s="3"/>
      <c r="Y224" s="3"/>
      <c r="Z224" s="3"/>
      <c r="AA224" s="3"/>
      <c r="AB224" s="3"/>
      <c r="AC224" s="3"/>
      <c r="AD224" s="3"/>
      <c r="AE224" s="3"/>
      <c r="AF224" s="3"/>
      <c r="AG224" s="3"/>
      <c r="AH224" s="3"/>
      <c r="AI224" s="3"/>
      <c r="AJ224" s="145"/>
      <c r="AK224" s="3"/>
      <c r="AL224" s="3"/>
      <c r="AM224" s="3"/>
      <c r="AN224" s="3"/>
      <c r="AO224" s="3"/>
    </row>
    <row r="225" ht="22.5" customHeight="1">
      <c r="A225" s="157"/>
      <c r="D225" s="25"/>
      <c r="E225" s="141" t="s">
        <v>426</v>
      </c>
      <c r="F225" s="141"/>
      <c r="G225" s="25"/>
      <c r="H225" s="141"/>
      <c r="I225" s="25"/>
      <c r="J225" s="25"/>
      <c r="K225" s="144">
        <v>164.6</v>
      </c>
      <c r="M225" s="19"/>
      <c r="N225" s="78" t="s">
        <v>427</v>
      </c>
      <c r="O225" s="3"/>
      <c r="P225" s="3"/>
      <c r="Q225" s="3"/>
      <c r="R225" s="3"/>
      <c r="S225" s="3"/>
      <c r="T225" s="3"/>
      <c r="U225" s="3"/>
      <c r="V225" s="3"/>
      <c r="W225" s="3"/>
      <c r="X225" s="3"/>
      <c r="Y225" s="3"/>
      <c r="Z225" s="3"/>
      <c r="AA225" s="3"/>
      <c r="AB225" s="3"/>
      <c r="AC225" s="3"/>
      <c r="AD225" s="3"/>
      <c r="AE225" s="3"/>
      <c r="AF225" s="3"/>
      <c r="AG225" s="3"/>
      <c r="AH225" s="3"/>
      <c r="AI225" s="3"/>
      <c r="AJ225" s="145"/>
      <c r="AK225" s="3"/>
      <c r="AL225" s="3"/>
      <c r="AM225" s="3"/>
      <c r="AN225" s="3"/>
      <c r="AO225" s="3"/>
    </row>
    <row r="226" ht="22.5" customHeight="1">
      <c r="A226" s="146"/>
      <c r="B226" s="25"/>
      <c r="C226" s="25" t="s">
        <v>428</v>
      </c>
      <c r="D226" s="25"/>
      <c r="E226" s="141" t="s">
        <v>429</v>
      </c>
      <c r="F226" s="141"/>
      <c r="G226" s="25"/>
      <c r="H226" s="141"/>
      <c r="I226" s="25"/>
      <c r="J226" s="25"/>
      <c r="K226" s="144">
        <v>112.6</v>
      </c>
      <c r="M226" s="19"/>
      <c r="N226" s="78" t="s">
        <v>397</v>
      </c>
      <c r="O226" s="3"/>
      <c r="P226" s="3"/>
      <c r="Q226" s="3"/>
      <c r="R226" s="3"/>
      <c r="S226" s="3"/>
      <c r="T226" s="3"/>
      <c r="U226" s="3"/>
      <c r="V226" s="3"/>
      <c r="W226" s="3"/>
      <c r="X226" s="3"/>
      <c r="Y226" s="3"/>
      <c r="Z226" s="3"/>
      <c r="AA226" s="3"/>
      <c r="AB226" s="3"/>
      <c r="AC226" s="3"/>
      <c r="AD226" s="3"/>
      <c r="AE226" s="3"/>
      <c r="AF226" s="3"/>
      <c r="AG226" s="3"/>
      <c r="AH226" s="3"/>
      <c r="AI226" s="3"/>
      <c r="AJ226" s="145"/>
      <c r="AK226" s="3"/>
      <c r="AL226" s="3"/>
      <c r="AM226" s="3"/>
      <c r="AN226" s="3"/>
      <c r="AO226" s="3"/>
    </row>
    <row r="227" ht="22.5" customHeight="1">
      <c r="A227" s="146"/>
      <c r="B227" s="25"/>
      <c r="C227" s="25" t="s">
        <v>430</v>
      </c>
      <c r="D227" s="25"/>
      <c r="E227" s="141" t="s">
        <v>431</v>
      </c>
      <c r="F227" s="141"/>
      <c r="G227" s="25"/>
      <c r="H227" s="141"/>
      <c r="I227" s="25"/>
      <c r="J227" s="25"/>
      <c r="K227" s="144">
        <v>247.2</v>
      </c>
      <c r="M227" s="19"/>
      <c r="N227" s="146" t="s">
        <v>432</v>
      </c>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60"/>
      <c r="AK227" s="3"/>
      <c r="AL227" s="3"/>
      <c r="AM227" s="3"/>
      <c r="AN227" s="3"/>
      <c r="AO227" s="3"/>
    </row>
    <row r="228" ht="22.5" customHeight="1">
      <c r="A228" s="146"/>
      <c r="B228" s="25"/>
      <c r="C228" s="25"/>
      <c r="D228" s="25"/>
      <c r="E228" s="141"/>
      <c r="F228" s="141"/>
      <c r="G228" s="25"/>
      <c r="H228" s="141"/>
      <c r="I228" s="25"/>
      <c r="J228" s="25"/>
      <c r="K228" s="144"/>
      <c r="L228" s="161"/>
      <c r="M228" s="162"/>
      <c r="N228" s="146" t="s">
        <v>433</v>
      </c>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60"/>
      <c r="AK228" s="3"/>
      <c r="AL228" s="3"/>
      <c r="AM228" s="3"/>
      <c r="AN228" s="3"/>
      <c r="AO228" s="3"/>
    </row>
    <row r="229" ht="22.5" customHeight="1">
      <c r="A229" s="157"/>
      <c r="D229" s="25"/>
      <c r="E229" s="141" t="s">
        <v>434</v>
      </c>
      <c r="F229" s="141"/>
      <c r="G229" s="25"/>
      <c r="H229" s="141"/>
      <c r="I229" s="25"/>
      <c r="J229" s="25"/>
      <c r="K229" s="144">
        <v>140.5</v>
      </c>
      <c r="M229" s="19"/>
      <c r="N229" s="78" t="s">
        <v>435</v>
      </c>
      <c r="O229" s="3"/>
      <c r="P229" s="3"/>
      <c r="Q229" s="3"/>
      <c r="R229" s="3"/>
      <c r="S229" s="3"/>
      <c r="T229" s="3"/>
      <c r="U229" s="3"/>
      <c r="V229" s="3"/>
      <c r="W229" s="3"/>
      <c r="X229" s="3"/>
      <c r="Y229" s="3"/>
      <c r="Z229" s="3"/>
      <c r="AA229" s="3"/>
      <c r="AB229" s="3"/>
      <c r="AC229" s="3"/>
      <c r="AD229" s="3"/>
      <c r="AE229" s="3"/>
      <c r="AF229" s="3"/>
      <c r="AG229" s="3"/>
      <c r="AH229" s="3"/>
      <c r="AI229" s="3"/>
      <c r="AJ229" s="145"/>
      <c r="AK229" s="3"/>
      <c r="AL229" s="3"/>
      <c r="AM229" s="3"/>
      <c r="AN229" s="3"/>
      <c r="AO229" s="3"/>
    </row>
    <row r="230" ht="22.5" customHeight="1">
      <c r="A230" s="163"/>
      <c r="B230" s="32"/>
      <c r="C230" s="32" t="s">
        <v>436</v>
      </c>
      <c r="D230" s="32"/>
      <c r="E230" s="158" t="s">
        <v>437</v>
      </c>
      <c r="F230" s="158"/>
      <c r="G230" s="32"/>
      <c r="H230" s="158"/>
      <c r="I230" s="32"/>
      <c r="J230" s="32"/>
      <c r="K230" s="150">
        <v>114.4</v>
      </c>
      <c r="L230" s="29"/>
      <c r="M230" s="30"/>
      <c r="N230" s="151" t="s">
        <v>397</v>
      </c>
      <c r="O230" s="62"/>
      <c r="P230" s="62"/>
      <c r="Q230" s="62"/>
      <c r="R230" s="62"/>
      <c r="S230" s="62"/>
      <c r="T230" s="62"/>
      <c r="U230" s="62"/>
      <c r="V230" s="62"/>
      <c r="W230" s="62"/>
      <c r="X230" s="62"/>
      <c r="Y230" s="62"/>
      <c r="Z230" s="62"/>
      <c r="AA230" s="62"/>
      <c r="AB230" s="62"/>
      <c r="AC230" s="62"/>
      <c r="AD230" s="62"/>
      <c r="AE230" s="62"/>
      <c r="AF230" s="62"/>
      <c r="AG230" s="62"/>
      <c r="AH230" s="62"/>
      <c r="AI230" s="62"/>
      <c r="AJ230" s="152"/>
      <c r="AK230" s="3"/>
      <c r="AL230" s="3"/>
      <c r="AM230" s="3"/>
      <c r="AN230" s="3"/>
      <c r="AO230" s="3"/>
    </row>
    <row r="231" ht="2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2"/>
      <c r="AL231" s="2"/>
      <c r="AM231" s="2"/>
      <c r="AN231" s="2"/>
      <c r="AO231" s="2"/>
    </row>
    <row r="232" ht="22.5" customHeight="1">
      <c r="A232" s="1" t="s">
        <v>438</v>
      </c>
      <c r="AK232" s="2"/>
      <c r="AL232" s="2"/>
      <c r="AM232" s="2"/>
      <c r="AN232" s="2"/>
      <c r="AO232" s="2"/>
    </row>
    <row r="233" ht="2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ht="22.5" customHeight="1">
      <c r="A234" s="5">
        <v>9.0</v>
      </c>
      <c r="C234" s="6" t="s">
        <v>439</v>
      </c>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row>
    <row r="235" ht="22.5" customHeight="1">
      <c r="A235" s="3" t="s">
        <v>356</v>
      </c>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7" t="s">
        <v>357</v>
      </c>
      <c r="AK235" s="3"/>
      <c r="AL235" s="3"/>
      <c r="AM235" s="3"/>
      <c r="AN235" s="3"/>
      <c r="AO235" s="3"/>
    </row>
    <row r="236" ht="22.5" customHeight="1">
      <c r="A236" s="8" t="s">
        <v>358</v>
      </c>
      <c r="B236" s="9"/>
      <c r="C236" s="9"/>
      <c r="D236" s="9"/>
      <c r="E236" s="9"/>
      <c r="F236" s="9"/>
      <c r="G236" s="9"/>
      <c r="H236" s="9"/>
      <c r="I236" s="9"/>
      <c r="J236" s="10"/>
      <c r="K236" s="8" t="s">
        <v>359</v>
      </c>
      <c r="L236" s="9"/>
      <c r="M236" s="10"/>
      <c r="N236" s="8" t="s">
        <v>360</v>
      </c>
      <c r="O236" s="9"/>
      <c r="P236" s="9"/>
      <c r="Q236" s="9"/>
      <c r="R236" s="9"/>
      <c r="S236" s="9"/>
      <c r="T236" s="9"/>
      <c r="U236" s="9"/>
      <c r="V236" s="9"/>
      <c r="W236" s="9"/>
      <c r="X236" s="9"/>
      <c r="Y236" s="9"/>
      <c r="Z236" s="9"/>
      <c r="AA236" s="9"/>
      <c r="AB236" s="9"/>
      <c r="AC236" s="9"/>
      <c r="AD236" s="9"/>
      <c r="AE236" s="9"/>
      <c r="AF236" s="9"/>
      <c r="AG236" s="9"/>
      <c r="AH236" s="9"/>
      <c r="AI236" s="9"/>
      <c r="AJ236" s="10"/>
      <c r="AK236" s="3"/>
      <c r="AL236" s="3"/>
      <c r="AM236" s="3"/>
      <c r="AN236" s="3"/>
      <c r="AO236" s="3"/>
    </row>
    <row r="237" ht="22.5" customHeight="1">
      <c r="A237" s="146"/>
      <c r="B237" s="25"/>
      <c r="C237" s="25" t="s">
        <v>365</v>
      </c>
      <c r="D237" s="25"/>
      <c r="E237" s="141" t="s">
        <v>440</v>
      </c>
      <c r="F237" s="141"/>
      <c r="G237" s="141"/>
      <c r="H237" s="141"/>
      <c r="I237" s="15"/>
      <c r="J237" s="164"/>
      <c r="K237" s="144">
        <v>142.8</v>
      </c>
      <c r="M237" s="19"/>
      <c r="N237" s="78" t="s">
        <v>397</v>
      </c>
      <c r="O237" s="3"/>
      <c r="P237" s="3"/>
      <c r="Q237" s="3"/>
      <c r="R237" s="3"/>
      <c r="S237" s="3"/>
      <c r="T237" s="3"/>
      <c r="U237" s="3"/>
      <c r="V237" s="3"/>
      <c r="W237" s="3"/>
      <c r="X237" s="3"/>
      <c r="Y237" s="3"/>
      <c r="Z237" s="3"/>
      <c r="AA237" s="3"/>
      <c r="AB237" s="3"/>
      <c r="AC237" s="3"/>
      <c r="AD237" s="3"/>
      <c r="AE237" s="3"/>
      <c r="AF237" s="3"/>
      <c r="AG237" s="3"/>
      <c r="AH237" s="3"/>
      <c r="AI237" s="3"/>
      <c r="AJ237" s="145"/>
      <c r="AK237" s="3"/>
      <c r="AL237" s="3"/>
      <c r="AM237" s="3"/>
      <c r="AN237" s="3"/>
      <c r="AO237" s="3"/>
    </row>
    <row r="238" ht="22.5" customHeight="1">
      <c r="A238" s="146"/>
      <c r="B238" s="25"/>
      <c r="C238" s="25" t="s">
        <v>368</v>
      </c>
      <c r="D238" s="25"/>
      <c r="E238" s="141" t="s">
        <v>441</v>
      </c>
      <c r="F238" s="141"/>
      <c r="G238" s="141"/>
      <c r="H238" s="141"/>
      <c r="I238" s="25"/>
      <c r="J238" s="164"/>
      <c r="K238" s="144">
        <v>180.0</v>
      </c>
      <c r="M238" s="19"/>
      <c r="N238" s="78" t="s">
        <v>442</v>
      </c>
      <c r="O238" s="3"/>
      <c r="P238" s="3"/>
      <c r="Q238" s="3"/>
      <c r="R238" s="3"/>
      <c r="S238" s="3"/>
      <c r="T238" s="3"/>
      <c r="U238" s="3"/>
      <c r="V238" s="3"/>
      <c r="W238" s="3"/>
      <c r="X238" s="3"/>
      <c r="Y238" s="3"/>
      <c r="Z238" s="3"/>
      <c r="AA238" s="3"/>
      <c r="AB238" s="3"/>
      <c r="AC238" s="3"/>
      <c r="AD238" s="3"/>
      <c r="AE238" s="3"/>
      <c r="AF238" s="3"/>
      <c r="AG238" s="3"/>
      <c r="AH238" s="3"/>
      <c r="AI238" s="3"/>
      <c r="AJ238" s="145"/>
      <c r="AK238" s="3"/>
      <c r="AL238" s="3"/>
      <c r="AM238" s="3"/>
      <c r="AN238" s="3"/>
      <c r="AO238" s="3"/>
    </row>
    <row r="239" ht="22.5" customHeight="1">
      <c r="A239" s="157"/>
      <c r="D239" s="25"/>
      <c r="E239" s="141" t="s">
        <v>402</v>
      </c>
      <c r="F239" s="141"/>
      <c r="G239" s="141"/>
      <c r="H239" s="141"/>
      <c r="I239" s="25"/>
      <c r="J239" s="164"/>
      <c r="K239" s="144">
        <v>157.0</v>
      </c>
      <c r="M239" s="19"/>
      <c r="N239" s="78" t="s">
        <v>443</v>
      </c>
      <c r="O239" s="3"/>
      <c r="P239" s="3"/>
      <c r="Q239" s="3"/>
      <c r="R239" s="3"/>
      <c r="S239" s="3"/>
      <c r="T239" s="3"/>
      <c r="U239" s="3"/>
      <c r="V239" s="3"/>
      <c r="W239" s="3"/>
      <c r="X239" s="3"/>
      <c r="Y239" s="3"/>
      <c r="Z239" s="3"/>
      <c r="AA239" s="3"/>
      <c r="AB239" s="3"/>
      <c r="AC239" s="3"/>
      <c r="AD239" s="3"/>
      <c r="AE239" s="3"/>
      <c r="AF239" s="3"/>
      <c r="AG239" s="3"/>
      <c r="AH239" s="3"/>
      <c r="AI239" s="3"/>
      <c r="AJ239" s="145"/>
      <c r="AK239" s="3"/>
      <c r="AL239" s="3"/>
      <c r="AM239" s="3"/>
      <c r="AN239" s="3"/>
      <c r="AO239" s="3"/>
    </row>
    <row r="240" ht="22.5" customHeight="1">
      <c r="A240" s="146"/>
      <c r="B240" s="25"/>
      <c r="C240" s="25" t="s">
        <v>371</v>
      </c>
      <c r="D240" s="25"/>
      <c r="E240" s="141" t="s">
        <v>426</v>
      </c>
      <c r="F240" s="141"/>
      <c r="G240" s="141"/>
      <c r="H240" s="141"/>
      <c r="I240" s="25"/>
      <c r="J240" s="164"/>
      <c r="K240" s="144">
        <v>150.0</v>
      </c>
      <c r="M240" s="19"/>
      <c r="N240" s="78" t="s">
        <v>444</v>
      </c>
      <c r="O240" s="3"/>
      <c r="P240" s="3"/>
      <c r="Q240" s="3"/>
      <c r="R240" s="3"/>
      <c r="S240" s="3"/>
      <c r="T240" s="3"/>
      <c r="U240" s="3"/>
      <c r="V240" s="3"/>
      <c r="W240" s="3"/>
      <c r="X240" s="3"/>
      <c r="Y240" s="3"/>
      <c r="Z240" s="3"/>
      <c r="AA240" s="3"/>
      <c r="AB240" s="3"/>
      <c r="AC240" s="3"/>
      <c r="AD240" s="3"/>
      <c r="AE240" s="3"/>
      <c r="AF240" s="3"/>
      <c r="AG240" s="3"/>
      <c r="AH240" s="3"/>
      <c r="AI240" s="3"/>
      <c r="AJ240" s="145"/>
      <c r="AK240" s="3"/>
      <c r="AL240" s="3"/>
      <c r="AM240" s="3"/>
      <c r="AN240" s="3"/>
      <c r="AO240" s="3"/>
    </row>
    <row r="241" ht="22.5" customHeight="1">
      <c r="A241" s="146"/>
      <c r="B241" s="25"/>
      <c r="C241" s="25" t="s">
        <v>445</v>
      </c>
      <c r="D241" s="25"/>
      <c r="E241" s="25" t="s">
        <v>446</v>
      </c>
      <c r="F241" s="25"/>
      <c r="G241" s="25"/>
      <c r="H241" s="25"/>
      <c r="I241" s="25"/>
      <c r="J241" s="164"/>
      <c r="K241" s="144">
        <v>111.2</v>
      </c>
      <c r="M241" s="19"/>
      <c r="N241" s="78" t="s">
        <v>447</v>
      </c>
      <c r="O241" s="3"/>
      <c r="P241" s="3"/>
      <c r="Q241" s="3"/>
      <c r="R241" s="3"/>
      <c r="S241" s="3"/>
      <c r="T241" s="3"/>
      <c r="U241" s="3"/>
      <c r="V241" s="3"/>
      <c r="W241" s="3"/>
      <c r="X241" s="3"/>
      <c r="Y241" s="3"/>
      <c r="Z241" s="3"/>
      <c r="AA241" s="3"/>
      <c r="AB241" s="3"/>
      <c r="AC241" s="3"/>
      <c r="AD241" s="3"/>
      <c r="AE241" s="3"/>
      <c r="AF241" s="3"/>
      <c r="AG241" s="3"/>
      <c r="AH241" s="3"/>
      <c r="AI241" s="3"/>
      <c r="AJ241" s="145"/>
      <c r="AK241" s="3"/>
      <c r="AL241" s="3"/>
      <c r="AM241" s="3"/>
      <c r="AN241" s="3"/>
      <c r="AO241" s="3"/>
    </row>
    <row r="242" ht="22.5" customHeight="1">
      <c r="A242" s="146"/>
      <c r="B242" s="25"/>
      <c r="C242" s="25" t="s">
        <v>448</v>
      </c>
      <c r="D242" s="25"/>
      <c r="E242" s="141" t="s">
        <v>449</v>
      </c>
      <c r="F242" s="141"/>
      <c r="G242" s="141"/>
      <c r="H242" s="141"/>
      <c r="I242" s="25"/>
      <c r="J242" s="164"/>
      <c r="K242" s="144">
        <v>111.5</v>
      </c>
      <c r="M242" s="19"/>
      <c r="N242" s="78" t="s">
        <v>397</v>
      </c>
      <c r="O242" s="3"/>
      <c r="P242" s="3"/>
      <c r="Q242" s="3"/>
      <c r="R242" s="3"/>
      <c r="S242" s="3"/>
      <c r="T242" s="3"/>
      <c r="U242" s="3"/>
      <c r="V242" s="3"/>
      <c r="W242" s="3"/>
      <c r="X242" s="3"/>
      <c r="Y242" s="3"/>
      <c r="Z242" s="3"/>
      <c r="AA242" s="3"/>
      <c r="AB242" s="3"/>
      <c r="AC242" s="3"/>
      <c r="AD242" s="3"/>
      <c r="AE242" s="3"/>
      <c r="AF242" s="3"/>
      <c r="AG242" s="3"/>
      <c r="AH242" s="3"/>
      <c r="AI242" s="3"/>
      <c r="AJ242" s="145"/>
      <c r="AK242" s="3"/>
      <c r="AL242" s="3"/>
      <c r="AM242" s="3"/>
      <c r="AN242" s="3"/>
      <c r="AO242" s="3"/>
    </row>
    <row r="243" ht="22.5" customHeight="1">
      <c r="A243" s="146"/>
      <c r="B243" s="25"/>
      <c r="C243" s="25" t="s">
        <v>450</v>
      </c>
      <c r="D243" s="25"/>
      <c r="E243" s="25" t="s">
        <v>451</v>
      </c>
      <c r="F243" s="25"/>
      <c r="G243" s="25"/>
      <c r="H243" s="25"/>
      <c r="I243" s="25"/>
      <c r="J243" s="164"/>
      <c r="K243" s="144">
        <v>157.0</v>
      </c>
      <c r="M243" s="19"/>
      <c r="N243" s="78" t="s">
        <v>452</v>
      </c>
      <c r="O243" s="3"/>
      <c r="P243" s="3"/>
      <c r="Q243" s="3"/>
      <c r="R243" s="3"/>
      <c r="S243" s="3"/>
      <c r="T243" s="3"/>
      <c r="U243" s="3"/>
      <c r="V243" s="3"/>
      <c r="W243" s="3"/>
      <c r="X243" s="3"/>
      <c r="Y243" s="3"/>
      <c r="Z243" s="3"/>
      <c r="AA243" s="3"/>
      <c r="AB243" s="3"/>
      <c r="AC243" s="3"/>
      <c r="AD243" s="3"/>
      <c r="AE243" s="3"/>
      <c r="AF243" s="3"/>
      <c r="AG243" s="3"/>
      <c r="AH243" s="3"/>
      <c r="AI243" s="3"/>
      <c r="AJ243" s="145"/>
      <c r="AK243" s="3"/>
      <c r="AL243" s="3"/>
      <c r="AM243" s="3"/>
      <c r="AN243" s="3"/>
      <c r="AO243" s="3"/>
    </row>
    <row r="244" ht="22.5" customHeight="1">
      <c r="A244" s="146"/>
      <c r="B244" s="25"/>
      <c r="C244" s="25" t="s">
        <v>453</v>
      </c>
      <c r="D244" s="25"/>
      <c r="E244" s="141" t="s">
        <v>454</v>
      </c>
      <c r="F244" s="141"/>
      <c r="G244" s="141"/>
      <c r="H244" s="141"/>
      <c r="I244" s="25"/>
      <c r="J244" s="164"/>
      <c r="K244" s="144">
        <v>156.0</v>
      </c>
      <c r="M244" s="19"/>
      <c r="N244" s="78" t="s">
        <v>455</v>
      </c>
      <c r="O244" s="3"/>
      <c r="P244" s="3"/>
      <c r="Q244" s="3"/>
      <c r="R244" s="3"/>
      <c r="S244" s="3"/>
      <c r="T244" s="3"/>
      <c r="U244" s="3"/>
      <c r="V244" s="3"/>
      <c r="W244" s="3"/>
      <c r="X244" s="3"/>
      <c r="Y244" s="3"/>
      <c r="Z244" s="3"/>
      <c r="AA244" s="3"/>
      <c r="AB244" s="3"/>
      <c r="AC244" s="3"/>
      <c r="AD244" s="3"/>
      <c r="AE244" s="3"/>
      <c r="AF244" s="3"/>
      <c r="AG244" s="3"/>
      <c r="AH244" s="3"/>
      <c r="AI244" s="3"/>
      <c r="AJ244" s="145"/>
      <c r="AK244" s="3"/>
      <c r="AL244" s="3"/>
      <c r="AM244" s="3"/>
      <c r="AN244" s="3"/>
      <c r="AO244" s="3"/>
    </row>
    <row r="245" ht="22.5" customHeight="1">
      <c r="A245" s="157"/>
      <c r="D245" s="25"/>
      <c r="E245" s="149" t="s">
        <v>456</v>
      </c>
      <c r="F245" s="25"/>
      <c r="G245" s="25"/>
      <c r="H245" s="25"/>
      <c r="I245" s="25"/>
      <c r="J245" s="164"/>
      <c r="K245" s="144">
        <v>213.5</v>
      </c>
      <c r="M245" s="19"/>
      <c r="N245" s="78" t="s">
        <v>457</v>
      </c>
      <c r="O245" s="3"/>
      <c r="P245" s="3"/>
      <c r="Q245" s="3"/>
      <c r="R245" s="3"/>
      <c r="S245" s="3"/>
      <c r="T245" s="3"/>
      <c r="U245" s="3"/>
      <c r="V245" s="3"/>
      <c r="W245" s="3"/>
      <c r="X245" s="3"/>
      <c r="Y245" s="3"/>
      <c r="Z245" s="3"/>
      <c r="AA245" s="3"/>
      <c r="AB245" s="3"/>
      <c r="AC245" s="3"/>
      <c r="AD245" s="3"/>
      <c r="AE245" s="3"/>
      <c r="AF245" s="3"/>
      <c r="AG245" s="3"/>
      <c r="AH245" s="3"/>
      <c r="AI245" s="3"/>
      <c r="AJ245" s="145"/>
      <c r="AK245" s="3"/>
      <c r="AL245" s="3"/>
      <c r="AM245" s="3"/>
      <c r="AN245" s="3"/>
      <c r="AO245" s="3"/>
    </row>
    <row r="246" ht="22.5" customHeight="1">
      <c r="A246" s="146"/>
      <c r="B246" s="25"/>
      <c r="C246" s="25" t="s">
        <v>458</v>
      </c>
      <c r="D246" s="25"/>
      <c r="E246" s="141" t="s">
        <v>459</v>
      </c>
      <c r="F246" s="141"/>
      <c r="G246" s="141"/>
      <c r="H246" s="141"/>
      <c r="I246" s="25"/>
      <c r="J246" s="164"/>
      <c r="K246" s="144">
        <v>103.0</v>
      </c>
      <c r="M246" s="19"/>
      <c r="N246" s="78" t="s">
        <v>442</v>
      </c>
      <c r="O246" s="3"/>
      <c r="P246" s="3"/>
      <c r="Q246" s="3"/>
      <c r="R246" s="3"/>
      <c r="S246" s="3"/>
      <c r="T246" s="3"/>
      <c r="U246" s="3"/>
      <c r="V246" s="3"/>
      <c r="W246" s="3"/>
      <c r="X246" s="3"/>
      <c r="Y246" s="3"/>
      <c r="Z246" s="3"/>
      <c r="AA246" s="3"/>
      <c r="AB246" s="3"/>
      <c r="AC246" s="3"/>
      <c r="AD246" s="3"/>
      <c r="AE246" s="3"/>
      <c r="AF246" s="3"/>
      <c r="AG246" s="3"/>
      <c r="AH246" s="3"/>
      <c r="AI246" s="3"/>
      <c r="AJ246" s="145"/>
      <c r="AK246" s="3"/>
      <c r="AL246" s="3"/>
      <c r="AM246" s="3"/>
      <c r="AN246" s="3"/>
      <c r="AO246" s="3"/>
    </row>
    <row r="247" ht="22.5" customHeight="1">
      <c r="A247" s="146"/>
      <c r="B247" s="25"/>
      <c r="C247" s="25" t="s">
        <v>460</v>
      </c>
      <c r="D247" s="25"/>
      <c r="E247" s="141" t="s">
        <v>461</v>
      </c>
      <c r="F247" s="141"/>
      <c r="G247" s="141"/>
      <c r="H247" s="141"/>
      <c r="I247" s="25"/>
      <c r="J247" s="164"/>
      <c r="K247" s="144">
        <v>102.5</v>
      </c>
      <c r="M247" s="19"/>
      <c r="N247" s="78" t="s">
        <v>442</v>
      </c>
      <c r="O247" s="3"/>
      <c r="P247" s="3"/>
      <c r="Q247" s="3"/>
      <c r="R247" s="3"/>
      <c r="S247" s="3"/>
      <c r="T247" s="3"/>
      <c r="U247" s="3"/>
      <c r="V247" s="3"/>
      <c r="W247" s="3"/>
      <c r="X247" s="3"/>
      <c r="Y247" s="3"/>
      <c r="Z247" s="3"/>
      <c r="AA247" s="3"/>
      <c r="AB247" s="3"/>
      <c r="AC247" s="3"/>
      <c r="AD247" s="3"/>
      <c r="AE247" s="3"/>
      <c r="AF247" s="3"/>
      <c r="AG247" s="3"/>
      <c r="AH247" s="3"/>
      <c r="AI247" s="3"/>
      <c r="AJ247" s="145"/>
      <c r="AK247" s="3"/>
      <c r="AL247" s="3"/>
      <c r="AM247" s="3"/>
      <c r="AN247" s="3"/>
      <c r="AO247" s="3"/>
    </row>
    <row r="248" ht="22.5" customHeight="1">
      <c r="A248" s="146"/>
      <c r="B248" s="25"/>
      <c r="C248" s="25" t="s">
        <v>462</v>
      </c>
      <c r="D248" s="25"/>
      <c r="E248" s="25" t="s">
        <v>463</v>
      </c>
      <c r="F248" s="25"/>
      <c r="G248" s="25"/>
      <c r="H248" s="25"/>
      <c r="I248" s="25"/>
      <c r="J248" s="164"/>
      <c r="K248" s="144">
        <v>103.0</v>
      </c>
      <c r="M248" s="19"/>
      <c r="N248" s="78" t="s">
        <v>397</v>
      </c>
      <c r="O248" s="3"/>
      <c r="P248" s="3"/>
      <c r="Q248" s="3"/>
      <c r="R248" s="3"/>
      <c r="S248" s="3"/>
      <c r="T248" s="3"/>
      <c r="U248" s="3"/>
      <c r="V248" s="3"/>
      <c r="W248" s="3"/>
      <c r="X248" s="3"/>
      <c r="Y248" s="3"/>
      <c r="Z248" s="3"/>
      <c r="AA248" s="3"/>
      <c r="AB248" s="3"/>
      <c r="AC248" s="3"/>
      <c r="AD248" s="3"/>
      <c r="AE248" s="3"/>
      <c r="AF248" s="3"/>
      <c r="AG248" s="3"/>
      <c r="AH248" s="3"/>
      <c r="AI248" s="3"/>
      <c r="AJ248" s="145"/>
      <c r="AK248" s="3"/>
      <c r="AL248" s="3"/>
      <c r="AM248" s="3"/>
      <c r="AN248" s="3"/>
      <c r="AO248" s="3"/>
    </row>
    <row r="249" ht="22.5" customHeight="1">
      <c r="A249" s="157"/>
      <c r="D249" s="25"/>
      <c r="E249" s="141" t="s">
        <v>464</v>
      </c>
      <c r="F249" s="141"/>
      <c r="G249" s="141"/>
      <c r="H249" s="141"/>
      <c r="I249" s="25"/>
      <c r="J249" s="164"/>
      <c r="K249" s="144">
        <v>140.0</v>
      </c>
      <c r="M249" s="19"/>
      <c r="N249" s="78" t="s">
        <v>465</v>
      </c>
      <c r="O249" s="3"/>
      <c r="P249" s="3"/>
      <c r="Q249" s="3"/>
      <c r="R249" s="3"/>
      <c r="S249" s="3"/>
      <c r="T249" s="3"/>
      <c r="U249" s="3"/>
      <c r="V249" s="3"/>
      <c r="W249" s="3"/>
      <c r="X249" s="3"/>
      <c r="Y249" s="3"/>
      <c r="Z249" s="3"/>
      <c r="AA249" s="3"/>
      <c r="AB249" s="3"/>
      <c r="AC249" s="3"/>
      <c r="AD249" s="3"/>
      <c r="AE249" s="3"/>
      <c r="AF249" s="3"/>
      <c r="AG249" s="3"/>
      <c r="AH249" s="3"/>
      <c r="AI249" s="3"/>
      <c r="AJ249" s="145"/>
      <c r="AK249" s="3"/>
      <c r="AL249" s="3"/>
      <c r="AM249" s="3"/>
      <c r="AN249" s="3"/>
      <c r="AO249" s="3"/>
    </row>
    <row r="250" ht="22.5" customHeight="1">
      <c r="A250" s="146"/>
      <c r="B250" s="25"/>
      <c r="C250" s="25" t="s">
        <v>466</v>
      </c>
      <c r="D250" s="25"/>
      <c r="E250" s="25" t="s">
        <v>467</v>
      </c>
      <c r="F250" s="25"/>
      <c r="G250" s="25"/>
      <c r="H250" s="25"/>
      <c r="I250" s="25"/>
      <c r="J250" s="164"/>
      <c r="K250" s="144">
        <v>128.0</v>
      </c>
      <c r="M250" s="19"/>
      <c r="N250" s="146" t="s">
        <v>468</v>
      </c>
      <c r="O250" s="3"/>
      <c r="P250" s="3"/>
      <c r="Q250" s="3"/>
      <c r="R250" s="3"/>
      <c r="S250" s="3"/>
      <c r="T250" s="3"/>
      <c r="U250" s="3"/>
      <c r="V250" s="3"/>
      <c r="W250" s="3"/>
      <c r="X250" s="3"/>
      <c r="Y250" s="3"/>
      <c r="Z250" s="3"/>
      <c r="AA250" s="3"/>
      <c r="AB250" s="3"/>
      <c r="AC250" s="3"/>
      <c r="AD250" s="3"/>
      <c r="AE250" s="3"/>
      <c r="AF250" s="3"/>
      <c r="AG250" s="3"/>
      <c r="AH250" s="3"/>
      <c r="AI250" s="3"/>
      <c r="AJ250" s="145"/>
      <c r="AK250" s="3"/>
      <c r="AL250" s="3"/>
      <c r="AM250" s="3"/>
      <c r="AN250" s="3"/>
      <c r="AO250" s="3"/>
    </row>
    <row r="251" ht="22.5" customHeight="1">
      <c r="A251" s="157"/>
      <c r="D251" s="25"/>
      <c r="E251" s="25" t="s">
        <v>469</v>
      </c>
      <c r="F251" s="25"/>
      <c r="G251" s="25"/>
      <c r="H251" s="26"/>
      <c r="I251" s="25"/>
      <c r="J251" s="165"/>
      <c r="K251" s="144">
        <v>121.0</v>
      </c>
      <c r="M251" s="19"/>
      <c r="N251" s="146" t="s">
        <v>470</v>
      </c>
      <c r="O251" s="3"/>
      <c r="P251" s="3"/>
      <c r="Q251" s="3"/>
      <c r="R251" s="3"/>
      <c r="S251" s="3"/>
      <c r="T251" s="3"/>
      <c r="U251" s="3"/>
      <c r="V251" s="3"/>
      <c r="W251" s="3"/>
      <c r="X251" s="3"/>
      <c r="Y251" s="3"/>
      <c r="Z251" s="3"/>
      <c r="AA251" s="3"/>
      <c r="AB251" s="3"/>
      <c r="AC251" s="3"/>
      <c r="AD251" s="3"/>
      <c r="AE251" s="3"/>
      <c r="AF251" s="3"/>
      <c r="AG251" s="3"/>
      <c r="AH251" s="3"/>
      <c r="AI251" s="3"/>
      <c r="AJ251" s="145"/>
      <c r="AK251" s="3"/>
      <c r="AL251" s="3"/>
      <c r="AM251" s="3"/>
      <c r="AN251" s="3"/>
      <c r="AO251" s="3"/>
    </row>
    <row r="252" ht="22.5" customHeight="1">
      <c r="A252" s="146"/>
      <c r="B252" s="25"/>
      <c r="C252" s="25" t="s">
        <v>471</v>
      </c>
      <c r="D252" s="25"/>
      <c r="E252" s="25" t="s">
        <v>472</v>
      </c>
      <c r="F252" s="25"/>
      <c r="G252" s="25"/>
      <c r="H252" s="26"/>
      <c r="I252" s="25"/>
      <c r="J252" s="165"/>
      <c r="K252" s="144">
        <v>122.0</v>
      </c>
      <c r="M252" s="19"/>
      <c r="N252" s="78" t="s">
        <v>473</v>
      </c>
      <c r="O252" s="3"/>
      <c r="P252" s="3"/>
      <c r="Q252" s="3"/>
      <c r="R252" s="3"/>
      <c r="S252" s="3"/>
      <c r="T252" s="3"/>
      <c r="U252" s="3"/>
      <c r="V252" s="3"/>
      <c r="W252" s="3"/>
      <c r="X252" s="3"/>
      <c r="Y252" s="3"/>
      <c r="Z252" s="3"/>
      <c r="AA252" s="3"/>
      <c r="AB252" s="3"/>
      <c r="AC252" s="3"/>
      <c r="AD252" s="3"/>
      <c r="AE252" s="3"/>
      <c r="AF252" s="3"/>
      <c r="AG252" s="3"/>
      <c r="AH252" s="3"/>
      <c r="AI252" s="3"/>
      <c r="AJ252" s="145"/>
      <c r="AK252" s="3"/>
      <c r="AL252" s="3"/>
      <c r="AM252" s="3"/>
      <c r="AN252" s="3"/>
      <c r="AO252" s="3"/>
    </row>
    <row r="253" ht="22.5" customHeight="1">
      <c r="A253" s="157"/>
      <c r="D253" s="25"/>
      <c r="E253" s="21" t="s">
        <v>474</v>
      </c>
      <c r="F253" s="25"/>
      <c r="G253" s="25"/>
      <c r="H253" s="26"/>
      <c r="I253" s="25"/>
      <c r="J253" s="165"/>
      <c r="K253" s="144">
        <v>142.5</v>
      </c>
      <c r="M253" s="19"/>
      <c r="N253" s="78" t="s">
        <v>475</v>
      </c>
      <c r="O253" s="3"/>
      <c r="P253" s="3"/>
      <c r="Q253" s="3"/>
      <c r="R253" s="3"/>
      <c r="S253" s="3"/>
      <c r="T253" s="3"/>
      <c r="U253" s="3"/>
      <c r="V253" s="3"/>
      <c r="W253" s="3"/>
      <c r="X253" s="3"/>
      <c r="Y253" s="3"/>
      <c r="Z253" s="3"/>
      <c r="AA253" s="3"/>
      <c r="AB253" s="3"/>
      <c r="AC253" s="3"/>
      <c r="AD253" s="3"/>
      <c r="AE253" s="3"/>
      <c r="AF253" s="3"/>
      <c r="AG253" s="3"/>
      <c r="AH253" s="3"/>
      <c r="AI253" s="3"/>
      <c r="AJ253" s="145"/>
      <c r="AK253" s="3"/>
      <c r="AL253" s="3"/>
      <c r="AM253" s="3"/>
      <c r="AN253" s="3"/>
      <c r="AO253" s="3"/>
    </row>
    <row r="254" ht="22.5" customHeight="1">
      <c r="A254" s="146"/>
      <c r="B254" s="25"/>
      <c r="C254" s="25" t="s">
        <v>476</v>
      </c>
      <c r="D254" s="25"/>
      <c r="E254" s="25" t="s">
        <v>477</v>
      </c>
      <c r="F254" s="25"/>
      <c r="G254" s="25"/>
      <c r="H254" s="26"/>
      <c r="I254" s="25"/>
      <c r="J254" s="165"/>
      <c r="K254" s="144">
        <v>154.0</v>
      </c>
      <c r="M254" s="19"/>
      <c r="N254" s="148" t="s">
        <v>478</v>
      </c>
      <c r="O254" s="3"/>
      <c r="P254" s="3"/>
      <c r="Q254" s="3"/>
      <c r="R254" s="3"/>
      <c r="S254" s="3"/>
      <c r="T254" s="3"/>
      <c r="U254" s="3"/>
      <c r="V254" s="3"/>
      <c r="W254" s="3"/>
      <c r="X254" s="3"/>
      <c r="Y254" s="3"/>
      <c r="Z254" s="3"/>
      <c r="AA254" s="3"/>
      <c r="AB254" s="3"/>
      <c r="AC254" s="3"/>
      <c r="AD254" s="3"/>
      <c r="AE254" s="3"/>
      <c r="AF254" s="3"/>
      <c r="AG254" s="3"/>
      <c r="AH254" s="3"/>
      <c r="AI254" s="3"/>
      <c r="AJ254" s="145"/>
      <c r="AK254" s="3"/>
      <c r="AL254" s="3"/>
      <c r="AM254" s="3"/>
      <c r="AN254" s="3"/>
      <c r="AO254" s="3"/>
    </row>
    <row r="255" ht="22.5" customHeight="1">
      <c r="A255" s="146"/>
      <c r="B255" s="25"/>
      <c r="C255" s="25" t="s">
        <v>479</v>
      </c>
      <c r="D255" s="25"/>
      <c r="E255" s="141" t="s">
        <v>480</v>
      </c>
      <c r="F255" s="141"/>
      <c r="G255" s="141"/>
      <c r="H255" s="141"/>
      <c r="I255" s="25"/>
      <c r="J255" s="164"/>
      <c r="K255" s="161">
        <v>112.5</v>
      </c>
      <c r="M255" s="19"/>
      <c r="N255" s="78" t="s">
        <v>444</v>
      </c>
      <c r="O255" s="3"/>
      <c r="P255" s="3"/>
      <c r="Q255" s="3"/>
      <c r="R255" s="3"/>
      <c r="S255" s="3"/>
      <c r="T255" s="3"/>
      <c r="U255" s="3"/>
      <c r="V255" s="3"/>
      <c r="W255" s="3"/>
      <c r="X255" s="3"/>
      <c r="Y255" s="3"/>
      <c r="Z255" s="3"/>
      <c r="AA255" s="3"/>
      <c r="AB255" s="3"/>
      <c r="AC255" s="3"/>
      <c r="AD255" s="3"/>
      <c r="AE255" s="3"/>
      <c r="AF255" s="3"/>
      <c r="AG255" s="3"/>
      <c r="AH255" s="3"/>
      <c r="AI255" s="3"/>
      <c r="AJ255" s="145"/>
      <c r="AK255" s="3"/>
      <c r="AL255" s="3"/>
      <c r="AM255" s="3"/>
      <c r="AN255" s="3"/>
      <c r="AO255" s="3"/>
    </row>
    <row r="256" ht="22.5" customHeight="1">
      <c r="A256" s="157"/>
      <c r="D256" s="25"/>
      <c r="E256" s="141" t="s">
        <v>481</v>
      </c>
      <c r="F256" s="141"/>
      <c r="G256" s="141"/>
      <c r="H256" s="141"/>
      <c r="I256" s="25"/>
      <c r="J256" s="164"/>
      <c r="K256" s="161">
        <v>132.5</v>
      </c>
      <c r="M256" s="19"/>
      <c r="N256" s="78" t="s">
        <v>482</v>
      </c>
      <c r="O256" s="3"/>
      <c r="P256" s="3"/>
      <c r="Q256" s="3"/>
      <c r="R256" s="3"/>
      <c r="S256" s="3"/>
      <c r="T256" s="3"/>
      <c r="U256" s="3"/>
      <c r="V256" s="3"/>
      <c r="W256" s="3"/>
      <c r="X256" s="3"/>
      <c r="Y256" s="3"/>
      <c r="Z256" s="3"/>
      <c r="AA256" s="3"/>
      <c r="AB256" s="3"/>
      <c r="AC256" s="3"/>
      <c r="AD256" s="3"/>
      <c r="AE256" s="3"/>
      <c r="AF256" s="3"/>
      <c r="AG256" s="3"/>
      <c r="AH256" s="3"/>
      <c r="AI256" s="3"/>
      <c r="AJ256" s="145"/>
      <c r="AK256" s="3"/>
      <c r="AL256" s="3"/>
      <c r="AM256" s="3"/>
      <c r="AN256" s="3"/>
      <c r="AO256" s="3"/>
    </row>
    <row r="257" ht="22.5" customHeight="1">
      <c r="A257" s="146"/>
      <c r="B257" s="32"/>
      <c r="C257" s="32" t="s">
        <v>483</v>
      </c>
      <c r="D257" s="25"/>
      <c r="E257" s="158" t="s">
        <v>484</v>
      </c>
      <c r="F257" s="158"/>
      <c r="G257" s="158"/>
      <c r="H257" s="158"/>
      <c r="I257" s="25"/>
      <c r="J257" s="166"/>
      <c r="K257" s="167">
        <v>100.5</v>
      </c>
      <c r="L257" s="29"/>
      <c r="M257" s="30"/>
      <c r="N257" s="151" t="s">
        <v>485</v>
      </c>
      <c r="O257" s="62"/>
      <c r="P257" s="62"/>
      <c r="Q257" s="62"/>
      <c r="R257" s="62"/>
      <c r="S257" s="62"/>
      <c r="T257" s="62"/>
      <c r="U257" s="62"/>
      <c r="V257" s="62"/>
      <c r="W257" s="62"/>
      <c r="X257" s="62"/>
      <c r="Y257" s="62"/>
      <c r="Z257" s="62"/>
      <c r="AA257" s="62"/>
      <c r="AB257" s="62"/>
      <c r="AC257" s="62"/>
      <c r="AD257" s="62"/>
      <c r="AE257" s="62"/>
      <c r="AF257" s="62"/>
      <c r="AG257" s="62"/>
      <c r="AH257" s="62"/>
      <c r="AI257" s="62"/>
      <c r="AJ257" s="152"/>
      <c r="AK257" s="3"/>
      <c r="AL257" s="3"/>
      <c r="AM257" s="3"/>
      <c r="AN257" s="3"/>
      <c r="AO257" s="3"/>
    </row>
    <row r="258" ht="22.5" customHeight="1">
      <c r="A258" s="139" t="s">
        <v>486</v>
      </c>
      <c r="B258" s="25"/>
      <c r="C258" s="15" t="s">
        <v>378</v>
      </c>
      <c r="D258" s="15"/>
      <c r="E258" s="142" t="s">
        <v>487</v>
      </c>
      <c r="F258" s="142"/>
      <c r="G258" s="142"/>
      <c r="H258" s="142"/>
      <c r="I258" s="15"/>
      <c r="J258" s="164"/>
      <c r="K258" s="161">
        <v>124.0</v>
      </c>
      <c r="M258" s="19"/>
      <c r="N258" s="154" t="s">
        <v>488</v>
      </c>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6"/>
      <c r="AK258" s="3"/>
      <c r="AL258" s="3"/>
      <c r="AM258" s="3"/>
      <c r="AN258" s="3"/>
      <c r="AO258" s="3"/>
    </row>
    <row r="259" ht="22.5" customHeight="1">
      <c r="A259" s="146"/>
      <c r="B259" s="25"/>
      <c r="C259" s="25" t="s">
        <v>381</v>
      </c>
      <c r="D259" s="25"/>
      <c r="E259" s="141" t="s">
        <v>489</v>
      </c>
      <c r="F259" s="141"/>
      <c r="G259" s="141"/>
      <c r="H259" s="141"/>
      <c r="I259" s="25"/>
      <c r="J259" s="164"/>
      <c r="K259" s="161">
        <v>117.0</v>
      </c>
      <c r="M259" s="19"/>
      <c r="N259" s="78" t="s">
        <v>490</v>
      </c>
      <c r="O259" s="3"/>
      <c r="P259" s="3"/>
      <c r="Q259" s="3"/>
      <c r="R259" s="3"/>
      <c r="S259" s="3"/>
      <c r="T259" s="3"/>
      <c r="U259" s="3"/>
      <c r="V259" s="3"/>
      <c r="W259" s="3"/>
      <c r="X259" s="3"/>
      <c r="Y259" s="3"/>
      <c r="Z259" s="3"/>
      <c r="AA259" s="3"/>
      <c r="AB259" s="3"/>
      <c r="AC259" s="3"/>
      <c r="AD259" s="3"/>
      <c r="AE259" s="3"/>
      <c r="AF259" s="3"/>
      <c r="AG259" s="3"/>
      <c r="AH259" s="3"/>
      <c r="AI259" s="3"/>
      <c r="AJ259" s="145"/>
      <c r="AK259" s="3"/>
      <c r="AL259" s="3"/>
      <c r="AM259" s="3"/>
      <c r="AN259" s="3"/>
      <c r="AO259" s="3"/>
    </row>
    <row r="260" ht="22.5" customHeight="1">
      <c r="A260" s="157"/>
      <c r="D260" s="25"/>
      <c r="E260" s="141" t="s">
        <v>441</v>
      </c>
      <c r="F260" s="141"/>
      <c r="G260" s="141"/>
      <c r="H260" s="141"/>
      <c r="I260" s="25"/>
      <c r="J260" s="164"/>
      <c r="K260" s="161">
        <v>108.0</v>
      </c>
      <c r="M260" s="19"/>
      <c r="N260" s="78" t="s">
        <v>491</v>
      </c>
      <c r="O260" s="3"/>
      <c r="P260" s="3"/>
      <c r="Q260" s="3"/>
      <c r="R260" s="3"/>
      <c r="S260" s="3"/>
      <c r="T260" s="3"/>
      <c r="U260" s="3"/>
      <c r="V260" s="3"/>
      <c r="W260" s="3"/>
      <c r="X260" s="3"/>
      <c r="Y260" s="3"/>
      <c r="Z260" s="3"/>
      <c r="AA260" s="3"/>
      <c r="AB260" s="3"/>
      <c r="AC260" s="3"/>
      <c r="AD260" s="3"/>
      <c r="AE260" s="3"/>
      <c r="AF260" s="3"/>
      <c r="AG260" s="3"/>
      <c r="AH260" s="3"/>
      <c r="AI260" s="3"/>
      <c r="AJ260" s="145"/>
      <c r="AK260" s="3"/>
      <c r="AL260" s="3"/>
      <c r="AM260" s="3"/>
      <c r="AN260" s="3"/>
      <c r="AO260" s="3"/>
    </row>
    <row r="261" ht="22.5" customHeight="1">
      <c r="A261" s="146"/>
      <c r="B261" s="25"/>
      <c r="C261" s="25" t="s">
        <v>383</v>
      </c>
      <c r="D261" s="25"/>
      <c r="E261" s="141" t="s">
        <v>492</v>
      </c>
      <c r="F261" s="141"/>
      <c r="G261" s="141"/>
      <c r="H261" s="141"/>
      <c r="I261" s="25"/>
      <c r="J261" s="164"/>
      <c r="K261" s="161">
        <v>121.5</v>
      </c>
      <c r="M261" s="19"/>
      <c r="N261" s="78" t="s">
        <v>493</v>
      </c>
      <c r="O261" s="3"/>
      <c r="P261" s="3"/>
      <c r="Q261" s="3"/>
      <c r="R261" s="3"/>
      <c r="S261" s="3"/>
      <c r="T261" s="3"/>
      <c r="U261" s="3"/>
      <c r="V261" s="3"/>
      <c r="W261" s="3"/>
      <c r="X261" s="3"/>
      <c r="Y261" s="3"/>
      <c r="Z261" s="3"/>
      <c r="AA261" s="3"/>
      <c r="AB261" s="3"/>
      <c r="AC261" s="3"/>
      <c r="AD261" s="3"/>
      <c r="AE261" s="3"/>
      <c r="AF261" s="3"/>
      <c r="AG261" s="3"/>
      <c r="AH261" s="3"/>
      <c r="AI261" s="3"/>
      <c r="AJ261" s="145"/>
      <c r="AK261" s="3"/>
      <c r="AL261" s="3"/>
      <c r="AM261" s="3"/>
      <c r="AN261" s="3"/>
      <c r="AO261" s="3"/>
    </row>
    <row r="262" ht="22.5" customHeight="1">
      <c r="A262" s="157"/>
      <c r="D262" s="25"/>
      <c r="E262" s="141" t="s">
        <v>494</v>
      </c>
      <c r="F262" s="141"/>
      <c r="G262" s="141"/>
      <c r="H262" s="141"/>
      <c r="I262" s="25"/>
      <c r="J262" s="164"/>
      <c r="K262" s="161">
        <v>116.0</v>
      </c>
      <c r="M262" s="19"/>
      <c r="N262" s="78" t="s">
        <v>495</v>
      </c>
      <c r="O262" s="3"/>
      <c r="P262" s="3"/>
      <c r="Q262" s="3"/>
      <c r="R262" s="3"/>
      <c r="S262" s="3"/>
      <c r="T262" s="3"/>
      <c r="U262" s="3"/>
      <c r="V262" s="3"/>
      <c r="W262" s="3"/>
      <c r="X262" s="3"/>
      <c r="Y262" s="3"/>
      <c r="Z262" s="3"/>
      <c r="AA262" s="3"/>
      <c r="AB262" s="3"/>
      <c r="AC262" s="3"/>
      <c r="AD262" s="3"/>
      <c r="AE262" s="3"/>
      <c r="AF262" s="3"/>
      <c r="AG262" s="3"/>
      <c r="AH262" s="3"/>
      <c r="AI262" s="3"/>
      <c r="AJ262" s="145"/>
      <c r="AK262" s="3"/>
      <c r="AL262" s="3"/>
      <c r="AM262" s="3"/>
      <c r="AN262" s="3"/>
      <c r="AO262" s="3"/>
    </row>
    <row r="263" ht="22.5" customHeight="1">
      <c r="A263" s="157"/>
      <c r="D263" s="25"/>
      <c r="E263" s="141" t="s">
        <v>496</v>
      </c>
      <c r="F263" s="141"/>
      <c r="G263" s="141"/>
      <c r="H263" s="141"/>
      <c r="I263" s="25"/>
      <c r="J263" s="164"/>
      <c r="K263" s="161">
        <v>122.5</v>
      </c>
      <c r="M263" s="19"/>
      <c r="N263" s="168" t="s">
        <v>497</v>
      </c>
      <c r="O263" s="3"/>
      <c r="P263" s="3"/>
      <c r="Q263" s="3"/>
      <c r="R263" s="3"/>
      <c r="S263" s="3"/>
      <c r="T263" s="3"/>
      <c r="U263" s="3"/>
      <c r="V263" s="3"/>
      <c r="W263" s="3"/>
      <c r="X263" s="3"/>
      <c r="Y263" s="3"/>
      <c r="Z263" s="3"/>
      <c r="AA263" s="3"/>
      <c r="AB263" s="3"/>
      <c r="AC263" s="3"/>
      <c r="AD263" s="3"/>
      <c r="AE263" s="3"/>
      <c r="AF263" s="3"/>
      <c r="AG263" s="3"/>
      <c r="AH263" s="3"/>
      <c r="AI263" s="3"/>
      <c r="AJ263" s="145"/>
      <c r="AK263" s="3"/>
      <c r="AL263" s="3"/>
      <c r="AM263" s="3"/>
      <c r="AN263" s="3"/>
      <c r="AO263" s="3"/>
    </row>
    <row r="264" ht="22.5" customHeight="1">
      <c r="A264" s="146"/>
      <c r="B264" s="25"/>
      <c r="C264" s="25" t="s">
        <v>393</v>
      </c>
      <c r="D264" s="25"/>
      <c r="E264" s="141" t="s">
        <v>402</v>
      </c>
      <c r="F264" s="141"/>
      <c r="G264" s="141"/>
      <c r="H264" s="141"/>
      <c r="I264" s="25"/>
      <c r="J264" s="164"/>
      <c r="K264" s="161">
        <v>110.0</v>
      </c>
      <c r="M264" s="19"/>
      <c r="N264" s="78" t="s">
        <v>390</v>
      </c>
      <c r="O264" s="3"/>
      <c r="P264" s="3"/>
      <c r="Q264" s="3"/>
      <c r="R264" s="3"/>
      <c r="S264" s="3"/>
      <c r="T264" s="3"/>
      <c r="U264" s="3"/>
      <c r="V264" s="3"/>
      <c r="W264" s="3"/>
      <c r="X264" s="3"/>
      <c r="Y264" s="3"/>
      <c r="Z264" s="3"/>
      <c r="AA264" s="3"/>
      <c r="AB264" s="3"/>
      <c r="AC264" s="3"/>
      <c r="AD264" s="3"/>
      <c r="AE264" s="3"/>
      <c r="AF264" s="3"/>
      <c r="AG264" s="3"/>
      <c r="AH264" s="3"/>
      <c r="AI264" s="3"/>
      <c r="AJ264" s="145"/>
      <c r="AK264" s="3"/>
      <c r="AL264" s="3"/>
      <c r="AM264" s="3"/>
      <c r="AN264" s="3"/>
      <c r="AO264" s="3"/>
    </row>
    <row r="265" ht="22.5" customHeight="1">
      <c r="A265" s="157"/>
      <c r="D265" s="25"/>
      <c r="E265" s="141" t="s">
        <v>377</v>
      </c>
      <c r="F265" s="141"/>
      <c r="G265" s="141"/>
      <c r="H265" s="141"/>
      <c r="I265" s="25"/>
      <c r="J265" s="164"/>
      <c r="K265" s="161">
        <v>139.0</v>
      </c>
      <c r="M265" s="19"/>
      <c r="N265" s="78" t="s">
        <v>498</v>
      </c>
      <c r="O265" s="3"/>
      <c r="P265" s="3"/>
      <c r="Q265" s="3"/>
      <c r="R265" s="3"/>
      <c r="S265" s="3"/>
      <c r="T265" s="3"/>
      <c r="U265" s="3"/>
      <c r="V265" s="3"/>
      <c r="W265" s="3"/>
      <c r="X265" s="3"/>
      <c r="Y265" s="3"/>
      <c r="Z265" s="3"/>
      <c r="AA265" s="3"/>
      <c r="AB265" s="3"/>
      <c r="AC265" s="3"/>
      <c r="AD265" s="3"/>
      <c r="AE265" s="3"/>
      <c r="AF265" s="3"/>
      <c r="AG265" s="3"/>
      <c r="AH265" s="3"/>
      <c r="AI265" s="3"/>
      <c r="AJ265" s="145"/>
      <c r="AK265" s="3"/>
      <c r="AL265" s="3"/>
      <c r="AM265" s="3"/>
      <c r="AN265" s="3"/>
      <c r="AO265" s="3"/>
    </row>
    <row r="266" ht="22.5" customHeight="1">
      <c r="A266" s="163"/>
      <c r="B266" s="32"/>
      <c r="C266" s="32" t="s">
        <v>395</v>
      </c>
      <c r="D266" s="32"/>
      <c r="E266" s="158" t="s">
        <v>489</v>
      </c>
      <c r="F266" s="158"/>
      <c r="G266" s="158"/>
      <c r="H266" s="158"/>
      <c r="I266" s="32"/>
      <c r="J266" s="166"/>
      <c r="K266" s="167">
        <v>115.0</v>
      </c>
      <c r="L266" s="29"/>
      <c r="M266" s="30"/>
      <c r="N266" s="151" t="s">
        <v>499</v>
      </c>
      <c r="O266" s="62"/>
      <c r="P266" s="62"/>
      <c r="Q266" s="62"/>
      <c r="R266" s="62"/>
      <c r="S266" s="62"/>
      <c r="T266" s="62"/>
      <c r="U266" s="62"/>
      <c r="V266" s="62"/>
      <c r="W266" s="62"/>
      <c r="X266" s="62"/>
      <c r="Y266" s="62"/>
      <c r="Z266" s="62"/>
      <c r="AA266" s="62"/>
      <c r="AB266" s="62"/>
      <c r="AC266" s="62"/>
      <c r="AD266" s="62"/>
      <c r="AE266" s="62"/>
      <c r="AF266" s="62"/>
      <c r="AG266" s="62"/>
      <c r="AH266" s="62"/>
      <c r="AI266" s="62"/>
      <c r="AJ266" s="152"/>
      <c r="AK266" s="3"/>
      <c r="AL266" s="3"/>
      <c r="AM266" s="3"/>
      <c r="AN266" s="3"/>
      <c r="AO266" s="3"/>
    </row>
    <row r="267" ht="2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2"/>
      <c r="AL267" s="2"/>
      <c r="AM267" s="2"/>
      <c r="AN267" s="2"/>
      <c r="AO267" s="2"/>
    </row>
    <row r="268" ht="22.5" customHeight="1">
      <c r="A268" s="1" t="s">
        <v>500</v>
      </c>
      <c r="AK268" s="2"/>
      <c r="AL268" s="2"/>
      <c r="AM268" s="2"/>
      <c r="AN268" s="2"/>
      <c r="AO268" s="2"/>
    </row>
    <row r="269" ht="2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ht="22.5" customHeight="1">
      <c r="A270" s="5">
        <v>9.0</v>
      </c>
      <c r="C270" s="6" t="s">
        <v>439</v>
      </c>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row>
    <row r="271" ht="22.5" customHeight="1">
      <c r="A271" s="3" t="s">
        <v>356</v>
      </c>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7" t="s">
        <v>357</v>
      </c>
      <c r="AK271" s="3"/>
      <c r="AL271" s="3"/>
      <c r="AM271" s="3"/>
      <c r="AN271" s="3"/>
      <c r="AO271" s="3"/>
    </row>
    <row r="272" ht="22.5" customHeight="1">
      <c r="A272" s="8" t="s">
        <v>358</v>
      </c>
      <c r="B272" s="9"/>
      <c r="C272" s="9"/>
      <c r="D272" s="9"/>
      <c r="E272" s="9"/>
      <c r="F272" s="9"/>
      <c r="G272" s="9"/>
      <c r="H272" s="9"/>
      <c r="I272" s="9"/>
      <c r="J272" s="10"/>
      <c r="K272" s="8" t="s">
        <v>359</v>
      </c>
      <c r="L272" s="9"/>
      <c r="M272" s="10"/>
      <c r="N272" s="8" t="s">
        <v>360</v>
      </c>
      <c r="O272" s="9"/>
      <c r="P272" s="9"/>
      <c r="Q272" s="9"/>
      <c r="R272" s="9"/>
      <c r="S272" s="9"/>
      <c r="T272" s="9"/>
      <c r="U272" s="9"/>
      <c r="V272" s="9"/>
      <c r="W272" s="9"/>
      <c r="X272" s="9"/>
      <c r="Y272" s="9"/>
      <c r="Z272" s="9"/>
      <c r="AA272" s="9"/>
      <c r="AB272" s="9"/>
      <c r="AC272" s="9"/>
      <c r="AD272" s="9"/>
      <c r="AE272" s="9"/>
      <c r="AF272" s="9"/>
      <c r="AG272" s="9"/>
      <c r="AH272" s="9"/>
      <c r="AI272" s="9"/>
      <c r="AJ272" s="10"/>
      <c r="AK272" s="3"/>
      <c r="AL272" s="3"/>
      <c r="AM272" s="3"/>
      <c r="AN272" s="3"/>
      <c r="AO272" s="3"/>
    </row>
    <row r="273" ht="22.5" customHeight="1">
      <c r="A273" s="146"/>
      <c r="B273" s="25"/>
      <c r="C273" s="25" t="s">
        <v>501</v>
      </c>
      <c r="D273" s="25"/>
      <c r="E273" s="141" t="s">
        <v>502</v>
      </c>
      <c r="F273" s="141"/>
      <c r="G273" s="141"/>
      <c r="H273" s="142"/>
      <c r="I273" s="15"/>
      <c r="J273" s="164"/>
      <c r="K273" s="144">
        <v>116.5</v>
      </c>
      <c r="M273" s="19"/>
      <c r="N273" s="78" t="s">
        <v>397</v>
      </c>
      <c r="O273" s="3"/>
      <c r="P273" s="3"/>
      <c r="Q273" s="3"/>
      <c r="R273" s="3"/>
      <c r="S273" s="3"/>
      <c r="T273" s="3"/>
      <c r="U273" s="3"/>
      <c r="V273" s="3"/>
      <c r="W273" s="3"/>
      <c r="X273" s="3"/>
      <c r="Y273" s="3"/>
      <c r="Z273" s="3"/>
      <c r="AA273" s="3"/>
      <c r="AB273" s="3"/>
      <c r="AC273" s="3"/>
      <c r="AD273" s="3"/>
      <c r="AE273" s="3"/>
      <c r="AF273" s="3"/>
      <c r="AG273" s="3"/>
      <c r="AH273" s="3"/>
      <c r="AI273" s="3"/>
      <c r="AJ273" s="145"/>
      <c r="AK273" s="3"/>
      <c r="AL273" s="3"/>
      <c r="AM273" s="3"/>
      <c r="AN273" s="3"/>
      <c r="AO273" s="3"/>
    </row>
    <row r="274" ht="22.5" customHeight="1">
      <c r="A274" s="146"/>
      <c r="B274" s="25"/>
      <c r="C274" s="25" t="s">
        <v>503</v>
      </c>
      <c r="D274" s="25"/>
      <c r="E274" s="141" t="s">
        <v>504</v>
      </c>
      <c r="F274" s="141"/>
      <c r="G274" s="141"/>
      <c r="H274" s="141"/>
      <c r="I274" s="25"/>
      <c r="J274" s="164"/>
      <c r="K274" s="144">
        <v>100.5</v>
      </c>
      <c r="M274" s="19"/>
      <c r="N274" s="78" t="s">
        <v>505</v>
      </c>
      <c r="O274" s="3"/>
      <c r="P274" s="3"/>
      <c r="Q274" s="3"/>
      <c r="R274" s="3"/>
      <c r="S274" s="3"/>
      <c r="T274" s="3"/>
      <c r="U274" s="3"/>
      <c r="V274" s="3"/>
      <c r="W274" s="3"/>
      <c r="X274" s="3"/>
      <c r="Y274" s="3"/>
      <c r="Z274" s="3"/>
      <c r="AA274" s="3"/>
      <c r="AB274" s="3"/>
      <c r="AC274" s="3"/>
      <c r="AD274" s="3"/>
      <c r="AE274" s="3"/>
      <c r="AF274" s="3"/>
      <c r="AG274" s="3"/>
      <c r="AH274" s="3"/>
      <c r="AI274" s="3"/>
      <c r="AJ274" s="145"/>
      <c r="AK274" s="3"/>
      <c r="AL274" s="3"/>
      <c r="AM274" s="3"/>
      <c r="AN274" s="3"/>
      <c r="AO274" s="3"/>
    </row>
    <row r="275" ht="22.5" customHeight="1">
      <c r="A275" s="157"/>
      <c r="D275" s="25"/>
      <c r="E275" s="141" t="s">
        <v>506</v>
      </c>
      <c r="F275" s="141"/>
      <c r="G275" s="141"/>
      <c r="H275" s="141"/>
      <c r="I275" s="25"/>
      <c r="J275" s="164"/>
      <c r="K275" s="144">
        <v>277.0</v>
      </c>
      <c r="M275" s="19"/>
      <c r="N275" s="146" t="s">
        <v>507</v>
      </c>
      <c r="O275" s="3"/>
      <c r="P275" s="3"/>
      <c r="Q275" s="3"/>
      <c r="R275" s="3"/>
      <c r="S275" s="3"/>
      <c r="T275" s="3"/>
      <c r="U275" s="3"/>
      <c r="V275" s="3"/>
      <c r="W275" s="3"/>
      <c r="X275" s="3"/>
      <c r="Y275" s="3"/>
      <c r="Z275" s="3"/>
      <c r="AA275" s="3"/>
      <c r="AB275" s="3"/>
      <c r="AC275" s="3"/>
      <c r="AD275" s="3"/>
      <c r="AE275" s="3"/>
      <c r="AF275" s="3"/>
      <c r="AG275" s="3"/>
      <c r="AH275" s="3"/>
      <c r="AI275" s="3"/>
      <c r="AJ275" s="145"/>
      <c r="AK275" s="3"/>
      <c r="AL275" s="3"/>
      <c r="AM275" s="3"/>
      <c r="AN275" s="3"/>
      <c r="AO275" s="3"/>
    </row>
    <row r="276" ht="22.5" customHeight="1">
      <c r="A276" s="146"/>
      <c r="B276" s="25"/>
      <c r="C276" s="25" t="s">
        <v>508</v>
      </c>
      <c r="D276" s="25"/>
      <c r="E276" s="141" t="s">
        <v>459</v>
      </c>
      <c r="F276" s="141"/>
      <c r="G276" s="141"/>
      <c r="H276" s="141"/>
      <c r="I276" s="25"/>
      <c r="J276" s="164"/>
      <c r="K276" s="144">
        <v>103.0</v>
      </c>
      <c r="M276" s="19"/>
      <c r="N276" s="78" t="s">
        <v>509</v>
      </c>
      <c r="O276" s="3"/>
      <c r="P276" s="3"/>
      <c r="Q276" s="3"/>
      <c r="R276" s="3"/>
      <c r="S276" s="3"/>
      <c r="T276" s="3"/>
      <c r="U276" s="3"/>
      <c r="V276" s="3"/>
      <c r="W276" s="3"/>
      <c r="X276" s="3"/>
      <c r="Y276" s="3"/>
      <c r="Z276" s="3"/>
      <c r="AA276" s="3"/>
      <c r="AB276" s="3"/>
      <c r="AC276" s="3"/>
      <c r="AD276" s="3"/>
      <c r="AE276" s="3"/>
      <c r="AF276" s="3"/>
      <c r="AG276" s="3"/>
      <c r="AH276" s="3"/>
      <c r="AI276" s="3"/>
      <c r="AJ276" s="145"/>
      <c r="AK276" s="3"/>
      <c r="AL276" s="3"/>
      <c r="AM276" s="3"/>
      <c r="AN276" s="3"/>
      <c r="AO276" s="3"/>
    </row>
    <row r="277" ht="22.5" customHeight="1">
      <c r="A277" s="146"/>
      <c r="B277" s="25"/>
      <c r="C277" s="25" t="s">
        <v>510</v>
      </c>
      <c r="D277" s="25"/>
      <c r="E277" s="141" t="s">
        <v>511</v>
      </c>
      <c r="F277" s="141"/>
      <c r="G277" s="141"/>
      <c r="H277" s="141"/>
      <c r="I277" s="25"/>
      <c r="J277" s="164"/>
      <c r="K277" s="144">
        <v>168.0</v>
      </c>
      <c r="M277" s="19"/>
      <c r="N277" s="146" t="s">
        <v>512</v>
      </c>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60"/>
      <c r="AK277" s="3"/>
      <c r="AL277" s="3"/>
      <c r="AM277" s="3"/>
      <c r="AN277" s="3"/>
      <c r="AO277" s="3"/>
    </row>
    <row r="278" ht="22.5" customHeight="1">
      <c r="A278" s="146"/>
      <c r="B278" s="25"/>
      <c r="C278" s="25"/>
      <c r="D278" s="25"/>
      <c r="E278" s="141"/>
      <c r="F278" s="141"/>
      <c r="G278" s="141"/>
      <c r="H278" s="141"/>
      <c r="I278" s="25"/>
      <c r="J278" s="164"/>
      <c r="K278" s="144"/>
      <c r="L278" s="161"/>
      <c r="M278" s="162"/>
      <c r="N278" s="146" t="s">
        <v>513</v>
      </c>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60"/>
      <c r="AK278" s="3"/>
      <c r="AL278" s="3"/>
      <c r="AM278" s="3"/>
      <c r="AN278" s="3"/>
      <c r="AO278" s="3"/>
    </row>
    <row r="279" ht="22.5" customHeight="1">
      <c r="A279" s="157"/>
      <c r="D279" s="25"/>
      <c r="E279" s="141" t="s">
        <v>514</v>
      </c>
      <c r="F279" s="141"/>
      <c r="G279" s="141"/>
      <c r="H279" s="141"/>
      <c r="I279" s="25"/>
      <c r="J279" s="164"/>
      <c r="K279" s="144">
        <v>166.0</v>
      </c>
      <c r="M279" s="19"/>
      <c r="N279" s="146" t="s">
        <v>515</v>
      </c>
      <c r="O279" s="3"/>
      <c r="P279" s="3"/>
      <c r="Q279" s="3"/>
      <c r="R279" s="3"/>
      <c r="S279" s="3"/>
      <c r="T279" s="3"/>
      <c r="U279" s="3"/>
      <c r="V279" s="3"/>
      <c r="W279" s="3"/>
      <c r="X279" s="3"/>
      <c r="Y279" s="3"/>
      <c r="Z279" s="3"/>
      <c r="AA279" s="3"/>
      <c r="AB279" s="3"/>
      <c r="AC279" s="3"/>
      <c r="AD279" s="3"/>
      <c r="AE279" s="3"/>
      <c r="AF279" s="3"/>
      <c r="AG279" s="3"/>
      <c r="AH279" s="3"/>
      <c r="AI279" s="3"/>
      <c r="AJ279" s="145"/>
      <c r="AK279" s="3"/>
      <c r="AL279" s="3"/>
      <c r="AM279" s="3"/>
      <c r="AN279" s="3"/>
      <c r="AO279" s="3"/>
    </row>
    <row r="280" ht="22.5" customHeight="1">
      <c r="A280" s="146"/>
      <c r="B280" s="25"/>
      <c r="C280" s="25" t="s">
        <v>412</v>
      </c>
      <c r="D280" s="25"/>
      <c r="E280" s="141" t="s">
        <v>516</v>
      </c>
      <c r="F280" s="141"/>
      <c r="G280" s="141"/>
      <c r="H280" s="141"/>
      <c r="I280" s="25"/>
      <c r="J280" s="164"/>
      <c r="K280" s="144">
        <v>168.5</v>
      </c>
      <c r="M280" s="19"/>
      <c r="N280" s="146" t="s">
        <v>517</v>
      </c>
      <c r="O280" s="3"/>
      <c r="P280" s="3"/>
      <c r="Q280" s="3"/>
      <c r="R280" s="3"/>
      <c r="S280" s="3"/>
      <c r="T280" s="3"/>
      <c r="U280" s="3"/>
      <c r="V280" s="3"/>
      <c r="W280" s="3"/>
      <c r="X280" s="3"/>
      <c r="Y280" s="3"/>
      <c r="Z280" s="3"/>
      <c r="AA280" s="3"/>
      <c r="AB280" s="3"/>
      <c r="AC280" s="3"/>
      <c r="AD280" s="3"/>
      <c r="AE280" s="3"/>
      <c r="AF280" s="3"/>
      <c r="AG280" s="3"/>
      <c r="AH280" s="3"/>
      <c r="AI280" s="3"/>
      <c r="AJ280" s="145"/>
      <c r="AK280" s="3"/>
      <c r="AL280" s="3"/>
      <c r="AM280" s="3"/>
      <c r="AN280" s="3"/>
      <c r="AO280" s="3"/>
    </row>
    <row r="281" ht="22.5" customHeight="1">
      <c r="A281" s="157"/>
      <c r="D281" s="25"/>
      <c r="E281" s="141" t="s">
        <v>366</v>
      </c>
      <c r="F281" s="141"/>
      <c r="G281" s="141"/>
      <c r="H281" s="141"/>
      <c r="I281" s="25"/>
      <c r="J281" s="164"/>
      <c r="K281" s="144">
        <v>136.5</v>
      </c>
      <c r="M281" s="19"/>
      <c r="N281" s="78" t="s">
        <v>518</v>
      </c>
      <c r="O281" s="3"/>
      <c r="P281" s="3"/>
      <c r="Q281" s="3"/>
      <c r="R281" s="3"/>
      <c r="S281" s="3"/>
      <c r="T281" s="3"/>
      <c r="U281" s="3"/>
      <c r="V281" s="3"/>
      <c r="W281" s="3"/>
      <c r="X281" s="3"/>
      <c r="Y281" s="3"/>
      <c r="Z281" s="3"/>
      <c r="AA281" s="3"/>
      <c r="AB281" s="3"/>
      <c r="AC281" s="3"/>
      <c r="AD281" s="3"/>
      <c r="AE281" s="3"/>
      <c r="AF281" s="3"/>
      <c r="AG281" s="3"/>
      <c r="AH281" s="3"/>
      <c r="AI281" s="3"/>
      <c r="AJ281" s="145"/>
      <c r="AK281" s="3"/>
      <c r="AL281" s="3"/>
      <c r="AM281" s="3"/>
      <c r="AN281" s="3"/>
      <c r="AO281" s="3"/>
    </row>
    <row r="282" ht="22.5" customHeight="1">
      <c r="A282" s="157"/>
      <c r="D282" s="25"/>
      <c r="E282" s="141" t="s">
        <v>519</v>
      </c>
      <c r="F282" s="141"/>
      <c r="G282" s="141"/>
      <c r="H282" s="141"/>
      <c r="I282" s="25"/>
      <c r="J282" s="164"/>
      <c r="K282" s="144">
        <v>134.5</v>
      </c>
      <c r="M282" s="19"/>
      <c r="N282" s="78" t="s">
        <v>520</v>
      </c>
      <c r="O282" s="3"/>
      <c r="P282" s="3"/>
      <c r="Q282" s="3"/>
      <c r="R282" s="3"/>
      <c r="S282" s="3"/>
      <c r="T282" s="3"/>
      <c r="U282" s="3"/>
      <c r="V282" s="3"/>
      <c r="W282" s="3"/>
      <c r="X282" s="3"/>
      <c r="Y282" s="3"/>
      <c r="Z282" s="3"/>
      <c r="AA282" s="3"/>
      <c r="AB282" s="3"/>
      <c r="AC282" s="3"/>
      <c r="AD282" s="3"/>
      <c r="AE282" s="3"/>
      <c r="AF282" s="3"/>
      <c r="AG282" s="3"/>
      <c r="AH282" s="3"/>
      <c r="AI282" s="3"/>
      <c r="AJ282" s="145"/>
      <c r="AK282" s="3"/>
      <c r="AL282" s="3"/>
      <c r="AM282" s="3"/>
      <c r="AN282" s="3"/>
      <c r="AO282" s="3"/>
    </row>
    <row r="283" ht="22.5" customHeight="1">
      <c r="A283" s="146"/>
      <c r="B283" s="25"/>
      <c r="C283" s="25" t="s">
        <v>521</v>
      </c>
      <c r="D283" s="25"/>
      <c r="E283" s="141" t="s">
        <v>522</v>
      </c>
      <c r="F283" s="141"/>
      <c r="G283" s="141"/>
      <c r="H283" s="141"/>
      <c r="I283" s="25"/>
      <c r="J283" s="164"/>
      <c r="K283" s="144">
        <v>110.0</v>
      </c>
      <c r="M283" s="19"/>
      <c r="N283" s="78" t="s">
        <v>523</v>
      </c>
      <c r="O283" s="3"/>
      <c r="P283" s="3"/>
      <c r="Q283" s="3"/>
      <c r="R283" s="3"/>
      <c r="S283" s="3"/>
      <c r="T283" s="3"/>
      <c r="U283" s="3"/>
      <c r="V283" s="3"/>
      <c r="W283" s="3"/>
      <c r="X283" s="3"/>
      <c r="Y283" s="3"/>
      <c r="Z283" s="3"/>
      <c r="AA283" s="3"/>
      <c r="AB283" s="3"/>
      <c r="AC283" s="3"/>
      <c r="AD283" s="3"/>
      <c r="AE283" s="3"/>
      <c r="AF283" s="3"/>
      <c r="AG283" s="3"/>
      <c r="AH283" s="3"/>
      <c r="AI283" s="3"/>
      <c r="AJ283" s="145"/>
      <c r="AK283" s="3"/>
      <c r="AL283" s="3"/>
      <c r="AM283" s="3"/>
      <c r="AN283" s="3"/>
      <c r="AO283" s="3"/>
    </row>
    <row r="284" ht="22.5" customHeight="1">
      <c r="A284" s="157"/>
      <c r="B284" s="169"/>
      <c r="C284" s="169"/>
      <c r="D284" s="25"/>
      <c r="E284" s="141" t="s">
        <v>484</v>
      </c>
      <c r="F284" s="141"/>
      <c r="G284" s="141"/>
      <c r="H284" s="141"/>
      <c r="I284" s="25"/>
      <c r="J284" s="164"/>
      <c r="K284" s="144">
        <v>86.5</v>
      </c>
      <c r="M284" s="19"/>
      <c r="N284" s="146" t="s">
        <v>524</v>
      </c>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60"/>
      <c r="AK284" s="3"/>
      <c r="AL284" s="3"/>
      <c r="AM284" s="3"/>
      <c r="AN284" s="3"/>
      <c r="AO284" s="3"/>
    </row>
    <row r="285" ht="22.5" customHeight="1">
      <c r="A285" s="157"/>
      <c r="B285" s="169"/>
      <c r="C285" s="169"/>
      <c r="D285" s="25"/>
      <c r="E285" s="141"/>
      <c r="F285" s="141"/>
      <c r="G285" s="141"/>
      <c r="H285" s="141"/>
      <c r="I285" s="25"/>
      <c r="J285" s="164"/>
      <c r="K285" s="144"/>
      <c r="L285" s="161"/>
      <c r="M285" s="162"/>
      <c r="N285" s="146" t="s">
        <v>525</v>
      </c>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60"/>
      <c r="AK285" s="3"/>
      <c r="AL285" s="3"/>
      <c r="AM285" s="3"/>
      <c r="AN285" s="3"/>
      <c r="AO285" s="3"/>
    </row>
    <row r="286" ht="22.5" customHeight="1">
      <c r="A286" s="157"/>
      <c r="B286" s="169"/>
      <c r="C286" s="169"/>
      <c r="D286" s="25"/>
      <c r="E286" s="141" t="s">
        <v>526</v>
      </c>
      <c r="F286" s="141"/>
      <c r="G286" s="141"/>
      <c r="H286" s="141"/>
      <c r="I286" s="25"/>
      <c r="J286" s="164"/>
      <c r="K286" s="144">
        <v>104.0</v>
      </c>
      <c r="M286" s="19"/>
      <c r="N286" s="78" t="s">
        <v>527</v>
      </c>
      <c r="O286" s="3"/>
      <c r="P286" s="3"/>
      <c r="Q286" s="3"/>
      <c r="R286" s="3"/>
      <c r="S286" s="3"/>
      <c r="T286" s="3"/>
      <c r="U286" s="3"/>
      <c r="V286" s="3"/>
      <c r="W286" s="3"/>
      <c r="X286" s="3"/>
      <c r="Y286" s="3"/>
      <c r="Z286" s="3"/>
      <c r="AA286" s="3"/>
      <c r="AB286" s="3"/>
      <c r="AC286" s="3"/>
      <c r="AD286" s="3"/>
      <c r="AE286" s="3"/>
      <c r="AF286" s="3"/>
      <c r="AG286" s="3"/>
      <c r="AH286" s="3"/>
      <c r="AI286" s="3"/>
      <c r="AJ286" s="145"/>
      <c r="AK286" s="3"/>
      <c r="AL286" s="3"/>
      <c r="AM286" s="3"/>
      <c r="AN286" s="3"/>
      <c r="AO286" s="3"/>
    </row>
    <row r="287" ht="22.5" customHeight="1">
      <c r="A287" s="146"/>
      <c r="B287" s="25"/>
      <c r="C287" s="25"/>
      <c r="D287" s="25"/>
      <c r="E287" s="141" t="s">
        <v>528</v>
      </c>
      <c r="F287" s="141"/>
      <c r="G287" s="141"/>
      <c r="H287" s="141"/>
      <c r="I287" s="25"/>
      <c r="J287" s="164"/>
      <c r="K287" s="144">
        <v>127.5</v>
      </c>
      <c r="M287" s="19"/>
      <c r="N287" s="78" t="s">
        <v>488</v>
      </c>
      <c r="O287" s="3"/>
      <c r="P287" s="3"/>
      <c r="Q287" s="3"/>
      <c r="R287" s="3"/>
      <c r="S287" s="3"/>
      <c r="T287" s="3"/>
      <c r="U287" s="3"/>
      <c r="V287" s="3"/>
      <c r="W287" s="3"/>
      <c r="X287" s="3"/>
      <c r="Y287" s="3"/>
      <c r="Z287" s="3"/>
      <c r="AA287" s="3"/>
      <c r="AB287" s="3"/>
      <c r="AC287" s="3"/>
      <c r="AD287" s="3"/>
      <c r="AE287" s="3"/>
      <c r="AF287" s="3"/>
      <c r="AG287" s="3"/>
      <c r="AH287" s="3"/>
      <c r="AI287" s="3"/>
      <c r="AJ287" s="145"/>
      <c r="AK287" s="3"/>
      <c r="AL287" s="3"/>
      <c r="AM287" s="3"/>
      <c r="AN287" s="3"/>
      <c r="AO287" s="3"/>
    </row>
    <row r="288" ht="22.5" customHeight="1">
      <c r="A288" s="146"/>
      <c r="B288" s="25"/>
      <c r="C288" s="25" t="s">
        <v>415</v>
      </c>
      <c r="D288" s="25"/>
      <c r="E288" s="141" t="s">
        <v>529</v>
      </c>
      <c r="F288" s="141"/>
      <c r="G288" s="141"/>
      <c r="H288" s="141"/>
      <c r="I288" s="25"/>
      <c r="J288" s="164"/>
      <c r="K288" s="144">
        <v>65.5</v>
      </c>
      <c r="M288" s="19"/>
      <c r="N288" s="168" t="s">
        <v>530</v>
      </c>
      <c r="O288" s="3"/>
      <c r="P288" s="3"/>
      <c r="Q288" s="3"/>
      <c r="R288" s="3"/>
      <c r="S288" s="3"/>
      <c r="T288" s="3"/>
      <c r="U288" s="3"/>
      <c r="V288" s="3"/>
      <c r="W288" s="3"/>
      <c r="X288" s="3"/>
      <c r="Y288" s="3"/>
      <c r="Z288" s="3"/>
      <c r="AA288" s="3"/>
      <c r="AB288" s="3"/>
      <c r="AC288" s="3"/>
      <c r="AD288" s="3"/>
      <c r="AE288" s="3"/>
      <c r="AF288" s="3"/>
      <c r="AG288" s="3"/>
      <c r="AH288" s="3"/>
      <c r="AI288" s="3"/>
      <c r="AJ288" s="145"/>
      <c r="AK288" s="3"/>
      <c r="AL288" s="3"/>
      <c r="AM288" s="3"/>
      <c r="AN288" s="3"/>
      <c r="AO288" s="3"/>
    </row>
    <row r="289" ht="22.5" customHeight="1">
      <c r="A289" s="157"/>
      <c r="B289" s="169"/>
      <c r="C289" s="169"/>
      <c r="D289" s="25"/>
      <c r="E289" s="141" t="s">
        <v>531</v>
      </c>
      <c r="F289" s="141"/>
      <c r="G289" s="141"/>
      <c r="H289" s="141"/>
      <c r="I289" s="25"/>
      <c r="J289" s="164"/>
      <c r="K289" s="144">
        <v>94.0</v>
      </c>
      <c r="M289" s="19"/>
      <c r="N289" s="3" t="s">
        <v>532</v>
      </c>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60"/>
      <c r="AK289" s="3"/>
      <c r="AL289" s="3"/>
      <c r="AM289" s="3"/>
      <c r="AN289" s="3"/>
      <c r="AO289" s="3"/>
    </row>
    <row r="290" ht="22.5" customHeight="1">
      <c r="A290" s="157"/>
      <c r="B290" s="169"/>
      <c r="C290" s="169"/>
      <c r="D290" s="25"/>
      <c r="E290" s="141"/>
      <c r="F290" s="141"/>
      <c r="G290" s="141"/>
      <c r="H290" s="141"/>
      <c r="I290" s="25"/>
      <c r="J290" s="164"/>
      <c r="K290" s="144"/>
      <c r="L290" s="161"/>
      <c r="M290" s="162"/>
      <c r="N290" s="3" t="s">
        <v>533</v>
      </c>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60"/>
      <c r="AK290" s="3"/>
      <c r="AL290" s="3"/>
      <c r="AM290" s="3"/>
      <c r="AN290" s="3"/>
      <c r="AO290" s="3"/>
    </row>
    <row r="291" ht="22.5" customHeight="1">
      <c r="A291" s="146"/>
      <c r="B291" s="25"/>
      <c r="C291" s="25" t="s">
        <v>420</v>
      </c>
      <c r="D291" s="25"/>
      <c r="E291" s="141" t="s">
        <v>534</v>
      </c>
      <c r="F291" s="141"/>
      <c r="G291" s="141"/>
      <c r="H291" s="141"/>
      <c r="I291" s="25"/>
      <c r="J291" s="164"/>
      <c r="K291" s="144">
        <v>105.5</v>
      </c>
      <c r="M291" s="19"/>
      <c r="N291" s="78" t="s">
        <v>535</v>
      </c>
      <c r="O291" s="3"/>
      <c r="P291" s="3"/>
      <c r="Q291" s="3"/>
      <c r="R291" s="3"/>
      <c r="S291" s="3"/>
      <c r="T291" s="3"/>
      <c r="U291" s="3"/>
      <c r="V291" s="3"/>
      <c r="W291" s="3"/>
      <c r="X291" s="3"/>
      <c r="Y291" s="3"/>
      <c r="Z291" s="3"/>
      <c r="AA291" s="3"/>
      <c r="AB291" s="3"/>
      <c r="AC291" s="3"/>
      <c r="AD291" s="3"/>
      <c r="AE291" s="3"/>
      <c r="AF291" s="3"/>
      <c r="AG291" s="3"/>
      <c r="AH291" s="3"/>
      <c r="AI291" s="3"/>
      <c r="AJ291" s="145"/>
      <c r="AK291" s="3"/>
      <c r="AL291" s="3"/>
      <c r="AM291" s="3"/>
      <c r="AN291" s="3"/>
      <c r="AO291" s="3"/>
    </row>
    <row r="292" ht="22.5" customHeight="1">
      <c r="A292" s="146"/>
      <c r="B292" s="25"/>
      <c r="C292" s="25" t="s">
        <v>424</v>
      </c>
      <c r="D292" s="25"/>
      <c r="E292" s="141" t="s">
        <v>402</v>
      </c>
      <c r="F292" s="141"/>
      <c r="G292" s="141"/>
      <c r="H292" s="141"/>
      <c r="I292" s="25"/>
      <c r="J292" s="164"/>
      <c r="K292" s="144">
        <v>131.0</v>
      </c>
      <c r="M292" s="19"/>
      <c r="N292" s="78" t="s">
        <v>536</v>
      </c>
      <c r="O292" s="3"/>
      <c r="P292" s="3"/>
      <c r="Q292" s="3"/>
      <c r="R292" s="3"/>
      <c r="S292" s="3"/>
      <c r="T292" s="3"/>
      <c r="U292" s="3"/>
      <c r="V292" s="3"/>
      <c r="W292" s="3"/>
      <c r="X292" s="3"/>
      <c r="Y292" s="3"/>
      <c r="Z292" s="3"/>
      <c r="AA292" s="3"/>
      <c r="AB292" s="3"/>
      <c r="AC292" s="3"/>
      <c r="AD292" s="3"/>
      <c r="AE292" s="3"/>
      <c r="AF292" s="3"/>
      <c r="AG292" s="3"/>
      <c r="AH292" s="3"/>
      <c r="AI292" s="3"/>
      <c r="AJ292" s="145"/>
      <c r="AK292" s="3"/>
      <c r="AL292" s="3"/>
      <c r="AM292" s="3"/>
      <c r="AN292" s="3"/>
      <c r="AO292" s="3"/>
    </row>
    <row r="293" ht="22.5" customHeight="1">
      <c r="A293" s="157"/>
      <c r="D293" s="25"/>
      <c r="E293" s="141" t="s">
        <v>537</v>
      </c>
      <c r="F293" s="141"/>
      <c r="G293" s="141"/>
      <c r="H293" s="141"/>
      <c r="I293" s="25"/>
      <c r="J293" s="164"/>
      <c r="K293" s="144">
        <v>267.0</v>
      </c>
      <c r="M293" s="19"/>
      <c r="N293" s="168" t="s">
        <v>538</v>
      </c>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60"/>
      <c r="AK293" s="3"/>
      <c r="AL293" s="3"/>
      <c r="AM293" s="3"/>
      <c r="AN293" s="3"/>
      <c r="AO293" s="3"/>
    </row>
    <row r="294" ht="22.5" customHeight="1">
      <c r="A294" s="157"/>
      <c r="B294" s="169"/>
      <c r="C294" s="169"/>
      <c r="D294" s="25"/>
      <c r="E294" s="141"/>
      <c r="F294" s="141"/>
      <c r="G294" s="141"/>
      <c r="H294" s="141"/>
      <c r="I294" s="25"/>
      <c r="J294" s="164"/>
      <c r="K294" s="144"/>
      <c r="L294" s="161"/>
      <c r="M294" s="162"/>
      <c r="N294" s="168" t="s">
        <v>513</v>
      </c>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60"/>
      <c r="AK294" s="3"/>
      <c r="AL294" s="3"/>
      <c r="AM294" s="3"/>
      <c r="AN294" s="3"/>
      <c r="AO294" s="3"/>
    </row>
    <row r="295" ht="22.5" customHeight="1">
      <c r="A295" s="146"/>
      <c r="B295" s="25"/>
      <c r="C295" s="25" t="s">
        <v>539</v>
      </c>
      <c r="D295" s="25"/>
      <c r="E295" s="141" t="s">
        <v>540</v>
      </c>
      <c r="F295" s="141"/>
      <c r="G295" s="141"/>
      <c r="H295" s="141"/>
      <c r="I295" s="25"/>
      <c r="J295" s="164"/>
      <c r="K295" s="144">
        <v>156.0</v>
      </c>
      <c r="M295" s="19"/>
      <c r="N295" s="78" t="s">
        <v>541</v>
      </c>
      <c r="O295" s="3"/>
      <c r="P295" s="3"/>
      <c r="Q295" s="3"/>
      <c r="R295" s="3"/>
      <c r="S295" s="3"/>
      <c r="T295" s="3"/>
      <c r="U295" s="3"/>
      <c r="V295" s="3"/>
      <c r="W295" s="3"/>
      <c r="X295" s="3"/>
      <c r="Y295" s="3"/>
      <c r="Z295" s="3"/>
      <c r="AA295" s="3"/>
      <c r="AB295" s="3"/>
      <c r="AC295" s="3"/>
      <c r="AD295" s="3"/>
      <c r="AE295" s="3"/>
      <c r="AF295" s="3"/>
      <c r="AG295" s="3"/>
      <c r="AH295" s="3"/>
      <c r="AI295" s="3"/>
      <c r="AJ295" s="145"/>
      <c r="AK295" s="3"/>
      <c r="AL295" s="3"/>
      <c r="AM295" s="3"/>
      <c r="AN295" s="3"/>
      <c r="AO295" s="3"/>
    </row>
    <row r="296" ht="22.5" customHeight="1">
      <c r="A296" s="157"/>
      <c r="D296" s="25"/>
      <c r="E296" s="141" t="s">
        <v>542</v>
      </c>
      <c r="F296" s="141"/>
      <c r="G296" s="141"/>
      <c r="H296" s="141"/>
      <c r="I296" s="25"/>
      <c r="J296" s="164"/>
      <c r="K296" s="144">
        <v>208.5</v>
      </c>
      <c r="M296" s="19"/>
      <c r="N296" s="3" t="s">
        <v>541</v>
      </c>
      <c r="O296" s="170"/>
      <c r="P296" s="170"/>
      <c r="Q296" s="3"/>
      <c r="R296" s="170"/>
      <c r="S296" s="170"/>
      <c r="T296" s="170"/>
      <c r="U296" s="18"/>
      <c r="V296" s="3"/>
      <c r="W296" s="170"/>
      <c r="X296" s="170"/>
      <c r="Y296" s="170"/>
      <c r="Z296" s="170"/>
      <c r="AA296" s="170"/>
      <c r="AB296" s="170"/>
      <c r="AC296" s="170"/>
      <c r="AD296" s="170"/>
      <c r="AE296" s="170"/>
      <c r="AF296" s="170"/>
      <c r="AG296" s="170"/>
      <c r="AH296" s="170"/>
      <c r="AI296" s="170"/>
      <c r="AJ296" s="171"/>
      <c r="AK296" s="3"/>
      <c r="AL296" s="3"/>
      <c r="AM296" s="3"/>
      <c r="AN296" s="3"/>
      <c r="AO296" s="3"/>
    </row>
    <row r="297" ht="22.5" customHeight="1">
      <c r="A297" s="157"/>
      <c r="B297" s="172"/>
      <c r="C297" s="172"/>
      <c r="D297" s="25"/>
      <c r="E297" s="141"/>
      <c r="F297" s="141"/>
      <c r="G297" s="141"/>
      <c r="H297" s="141"/>
      <c r="I297" s="25"/>
      <c r="J297" s="164"/>
      <c r="K297" s="144"/>
      <c r="L297" s="161"/>
      <c r="M297" s="162"/>
      <c r="N297" s="146" t="s">
        <v>543</v>
      </c>
      <c r="O297" s="170"/>
      <c r="P297" s="170"/>
      <c r="Q297" s="170"/>
      <c r="R297" s="170"/>
      <c r="S297" s="170"/>
      <c r="T297" s="170"/>
      <c r="U297" s="170"/>
      <c r="V297" s="170"/>
      <c r="W297" s="170"/>
      <c r="X297" s="170"/>
      <c r="Y297" s="170"/>
      <c r="Z297" s="170"/>
      <c r="AA297" s="170"/>
      <c r="AB297" s="170"/>
      <c r="AC297" s="170"/>
      <c r="AD297" s="170"/>
      <c r="AE297" s="170"/>
      <c r="AF297" s="170"/>
      <c r="AG297" s="170"/>
      <c r="AH297" s="170"/>
      <c r="AI297" s="170"/>
      <c r="AJ297" s="171"/>
      <c r="AK297" s="3"/>
      <c r="AL297" s="3"/>
      <c r="AM297" s="3"/>
      <c r="AN297" s="3"/>
      <c r="AO297" s="3"/>
    </row>
    <row r="298" ht="22.5" customHeight="1">
      <c r="A298" s="173"/>
      <c r="D298" s="25"/>
      <c r="E298" s="141" t="s">
        <v>544</v>
      </c>
      <c r="F298" s="141"/>
      <c r="G298" s="141"/>
      <c r="H298" s="141"/>
      <c r="I298" s="25"/>
      <c r="J298" s="164"/>
      <c r="K298" s="144">
        <v>127.5</v>
      </c>
      <c r="M298" s="19"/>
      <c r="N298" s="78" t="s">
        <v>545</v>
      </c>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1"/>
      <c r="AK298" s="3"/>
      <c r="AL298" s="3"/>
      <c r="AM298" s="3"/>
      <c r="AN298" s="3"/>
      <c r="AO298" s="3"/>
    </row>
    <row r="299" ht="22.5" customHeight="1">
      <c r="A299" s="173"/>
      <c r="B299" s="174"/>
      <c r="C299" s="174"/>
      <c r="D299" s="25"/>
      <c r="E299" s="141"/>
      <c r="F299" s="141"/>
      <c r="G299" s="141"/>
      <c r="H299" s="141"/>
      <c r="I299" s="25"/>
      <c r="J299" s="164"/>
      <c r="K299" s="144"/>
      <c r="L299" s="161"/>
      <c r="M299" s="162"/>
      <c r="N299" s="168" t="s">
        <v>546</v>
      </c>
      <c r="O299" s="170"/>
      <c r="P299" s="170"/>
      <c r="Q299" s="170"/>
      <c r="R299" s="170"/>
      <c r="S299" s="170"/>
      <c r="T299" s="170"/>
      <c r="U299" s="170"/>
      <c r="V299" s="170"/>
      <c r="W299" s="170"/>
      <c r="X299" s="170"/>
      <c r="Y299" s="170"/>
      <c r="Z299" s="170"/>
      <c r="AA299" s="170"/>
      <c r="AB299" s="170"/>
      <c r="AC299" s="170"/>
      <c r="AD299" s="170"/>
      <c r="AE299" s="170"/>
      <c r="AF299" s="170"/>
      <c r="AG299" s="170"/>
      <c r="AH299" s="170"/>
      <c r="AI299" s="170"/>
      <c r="AJ299" s="171"/>
      <c r="AK299" s="3"/>
      <c r="AL299" s="3"/>
      <c r="AM299" s="3"/>
      <c r="AN299" s="3"/>
      <c r="AO299" s="3"/>
    </row>
    <row r="300" ht="22.5" customHeight="1">
      <c r="A300" s="175"/>
      <c r="B300" s="176"/>
      <c r="C300" s="176"/>
      <c r="D300" s="32"/>
      <c r="E300" s="158"/>
      <c r="F300" s="158"/>
      <c r="G300" s="158"/>
      <c r="H300" s="158"/>
      <c r="I300" s="32"/>
      <c r="J300" s="166"/>
      <c r="K300" s="150"/>
      <c r="L300" s="167"/>
      <c r="M300" s="177"/>
      <c r="N300" s="178" t="s">
        <v>513</v>
      </c>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80"/>
      <c r="AK300" s="3"/>
      <c r="AL300" s="3"/>
      <c r="AM300" s="3"/>
      <c r="AN300" s="3"/>
      <c r="AO300" s="3"/>
    </row>
    <row r="301" ht="22.5" customHeight="1">
      <c r="A301" s="146" t="s">
        <v>547</v>
      </c>
      <c r="B301" s="25"/>
      <c r="C301" s="25" t="s">
        <v>548</v>
      </c>
      <c r="D301" s="25"/>
      <c r="E301" s="141" t="s">
        <v>549</v>
      </c>
      <c r="F301" s="141"/>
      <c r="G301" s="141"/>
      <c r="H301" s="141"/>
      <c r="I301" s="25"/>
      <c r="J301" s="164"/>
      <c r="K301" s="144">
        <v>126.5</v>
      </c>
      <c r="M301" s="19"/>
      <c r="N301" s="78" t="s">
        <v>550</v>
      </c>
      <c r="O301" s="170"/>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1"/>
      <c r="AK301" s="3"/>
      <c r="AL301" s="3"/>
      <c r="AM301" s="3"/>
      <c r="AN301" s="3"/>
      <c r="AO301" s="3"/>
    </row>
    <row r="302" ht="22.5" customHeight="1">
      <c r="A302" s="146"/>
      <c r="B302" s="25"/>
      <c r="C302" s="25" t="s">
        <v>381</v>
      </c>
      <c r="D302" s="25"/>
      <c r="E302" s="141" t="s">
        <v>551</v>
      </c>
      <c r="F302" s="141"/>
      <c r="G302" s="141"/>
      <c r="H302" s="141"/>
      <c r="I302" s="25"/>
      <c r="J302" s="181"/>
      <c r="K302" s="144">
        <v>145.0</v>
      </c>
      <c r="M302" s="19"/>
      <c r="N302" s="3" t="s">
        <v>498</v>
      </c>
      <c r="O302" s="170"/>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1"/>
      <c r="AK302" s="3"/>
      <c r="AL302" s="3"/>
      <c r="AM302" s="3"/>
      <c r="AN302" s="3"/>
      <c r="AO302" s="3"/>
    </row>
    <row r="303" ht="22.5" customHeight="1">
      <c r="A303" s="163"/>
      <c r="B303" s="32"/>
      <c r="C303" s="32" t="s">
        <v>552</v>
      </c>
      <c r="D303" s="32"/>
      <c r="E303" s="158" t="s">
        <v>553</v>
      </c>
      <c r="F303" s="158"/>
      <c r="G303" s="158"/>
      <c r="H303" s="158"/>
      <c r="I303" s="32"/>
      <c r="J303" s="182"/>
      <c r="K303" s="150">
        <v>140.0</v>
      </c>
      <c r="L303" s="29"/>
      <c r="M303" s="30"/>
      <c r="N303" s="62" t="s">
        <v>550</v>
      </c>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80"/>
      <c r="AK303" s="3"/>
      <c r="AL303" s="3"/>
      <c r="AM303" s="3"/>
      <c r="AN303" s="3"/>
      <c r="AO303" s="3"/>
    </row>
    <row r="304" ht="22.5" customHeight="1">
      <c r="A304" s="3" t="s">
        <v>47</v>
      </c>
      <c r="B304" s="3"/>
      <c r="C304" s="3" t="s">
        <v>554</v>
      </c>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ht="22.5" customHeight="1">
      <c r="A305" s="3"/>
      <c r="B305" s="3"/>
      <c r="C305" s="3" t="s">
        <v>555</v>
      </c>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7"/>
      <c r="AK305" s="3"/>
      <c r="AL305" s="3"/>
      <c r="AM305" s="3"/>
      <c r="AN305" s="3"/>
      <c r="AO305" s="3"/>
    </row>
    <row r="306" ht="22.5" customHeight="1">
      <c r="A306" s="3"/>
      <c r="B306" s="3"/>
      <c r="C306" s="3"/>
      <c r="D306" s="3" t="s">
        <v>556</v>
      </c>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104"/>
      <c r="AI306" s="104"/>
      <c r="AJ306" s="7" t="s">
        <v>319</v>
      </c>
      <c r="AK306" s="3"/>
      <c r="AL306" s="3"/>
      <c r="AM306" s="3"/>
      <c r="AN306" s="3"/>
      <c r="AO306" s="3"/>
    </row>
    <row r="307" ht="2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7"/>
      <c r="AK307" s="3"/>
      <c r="AL307" s="3"/>
      <c r="AM307" s="3"/>
      <c r="AN307" s="3"/>
      <c r="AO307" s="3"/>
    </row>
    <row r="308" ht="2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ht="2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ht="2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ht="2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ht="2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ht="2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ht="2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ht="2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ht="2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ht="2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ht="2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ht="2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ht="2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ht="2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ht="2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ht="2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ht="2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ht="2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ht="2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ht="2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ht="2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ht="2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ht="2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ht="2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ht="2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ht="2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ht="2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ht="2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ht="2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ht="2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ht="2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ht="2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ht="2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ht="2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ht="2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ht="2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ht="2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ht="2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ht="2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ht="2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ht="2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ht="2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ht="2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ht="2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ht="2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ht="2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ht="2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ht="2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ht="2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ht="2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ht="2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ht="2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ht="2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ht="2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ht="2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ht="2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ht="2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ht="2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ht="2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ht="2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ht="2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ht="2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ht="2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ht="2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ht="2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ht="2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ht="2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ht="2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ht="2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ht="2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ht="2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ht="2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ht="2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ht="2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ht="2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ht="2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ht="2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ht="2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ht="2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ht="2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ht="2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ht="2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ht="2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ht="2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ht="2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ht="2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ht="2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ht="2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ht="2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ht="2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ht="2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ht="2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ht="2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ht="2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ht="2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ht="2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ht="2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ht="2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ht="2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ht="2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ht="2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ht="2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ht="2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ht="2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ht="2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ht="2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ht="2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ht="2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ht="2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ht="2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ht="2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ht="2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ht="2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ht="2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ht="2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ht="2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ht="2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ht="2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ht="2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ht="2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ht="2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ht="2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ht="2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ht="2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ht="2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ht="2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ht="2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ht="2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ht="2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ht="2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ht="2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ht="2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ht="2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ht="2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ht="2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ht="2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ht="2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ht="2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ht="2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ht="2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ht="2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ht="2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ht="2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ht="2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ht="2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ht="2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ht="2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ht="2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ht="2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ht="2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ht="2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ht="2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ht="2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ht="2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ht="2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ht="2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ht="2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ht="2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ht="2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ht="2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ht="2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ht="2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ht="2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ht="2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ht="2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ht="2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ht="2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ht="2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ht="2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ht="2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ht="2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ht="2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ht="2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ht="2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ht="2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ht="2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ht="2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ht="2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ht="2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ht="2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ht="2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ht="2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ht="2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ht="2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ht="2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ht="2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ht="2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ht="2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ht="2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ht="2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ht="2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ht="2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ht="2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ht="2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ht="2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ht="2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ht="2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ht="2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ht="2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ht="2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ht="2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ht="2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ht="2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ht="2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ht="2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ht="2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ht="2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ht="2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ht="2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ht="2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ht="2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ht="2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ht="2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ht="2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ht="2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ht="2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ht="2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ht="2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ht="2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ht="2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ht="2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ht="2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ht="2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ht="2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ht="2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ht="2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ht="2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ht="2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ht="2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ht="2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ht="2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ht="2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ht="2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ht="2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ht="2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ht="2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ht="2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ht="2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ht="2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ht="2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ht="2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ht="2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ht="2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ht="2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ht="2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ht="2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ht="2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ht="2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ht="2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ht="2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ht="2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ht="2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ht="2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ht="2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ht="2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ht="2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ht="2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ht="2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ht="2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ht="2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ht="2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ht="2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ht="2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ht="2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ht="2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ht="2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ht="2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ht="2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ht="2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ht="2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ht="2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ht="2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ht="2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ht="2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ht="2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ht="2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ht="2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ht="2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ht="2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ht="2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ht="2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ht="2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ht="2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ht="2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ht="2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ht="2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ht="2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ht="2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ht="2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ht="2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ht="2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ht="2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ht="2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ht="2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ht="2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ht="2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ht="2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ht="2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ht="2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ht="2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ht="2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ht="2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ht="2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ht="2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ht="2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ht="2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ht="2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ht="2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ht="2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ht="2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ht="2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ht="2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ht="2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ht="2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ht="2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ht="2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ht="2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ht="2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ht="2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ht="2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ht="2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ht="2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ht="2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ht="2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ht="2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ht="2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ht="2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ht="2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ht="2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ht="2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ht="2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ht="2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ht="2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ht="2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ht="2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ht="2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ht="2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ht="2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ht="2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ht="2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ht="2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ht="2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ht="2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ht="2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ht="2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ht="2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ht="2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ht="2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ht="2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ht="2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ht="2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ht="2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ht="2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ht="2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ht="2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ht="2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ht="2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ht="2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ht="2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ht="2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ht="2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ht="2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ht="2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ht="2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ht="2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ht="2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ht="2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ht="2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ht="2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ht="2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ht="2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ht="2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ht="2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ht="2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ht="2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ht="2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ht="2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ht="2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ht="2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ht="2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ht="2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ht="2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ht="2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ht="2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ht="2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ht="2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ht="2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ht="2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ht="2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ht="2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ht="2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ht="2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ht="2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ht="2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ht="2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ht="2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ht="2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ht="2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ht="2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ht="2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ht="2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ht="2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ht="2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ht="2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ht="2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ht="2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ht="2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ht="2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ht="2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ht="2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ht="2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ht="2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ht="2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ht="2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ht="2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ht="2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ht="2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ht="2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ht="2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ht="2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ht="2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ht="2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ht="2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ht="2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ht="2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ht="2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ht="2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ht="2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ht="2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ht="2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ht="2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ht="2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ht="2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ht="2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ht="2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ht="2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ht="2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ht="2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ht="2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ht="2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ht="2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ht="2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ht="2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ht="2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ht="2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ht="2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ht="2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ht="2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ht="2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ht="2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ht="2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ht="2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ht="2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ht="2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ht="2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ht="2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ht="2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ht="2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ht="2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ht="2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ht="2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ht="2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ht="2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ht="2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ht="2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ht="2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ht="2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ht="2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ht="2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ht="2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ht="2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ht="2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ht="2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ht="2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ht="2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ht="2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ht="2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ht="2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ht="2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ht="2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ht="2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ht="2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ht="2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ht="2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ht="2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ht="2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ht="2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ht="2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ht="2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ht="2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ht="2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ht="2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ht="2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ht="2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ht="2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ht="2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ht="2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ht="2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ht="2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ht="2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ht="2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ht="2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ht="2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ht="2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ht="2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ht="2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ht="2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ht="2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ht="2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ht="2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ht="2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ht="2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ht="2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ht="2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ht="2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ht="2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ht="2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ht="2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ht="2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ht="2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ht="2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ht="2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ht="2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ht="2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ht="2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ht="2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ht="2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ht="2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ht="2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ht="2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ht="2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ht="2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ht="2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ht="2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ht="2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ht="2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ht="2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ht="2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ht="2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ht="2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ht="2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ht="2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ht="2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ht="2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ht="2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ht="2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ht="2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ht="2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ht="2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ht="2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ht="2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ht="2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ht="2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ht="2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ht="2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ht="2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ht="2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ht="2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ht="2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ht="2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ht="2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ht="2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ht="2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ht="2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ht="2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ht="2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ht="2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ht="2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ht="2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ht="2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ht="2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ht="2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ht="2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ht="2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ht="2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ht="2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ht="2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ht="2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ht="2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ht="2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ht="2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ht="2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ht="2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ht="2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ht="2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ht="2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ht="2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ht="2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ht="2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ht="2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ht="2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ht="2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ht="2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ht="2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ht="2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ht="2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ht="2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ht="2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ht="2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ht="2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ht="2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ht="2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ht="2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ht="2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ht="2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ht="2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ht="2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ht="2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ht="2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ht="2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ht="2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ht="2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ht="2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ht="2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ht="2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ht="2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ht="2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ht="2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ht="2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ht="2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ht="2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ht="2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ht="2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ht="2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ht="2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ht="2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ht="2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ht="2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ht="2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ht="2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ht="2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ht="2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ht="2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ht="2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ht="2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ht="2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ht="2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ht="2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ht="2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ht="2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ht="2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ht="2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ht="2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ht="2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ht="2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ht="2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ht="2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ht="2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ht="2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ht="2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ht="2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ht="2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ht="2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ht="2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ht="2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ht="2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ht="2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ht="2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ht="2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ht="2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ht="2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ht="2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ht="2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ht="2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ht="2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ht="2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ht="2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ht="2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ht="2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ht="2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ht="2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ht="2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ht="2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ht="2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ht="2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ht="2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ht="2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ht="2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ht="2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ht="2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ht="2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ht="2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ht="2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ht="2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ht="2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ht="2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ht="2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ht="2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ht="2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ht="2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ht="2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ht="2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ht="2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row r="1001" ht="22.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row>
    <row r="1002" ht="22.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row>
    <row r="1003" ht="22.5" customHeight="1">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row>
    <row r="1004" ht="22.5" customHeight="1">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row>
    <row r="1005" ht="22.5" customHeight="1">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row>
    <row r="1006" ht="22.5" customHeight="1">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row>
    <row r="1007" ht="22.5" customHeight="1">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row>
  </sheetData>
  <mergeCells count="866">
    <mergeCell ref="A10:D10"/>
    <mergeCell ref="E10:K10"/>
    <mergeCell ref="A11:D11"/>
    <mergeCell ref="E11:K11"/>
    <mergeCell ref="A12:D12"/>
    <mergeCell ref="E12:K12"/>
    <mergeCell ref="E13:K14"/>
    <mergeCell ref="A13:D14"/>
    <mergeCell ref="A15:D15"/>
    <mergeCell ref="A16:D16"/>
    <mergeCell ref="A17:D17"/>
    <mergeCell ref="A20:B20"/>
    <mergeCell ref="A22:H23"/>
    <mergeCell ref="A24:H25"/>
    <mergeCell ref="A1:AJ1"/>
    <mergeCell ref="A3:AJ3"/>
    <mergeCell ref="A4:B4"/>
    <mergeCell ref="A6:D6"/>
    <mergeCell ref="E6:K6"/>
    <mergeCell ref="L6:AG6"/>
    <mergeCell ref="AH6:AJ6"/>
    <mergeCell ref="A7:D7"/>
    <mergeCell ref="E7:K7"/>
    <mergeCell ref="AH7:AJ7"/>
    <mergeCell ref="A8:D8"/>
    <mergeCell ref="E8:K8"/>
    <mergeCell ref="A9:D9"/>
    <mergeCell ref="E9:K9"/>
    <mergeCell ref="AH16:AJ16"/>
    <mergeCell ref="AH17:AJ17"/>
    <mergeCell ref="A19:AJ19"/>
    <mergeCell ref="AH8:AJ8"/>
    <mergeCell ref="AH9:AJ9"/>
    <mergeCell ref="AH10:AJ10"/>
    <mergeCell ref="AH11:AJ11"/>
    <mergeCell ref="AH12:AJ12"/>
    <mergeCell ref="AH13:AJ14"/>
    <mergeCell ref="AH15:AJ15"/>
    <mergeCell ref="U23:Y23"/>
    <mergeCell ref="Z23:AD23"/>
    <mergeCell ref="I24:P25"/>
    <mergeCell ref="Q24:T25"/>
    <mergeCell ref="U24:Y25"/>
    <mergeCell ref="Z24:AD25"/>
    <mergeCell ref="AE24:AJ25"/>
    <mergeCell ref="E15:K15"/>
    <mergeCell ref="E16:K16"/>
    <mergeCell ref="E17:K17"/>
    <mergeCell ref="I22:P23"/>
    <mergeCell ref="Q22:T23"/>
    <mergeCell ref="U22:AD22"/>
    <mergeCell ref="AE22:AJ23"/>
    <mergeCell ref="A28:B28"/>
    <mergeCell ref="A30:F30"/>
    <mergeCell ref="G30:L30"/>
    <mergeCell ref="M30:R30"/>
    <mergeCell ref="S30:X30"/>
    <mergeCell ref="Y30:AD30"/>
    <mergeCell ref="AE30:AJ30"/>
    <mergeCell ref="K41:R41"/>
    <mergeCell ref="S41:AB41"/>
    <mergeCell ref="S42:AB42"/>
    <mergeCell ref="AC42:AJ42"/>
    <mergeCell ref="S43:AB43"/>
    <mergeCell ref="AC43:AJ43"/>
    <mergeCell ref="S44:AB44"/>
    <mergeCell ref="AC44:AJ44"/>
    <mergeCell ref="A41:J41"/>
    <mergeCell ref="A42:J42"/>
    <mergeCell ref="K42:R42"/>
    <mergeCell ref="A43:J43"/>
    <mergeCell ref="K43:R43"/>
    <mergeCell ref="A44:J44"/>
    <mergeCell ref="K44:R44"/>
    <mergeCell ref="A46:J46"/>
    <mergeCell ref="K46:R46"/>
    <mergeCell ref="S46:AB46"/>
    <mergeCell ref="AC46:AJ46"/>
    <mergeCell ref="K47:R47"/>
    <mergeCell ref="S47:AB47"/>
    <mergeCell ref="AC47:AJ47"/>
    <mergeCell ref="A47:J47"/>
    <mergeCell ref="A48:J48"/>
    <mergeCell ref="K48:R48"/>
    <mergeCell ref="S48:AB48"/>
    <mergeCell ref="AC48:AJ48"/>
    <mergeCell ref="A49:J49"/>
    <mergeCell ref="K49:R49"/>
    <mergeCell ref="G32:L32"/>
    <mergeCell ref="M32:R32"/>
    <mergeCell ref="S32:X32"/>
    <mergeCell ref="Y32:AD32"/>
    <mergeCell ref="A31:F31"/>
    <mergeCell ref="G31:L31"/>
    <mergeCell ref="M31:R31"/>
    <mergeCell ref="S31:X31"/>
    <mergeCell ref="Y31:AD31"/>
    <mergeCell ref="AE31:AJ31"/>
    <mergeCell ref="A32:F32"/>
    <mergeCell ref="AE32:AJ32"/>
    <mergeCell ref="A34:AJ34"/>
    <mergeCell ref="A36:B36"/>
    <mergeCell ref="A38:J38"/>
    <mergeCell ref="K38:R38"/>
    <mergeCell ref="S38:AB38"/>
    <mergeCell ref="AC38:AJ38"/>
    <mergeCell ref="A39:J40"/>
    <mergeCell ref="K39:R40"/>
    <mergeCell ref="S39:AB39"/>
    <mergeCell ref="AC39:AJ39"/>
    <mergeCell ref="S40:AB40"/>
    <mergeCell ref="AC40:AJ40"/>
    <mergeCell ref="AC41:AJ41"/>
    <mergeCell ref="A45:J45"/>
    <mergeCell ref="K45:R45"/>
    <mergeCell ref="S45:AB45"/>
    <mergeCell ref="AC45:AJ45"/>
    <mergeCell ref="S49:AB49"/>
    <mergeCell ref="AC49:AJ49"/>
    <mergeCell ref="A50:J50"/>
    <mergeCell ref="K50:R50"/>
    <mergeCell ref="S50:AB50"/>
    <mergeCell ref="AC50:AJ50"/>
    <mergeCell ref="A51:J51"/>
    <mergeCell ref="AC51:AJ51"/>
    <mergeCell ref="AB64:AD64"/>
    <mergeCell ref="AE64:AG64"/>
    <mergeCell ref="AH64:AJ64"/>
    <mergeCell ref="G64:L64"/>
    <mergeCell ref="M64:O64"/>
    <mergeCell ref="P64:R64"/>
    <mergeCell ref="S64:U64"/>
    <mergeCell ref="V64:X64"/>
    <mergeCell ref="Y64:AA64"/>
    <mergeCell ref="A66:AJ66"/>
    <mergeCell ref="A73:E73"/>
    <mergeCell ref="F73:J73"/>
    <mergeCell ref="K73:N73"/>
    <mergeCell ref="O73:X73"/>
    <mergeCell ref="Y73:AJ73"/>
    <mergeCell ref="A74:E74"/>
    <mergeCell ref="F74:J74"/>
    <mergeCell ref="Y74:AJ74"/>
    <mergeCell ref="K74:N74"/>
    <mergeCell ref="O74:X74"/>
    <mergeCell ref="A75:E75"/>
    <mergeCell ref="F75:J75"/>
    <mergeCell ref="K75:N75"/>
    <mergeCell ref="O75:X75"/>
    <mergeCell ref="Y75:AJ75"/>
    <mergeCell ref="A76:E76"/>
    <mergeCell ref="F76:J76"/>
    <mergeCell ref="K76:N76"/>
    <mergeCell ref="O76:X76"/>
    <mergeCell ref="Y76:AJ76"/>
    <mergeCell ref="A77:E77"/>
    <mergeCell ref="F77:J77"/>
    <mergeCell ref="Y77:AJ77"/>
    <mergeCell ref="K77:N77"/>
    <mergeCell ref="O77:X77"/>
    <mergeCell ref="A78:E78"/>
    <mergeCell ref="F78:J78"/>
    <mergeCell ref="K78:N78"/>
    <mergeCell ref="O78:X78"/>
    <mergeCell ref="Y78:AJ78"/>
    <mergeCell ref="A79:E79"/>
    <mergeCell ref="F79:J79"/>
    <mergeCell ref="K79:N79"/>
    <mergeCell ref="O79:X79"/>
    <mergeCell ref="Y79:AJ79"/>
    <mergeCell ref="A80:E80"/>
    <mergeCell ref="F80:J80"/>
    <mergeCell ref="Y80:AJ80"/>
    <mergeCell ref="K80:N80"/>
    <mergeCell ref="O80:X80"/>
    <mergeCell ref="A81:E81"/>
    <mergeCell ref="F81:J81"/>
    <mergeCell ref="K81:N81"/>
    <mergeCell ref="O81:X81"/>
    <mergeCell ref="Y81:AJ81"/>
    <mergeCell ref="A82:E82"/>
    <mergeCell ref="F82:J82"/>
    <mergeCell ref="K82:N82"/>
    <mergeCell ref="O82:X82"/>
    <mergeCell ref="Y82:AJ82"/>
    <mergeCell ref="A83:E83"/>
    <mergeCell ref="F83:J83"/>
    <mergeCell ref="Y83:AJ83"/>
    <mergeCell ref="K83:N83"/>
    <mergeCell ref="O83:X83"/>
    <mergeCell ref="A84:E84"/>
    <mergeCell ref="F84:J84"/>
    <mergeCell ref="K84:N84"/>
    <mergeCell ref="O84:X84"/>
    <mergeCell ref="Y84:AJ84"/>
    <mergeCell ref="A85:E85"/>
    <mergeCell ref="F85:J85"/>
    <mergeCell ref="K85:N85"/>
    <mergeCell ref="O85:X85"/>
    <mergeCell ref="Y85:AJ85"/>
    <mergeCell ref="A86:E86"/>
    <mergeCell ref="F86:J86"/>
    <mergeCell ref="Y86:AJ86"/>
    <mergeCell ref="K86:N86"/>
    <mergeCell ref="O86:X86"/>
    <mergeCell ref="A87:E87"/>
    <mergeCell ref="F87:J87"/>
    <mergeCell ref="K87:N87"/>
    <mergeCell ref="O87:X87"/>
    <mergeCell ref="Y87:AJ87"/>
    <mergeCell ref="A88:E88"/>
    <mergeCell ref="F88:J88"/>
    <mergeCell ref="K88:N88"/>
    <mergeCell ref="O88:X88"/>
    <mergeCell ref="Y88:AJ88"/>
    <mergeCell ref="A89:E89"/>
    <mergeCell ref="F89:J89"/>
    <mergeCell ref="Y89:AJ89"/>
    <mergeCell ref="K89:N89"/>
    <mergeCell ref="O89:X89"/>
    <mergeCell ref="A90:E90"/>
    <mergeCell ref="F90:J90"/>
    <mergeCell ref="K90:N90"/>
    <mergeCell ref="O90:X90"/>
    <mergeCell ref="Y90:AJ90"/>
    <mergeCell ref="A91:E91"/>
    <mergeCell ref="F91:J91"/>
    <mergeCell ref="K91:N91"/>
    <mergeCell ref="O91:X91"/>
    <mergeCell ref="Y91:AJ91"/>
    <mergeCell ref="A92:E92"/>
    <mergeCell ref="F92:J92"/>
    <mergeCell ref="Y92:AJ92"/>
    <mergeCell ref="K92:N92"/>
    <mergeCell ref="O92:X92"/>
    <mergeCell ref="A93:E93"/>
    <mergeCell ref="F93:J93"/>
    <mergeCell ref="K93:N93"/>
    <mergeCell ref="O93:X93"/>
    <mergeCell ref="Y93:AJ93"/>
    <mergeCell ref="A94:E94"/>
    <mergeCell ref="F94:J94"/>
    <mergeCell ref="K94:N94"/>
    <mergeCell ref="O94:X94"/>
    <mergeCell ref="Y94:AJ94"/>
    <mergeCell ref="A95:E95"/>
    <mergeCell ref="F95:J95"/>
    <mergeCell ref="Y95:AJ95"/>
    <mergeCell ref="K95:N95"/>
    <mergeCell ref="O95:X95"/>
    <mergeCell ref="A96:E96"/>
    <mergeCell ref="F96:J96"/>
    <mergeCell ref="K96:N96"/>
    <mergeCell ref="O96:X96"/>
    <mergeCell ref="Y96:AJ96"/>
    <mergeCell ref="A64:F64"/>
    <mergeCell ref="A68:B68"/>
    <mergeCell ref="A70:E70"/>
    <mergeCell ref="F70:J70"/>
    <mergeCell ref="K70:N70"/>
    <mergeCell ref="O70:X70"/>
    <mergeCell ref="Y70:AJ70"/>
    <mergeCell ref="A71:E71"/>
    <mergeCell ref="F71:J71"/>
    <mergeCell ref="K71:N71"/>
    <mergeCell ref="O71:X71"/>
    <mergeCell ref="Y71:AJ71"/>
    <mergeCell ref="K72:N72"/>
    <mergeCell ref="O72:X72"/>
    <mergeCell ref="A97:E97"/>
    <mergeCell ref="F97:J97"/>
    <mergeCell ref="K97:N97"/>
    <mergeCell ref="O97:X97"/>
    <mergeCell ref="Y97:AJ97"/>
    <mergeCell ref="A98:E98"/>
    <mergeCell ref="F98:J98"/>
    <mergeCell ref="Y98:AJ98"/>
    <mergeCell ref="K98:N98"/>
    <mergeCell ref="O98:X98"/>
    <mergeCell ref="A99:E99"/>
    <mergeCell ref="F99:J99"/>
    <mergeCell ref="K99:N99"/>
    <mergeCell ref="O99:X99"/>
    <mergeCell ref="Y99:AJ99"/>
    <mergeCell ref="A100:E100"/>
    <mergeCell ref="F100:J100"/>
    <mergeCell ref="K100:N100"/>
    <mergeCell ref="O100:X100"/>
    <mergeCell ref="Y100:AJ100"/>
    <mergeCell ref="A101:E101"/>
    <mergeCell ref="F101:J101"/>
    <mergeCell ref="Y101:AJ101"/>
    <mergeCell ref="K101:N101"/>
    <mergeCell ref="O101:X101"/>
    <mergeCell ref="A102:E102"/>
    <mergeCell ref="F102:J102"/>
    <mergeCell ref="K102:N102"/>
    <mergeCell ref="O102:X102"/>
    <mergeCell ref="Y102:AJ102"/>
    <mergeCell ref="S61:U61"/>
    <mergeCell ref="V61:X61"/>
    <mergeCell ref="AB61:AD61"/>
    <mergeCell ref="AE61:AG61"/>
    <mergeCell ref="AH61:AJ61"/>
    <mergeCell ref="K51:R51"/>
    <mergeCell ref="S51:AB51"/>
    <mergeCell ref="A59:B59"/>
    <mergeCell ref="G61:L61"/>
    <mergeCell ref="M61:O61"/>
    <mergeCell ref="P61:R61"/>
    <mergeCell ref="Y61:AA61"/>
    <mergeCell ref="Y62:AA62"/>
    <mergeCell ref="AB62:AD62"/>
    <mergeCell ref="AE62:AG62"/>
    <mergeCell ref="AH62:AJ62"/>
    <mergeCell ref="A61:F61"/>
    <mergeCell ref="A62:F62"/>
    <mergeCell ref="G62:L62"/>
    <mergeCell ref="M62:O62"/>
    <mergeCell ref="P62:R62"/>
    <mergeCell ref="S62:U62"/>
    <mergeCell ref="V62:X62"/>
    <mergeCell ref="AB63:AD63"/>
    <mergeCell ref="AE63:AG63"/>
    <mergeCell ref="AH63:AJ63"/>
    <mergeCell ref="A63:F63"/>
    <mergeCell ref="G63:L63"/>
    <mergeCell ref="M63:O63"/>
    <mergeCell ref="P63:R63"/>
    <mergeCell ref="S63:U63"/>
    <mergeCell ref="V63:X63"/>
    <mergeCell ref="Y63:AA63"/>
    <mergeCell ref="K104:N104"/>
    <mergeCell ref="O104:X104"/>
    <mergeCell ref="F114:J114"/>
    <mergeCell ref="K114:N114"/>
    <mergeCell ref="Y114:AJ114"/>
    <mergeCell ref="A114:E114"/>
    <mergeCell ref="A115:E115"/>
    <mergeCell ref="F115:J115"/>
    <mergeCell ref="K115:N115"/>
    <mergeCell ref="O115:X115"/>
    <mergeCell ref="Y115:AJ115"/>
    <mergeCell ref="A116:E116"/>
    <mergeCell ref="O116:X116"/>
    <mergeCell ref="Y116:AJ116"/>
    <mergeCell ref="Y117:AJ117"/>
    <mergeCell ref="F116:J116"/>
    <mergeCell ref="K116:N116"/>
    <mergeCell ref="A117:E117"/>
    <mergeCell ref="F117:J117"/>
    <mergeCell ref="K117:N117"/>
    <mergeCell ref="O117:X117"/>
    <mergeCell ref="O118:X118"/>
    <mergeCell ref="F118:J118"/>
    <mergeCell ref="K118:N118"/>
    <mergeCell ref="Y118:AJ118"/>
    <mergeCell ref="A118:E118"/>
    <mergeCell ref="A119:E119"/>
    <mergeCell ref="F119:J119"/>
    <mergeCell ref="K119:N119"/>
    <mergeCell ref="O119:X119"/>
    <mergeCell ref="Y119:AJ119"/>
    <mergeCell ref="A120:E120"/>
    <mergeCell ref="O120:X120"/>
    <mergeCell ref="Y120:AJ120"/>
    <mergeCell ref="Y121:AJ121"/>
    <mergeCell ref="F120:J120"/>
    <mergeCell ref="K120:N120"/>
    <mergeCell ref="A121:E121"/>
    <mergeCell ref="F121:J121"/>
    <mergeCell ref="K121:N121"/>
    <mergeCell ref="O121:X121"/>
    <mergeCell ref="O122:X122"/>
    <mergeCell ref="F122:J122"/>
    <mergeCell ref="K122:N122"/>
    <mergeCell ref="Y122:AJ122"/>
    <mergeCell ref="A122:E122"/>
    <mergeCell ref="A123:E123"/>
    <mergeCell ref="F123:J123"/>
    <mergeCell ref="K123:N123"/>
    <mergeCell ref="O123:X123"/>
    <mergeCell ref="Y123:AJ123"/>
    <mergeCell ref="A124:E124"/>
    <mergeCell ref="O124:X124"/>
    <mergeCell ref="Y124:AJ124"/>
    <mergeCell ref="Y125:AJ125"/>
    <mergeCell ref="F124:J124"/>
    <mergeCell ref="K124:N124"/>
    <mergeCell ref="A125:E125"/>
    <mergeCell ref="F125:J125"/>
    <mergeCell ref="K125:N125"/>
    <mergeCell ref="O125:X125"/>
    <mergeCell ref="O126:X126"/>
    <mergeCell ref="F126:J126"/>
    <mergeCell ref="K126:N126"/>
    <mergeCell ref="Y126:AJ126"/>
    <mergeCell ref="A126:E126"/>
    <mergeCell ref="A127:E127"/>
    <mergeCell ref="F127:J127"/>
    <mergeCell ref="K127:N127"/>
    <mergeCell ref="O127:X127"/>
    <mergeCell ref="Y127:AJ127"/>
    <mergeCell ref="A128:E128"/>
    <mergeCell ref="O128:X128"/>
    <mergeCell ref="Y128:AJ128"/>
    <mergeCell ref="Y129:AJ129"/>
    <mergeCell ref="F128:J128"/>
    <mergeCell ref="K128:N128"/>
    <mergeCell ref="A129:E129"/>
    <mergeCell ref="F129:J129"/>
    <mergeCell ref="K129:N129"/>
    <mergeCell ref="O129:X129"/>
    <mergeCell ref="O130:X130"/>
    <mergeCell ref="F130:J130"/>
    <mergeCell ref="K130:N130"/>
    <mergeCell ref="Y130:AJ130"/>
    <mergeCell ref="A130:E130"/>
    <mergeCell ref="A131:E131"/>
    <mergeCell ref="F131:J131"/>
    <mergeCell ref="K131:N131"/>
    <mergeCell ref="O131:X131"/>
    <mergeCell ref="Y131:AJ131"/>
    <mergeCell ref="A132:E132"/>
    <mergeCell ref="O132:X132"/>
    <mergeCell ref="Y132:AJ132"/>
    <mergeCell ref="Y133:AJ133"/>
    <mergeCell ref="F132:J132"/>
    <mergeCell ref="K132:N132"/>
    <mergeCell ref="A133:E133"/>
    <mergeCell ref="F133:J133"/>
    <mergeCell ref="K133:N133"/>
    <mergeCell ref="O133:X133"/>
    <mergeCell ref="O134:X134"/>
    <mergeCell ref="A134:E134"/>
    <mergeCell ref="F135:J135"/>
    <mergeCell ref="K135:N135"/>
    <mergeCell ref="O135:X135"/>
    <mergeCell ref="Y135:AJ135"/>
    <mergeCell ref="A139:AJ139"/>
    <mergeCell ref="A141:AJ141"/>
    <mergeCell ref="A135:E135"/>
    <mergeCell ref="A142:B142"/>
    <mergeCell ref="L144:P144"/>
    <mergeCell ref="Q144:U144"/>
    <mergeCell ref="V144:Z144"/>
    <mergeCell ref="AA144:AE144"/>
    <mergeCell ref="AF144:AJ144"/>
    <mergeCell ref="A144:K144"/>
    <mergeCell ref="J145:K145"/>
    <mergeCell ref="L145:P145"/>
    <mergeCell ref="Q145:U145"/>
    <mergeCell ref="V145:Z145"/>
    <mergeCell ref="AA145:AE145"/>
    <mergeCell ref="AF145:AJ145"/>
    <mergeCell ref="A145:I145"/>
    <mergeCell ref="J146:K146"/>
    <mergeCell ref="L146:P146"/>
    <mergeCell ref="Q146:U146"/>
    <mergeCell ref="V146:Z146"/>
    <mergeCell ref="AA146:AE146"/>
    <mergeCell ref="AF146:AJ146"/>
    <mergeCell ref="L148:P148"/>
    <mergeCell ref="Q148:U148"/>
    <mergeCell ref="V148:Z148"/>
    <mergeCell ref="AA148:AE148"/>
    <mergeCell ref="A146:I146"/>
    <mergeCell ref="A147:F148"/>
    <mergeCell ref="L147:P147"/>
    <mergeCell ref="Q147:U147"/>
    <mergeCell ref="V147:Z147"/>
    <mergeCell ref="AA147:AE147"/>
    <mergeCell ref="AF147:AJ147"/>
    <mergeCell ref="AF148:AJ148"/>
    <mergeCell ref="A103:E103"/>
    <mergeCell ref="F103:J103"/>
    <mergeCell ref="K103:N103"/>
    <mergeCell ref="O103:X103"/>
    <mergeCell ref="Y103:AJ103"/>
    <mergeCell ref="A104:E104"/>
    <mergeCell ref="F104:J104"/>
    <mergeCell ref="Y104:AJ104"/>
    <mergeCell ref="A106:AJ106"/>
    <mergeCell ref="A108:B108"/>
    <mergeCell ref="F110:J110"/>
    <mergeCell ref="K110:N110"/>
    <mergeCell ref="O110:X110"/>
    <mergeCell ref="Y110:AJ110"/>
    <mergeCell ref="O112:X112"/>
    <mergeCell ref="Y112:AJ112"/>
    <mergeCell ref="Y113:AJ113"/>
    <mergeCell ref="A110:E110"/>
    <mergeCell ref="A111:E111"/>
    <mergeCell ref="F111:J111"/>
    <mergeCell ref="K111:N111"/>
    <mergeCell ref="O111:X111"/>
    <mergeCell ref="Y111:AJ111"/>
    <mergeCell ref="A112:E112"/>
    <mergeCell ref="F112:J112"/>
    <mergeCell ref="K112:N112"/>
    <mergeCell ref="A113:E113"/>
    <mergeCell ref="F113:J113"/>
    <mergeCell ref="K113:N113"/>
    <mergeCell ref="O113:X113"/>
    <mergeCell ref="O114:X114"/>
    <mergeCell ref="F134:J134"/>
    <mergeCell ref="K134:N134"/>
    <mergeCell ref="Y134:AJ134"/>
    <mergeCell ref="AA149:AE149"/>
    <mergeCell ref="AF149:AJ149"/>
    <mergeCell ref="I168:L169"/>
    <mergeCell ref="M168:P169"/>
    <mergeCell ref="I170:L170"/>
    <mergeCell ref="M170:P170"/>
    <mergeCell ref="Q170:T170"/>
    <mergeCell ref="U170:X170"/>
    <mergeCell ref="Y170:AB170"/>
    <mergeCell ref="E170:H170"/>
    <mergeCell ref="E171:H171"/>
    <mergeCell ref="I171:L171"/>
    <mergeCell ref="M171:P171"/>
    <mergeCell ref="Q171:T171"/>
    <mergeCell ref="U171:X171"/>
    <mergeCell ref="Y171:AB171"/>
    <mergeCell ref="AF172:AH172"/>
    <mergeCell ref="AI172:AK172"/>
    <mergeCell ref="E172:H172"/>
    <mergeCell ref="I172:L172"/>
    <mergeCell ref="M172:P172"/>
    <mergeCell ref="Q172:T172"/>
    <mergeCell ref="U172:X172"/>
    <mergeCell ref="Y172:AB172"/>
    <mergeCell ref="AC172:AE172"/>
    <mergeCell ref="AF173:AH173"/>
    <mergeCell ref="AI173:AK173"/>
    <mergeCell ref="E173:H173"/>
    <mergeCell ref="I173:L173"/>
    <mergeCell ref="M173:P173"/>
    <mergeCell ref="Q173:T173"/>
    <mergeCell ref="U173:X173"/>
    <mergeCell ref="Y173:AB173"/>
    <mergeCell ref="AC173:AE173"/>
    <mergeCell ref="AF182:AH182"/>
    <mergeCell ref="AI182:AK182"/>
    <mergeCell ref="E182:H182"/>
    <mergeCell ref="I182:L182"/>
    <mergeCell ref="M182:P182"/>
    <mergeCell ref="Q182:T182"/>
    <mergeCell ref="U182:X182"/>
    <mergeCell ref="Y182:AB182"/>
    <mergeCell ref="AC182:AE182"/>
    <mergeCell ref="AF175:AH175"/>
    <mergeCell ref="AI175:AK175"/>
    <mergeCell ref="E175:H175"/>
    <mergeCell ref="I175:L175"/>
    <mergeCell ref="M175:P175"/>
    <mergeCell ref="Q175:T175"/>
    <mergeCell ref="U175:X175"/>
    <mergeCell ref="Y175:AB175"/>
    <mergeCell ref="AC175:AE175"/>
    <mergeCell ref="AF176:AH176"/>
    <mergeCell ref="AI176:AK176"/>
    <mergeCell ref="E176:H176"/>
    <mergeCell ref="I176:L176"/>
    <mergeCell ref="M176:P176"/>
    <mergeCell ref="Q176:T176"/>
    <mergeCell ref="U176:X176"/>
    <mergeCell ref="Y176:AB176"/>
    <mergeCell ref="AC176:AE176"/>
    <mergeCell ref="AF177:AH177"/>
    <mergeCell ref="AI177:AK177"/>
    <mergeCell ref="E177:H177"/>
    <mergeCell ref="I177:L177"/>
    <mergeCell ref="M177:P177"/>
    <mergeCell ref="Q177:T177"/>
    <mergeCell ref="U177:X177"/>
    <mergeCell ref="Y177:AB177"/>
    <mergeCell ref="AC177:AE177"/>
    <mergeCell ref="AF183:AH183"/>
    <mergeCell ref="AI183:AK183"/>
    <mergeCell ref="E183:H183"/>
    <mergeCell ref="I183:L183"/>
    <mergeCell ref="M183:P183"/>
    <mergeCell ref="Q183:T183"/>
    <mergeCell ref="U183:X183"/>
    <mergeCell ref="Y183:AB183"/>
    <mergeCell ref="AC183:AE183"/>
    <mergeCell ref="AF181:AH181"/>
    <mergeCell ref="AI181:AK181"/>
    <mergeCell ref="E181:H181"/>
    <mergeCell ref="I181:L181"/>
    <mergeCell ref="M181:P181"/>
    <mergeCell ref="Q181:T181"/>
    <mergeCell ref="U181:X181"/>
    <mergeCell ref="Y181:AB181"/>
    <mergeCell ref="AC181:AE181"/>
    <mergeCell ref="M184:P184"/>
    <mergeCell ref="Q184:T184"/>
    <mergeCell ref="U184:X184"/>
    <mergeCell ref="Y184:AB184"/>
    <mergeCell ref="AC184:AE184"/>
    <mergeCell ref="AF184:AH184"/>
    <mergeCell ref="AI184:AK184"/>
    <mergeCell ref="AF185:AH185"/>
    <mergeCell ref="AI185:AK185"/>
    <mergeCell ref="I184:L184"/>
    <mergeCell ref="I185:L185"/>
    <mergeCell ref="M185:P185"/>
    <mergeCell ref="Q185:T185"/>
    <mergeCell ref="U185:X185"/>
    <mergeCell ref="Y185:AB185"/>
    <mergeCell ref="AC185:AE185"/>
    <mergeCell ref="I186:L186"/>
    <mergeCell ref="M186:P186"/>
    <mergeCell ref="Q186:T186"/>
    <mergeCell ref="U186:X186"/>
    <mergeCell ref="AC186:AE186"/>
    <mergeCell ref="AF186:AH186"/>
    <mergeCell ref="AI186:AK186"/>
    <mergeCell ref="Y186:AB186"/>
    <mergeCell ref="A194:AJ194"/>
    <mergeCell ref="A196:B196"/>
    <mergeCell ref="A198:J198"/>
    <mergeCell ref="K198:M198"/>
    <mergeCell ref="N198:AJ198"/>
    <mergeCell ref="K199:M199"/>
    <mergeCell ref="K207:M207"/>
    <mergeCell ref="A208:C208"/>
    <mergeCell ref="K208:M208"/>
    <mergeCell ref="K200:M200"/>
    <mergeCell ref="K201:M201"/>
    <mergeCell ref="K202:M202"/>
    <mergeCell ref="K203:M203"/>
    <mergeCell ref="K204:M204"/>
    <mergeCell ref="K205:M205"/>
    <mergeCell ref="K206:M206"/>
    <mergeCell ref="K209:M209"/>
    <mergeCell ref="K210:M210"/>
    <mergeCell ref="K211:M211"/>
    <mergeCell ref="K212:M212"/>
    <mergeCell ref="K213:M213"/>
    <mergeCell ref="K214:M214"/>
    <mergeCell ref="K215:M215"/>
    <mergeCell ref="K216:M216"/>
    <mergeCell ref="K217:M217"/>
    <mergeCell ref="K218:M218"/>
    <mergeCell ref="K219:M219"/>
    <mergeCell ref="K220:M220"/>
    <mergeCell ref="A221:C221"/>
    <mergeCell ref="K221:M221"/>
    <mergeCell ref="K229:M229"/>
    <mergeCell ref="K230:M230"/>
    <mergeCell ref="A232:AJ232"/>
    <mergeCell ref="K222:M222"/>
    <mergeCell ref="K224:M224"/>
    <mergeCell ref="A225:C225"/>
    <mergeCell ref="K225:M225"/>
    <mergeCell ref="K226:M226"/>
    <mergeCell ref="K227:M227"/>
    <mergeCell ref="A229:C229"/>
    <mergeCell ref="A234:B234"/>
    <mergeCell ref="A236:J236"/>
    <mergeCell ref="K236:M236"/>
    <mergeCell ref="N236:AJ236"/>
    <mergeCell ref="K237:M237"/>
    <mergeCell ref="K238:M238"/>
    <mergeCell ref="A239:C239"/>
    <mergeCell ref="G150:K150"/>
    <mergeCell ref="L150:P150"/>
    <mergeCell ref="Q150:U150"/>
    <mergeCell ref="V150:Z150"/>
    <mergeCell ref="AA150:AE150"/>
    <mergeCell ref="AF150:AJ150"/>
    <mergeCell ref="G147:K147"/>
    <mergeCell ref="G148:K148"/>
    <mergeCell ref="A149:F151"/>
    <mergeCell ref="G149:K149"/>
    <mergeCell ref="L149:P149"/>
    <mergeCell ref="Q149:U149"/>
    <mergeCell ref="V149:Z149"/>
    <mergeCell ref="Q152:U152"/>
    <mergeCell ref="Q153:U153"/>
    <mergeCell ref="V153:Z153"/>
    <mergeCell ref="AA153:AE153"/>
    <mergeCell ref="AF153:AJ153"/>
    <mergeCell ref="Q151:U151"/>
    <mergeCell ref="V151:Z151"/>
    <mergeCell ref="AA151:AE151"/>
    <mergeCell ref="AF151:AJ151"/>
    <mergeCell ref="V152:Z152"/>
    <mergeCell ref="AA152:AE152"/>
    <mergeCell ref="AF152:AJ152"/>
    <mergeCell ref="G154:K154"/>
    <mergeCell ref="L154:P154"/>
    <mergeCell ref="Q154:U154"/>
    <mergeCell ref="V154:Z154"/>
    <mergeCell ref="AA154:AE154"/>
    <mergeCell ref="AF154:AJ154"/>
    <mergeCell ref="G155:K155"/>
    <mergeCell ref="L155:P155"/>
    <mergeCell ref="Q155:U155"/>
    <mergeCell ref="V155:Z155"/>
    <mergeCell ref="AA155:AE155"/>
    <mergeCell ref="AF155:AJ155"/>
    <mergeCell ref="D152:F153"/>
    <mergeCell ref="D154:F155"/>
    <mergeCell ref="A167:D169"/>
    <mergeCell ref="A170:D170"/>
    <mergeCell ref="A171:D171"/>
    <mergeCell ref="A172:D172"/>
    <mergeCell ref="A173:D173"/>
    <mergeCell ref="A174:D174"/>
    <mergeCell ref="A175:D175"/>
    <mergeCell ref="A176:D176"/>
    <mergeCell ref="A177:D177"/>
    <mergeCell ref="A178:D178"/>
    <mergeCell ref="A179:D179"/>
    <mergeCell ref="A180:D180"/>
    <mergeCell ref="A186:D186"/>
    <mergeCell ref="E186:H186"/>
    <mergeCell ref="A181:D181"/>
    <mergeCell ref="A182:D182"/>
    <mergeCell ref="A183:D183"/>
    <mergeCell ref="A184:D184"/>
    <mergeCell ref="E184:H184"/>
    <mergeCell ref="A185:D185"/>
    <mergeCell ref="E185:H185"/>
    <mergeCell ref="G151:K151"/>
    <mergeCell ref="L151:P151"/>
    <mergeCell ref="A152:C155"/>
    <mergeCell ref="G152:K152"/>
    <mergeCell ref="L152:P152"/>
    <mergeCell ref="G153:K153"/>
    <mergeCell ref="L153:P153"/>
    <mergeCell ref="A156:K156"/>
    <mergeCell ref="L156:P156"/>
    <mergeCell ref="Q156:U156"/>
    <mergeCell ref="V156:Z156"/>
    <mergeCell ref="AA156:AE156"/>
    <mergeCell ref="AF156:AJ156"/>
    <mergeCell ref="A163:AJ163"/>
    <mergeCell ref="AC168:AE169"/>
    <mergeCell ref="AF168:AH169"/>
    <mergeCell ref="AC170:AE170"/>
    <mergeCell ref="AF170:AH170"/>
    <mergeCell ref="AI170:AK170"/>
    <mergeCell ref="A165:B165"/>
    <mergeCell ref="E167:P167"/>
    <mergeCell ref="Q167:T169"/>
    <mergeCell ref="U167:X169"/>
    <mergeCell ref="Y167:AB169"/>
    <mergeCell ref="AC167:AK167"/>
    <mergeCell ref="E168:H169"/>
    <mergeCell ref="AI168:AK169"/>
    <mergeCell ref="AC171:AE171"/>
    <mergeCell ref="AF171:AH171"/>
    <mergeCell ref="AI171:AK171"/>
    <mergeCell ref="AF174:AH174"/>
    <mergeCell ref="AI174:AK174"/>
    <mergeCell ref="E174:H174"/>
    <mergeCell ref="I174:L174"/>
    <mergeCell ref="M174:P174"/>
    <mergeCell ref="Q174:T174"/>
    <mergeCell ref="U174:X174"/>
    <mergeCell ref="Y174:AB174"/>
    <mergeCell ref="AC174:AE174"/>
    <mergeCell ref="AF178:AH178"/>
    <mergeCell ref="AI178:AK178"/>
    <mergeCell ref="E178:H178"/>
    <mergeCell ref="I178:L178"/>
    <mergeCell ref="M178:P178"/>
    <mergeCell ref="Q178:T178"/>
    <mergeCell ref="U178:X178"/>
    <mergeCell ref="Y178:AB178"/>
    <mergeCell ref="AC178:AE178"/>
    <mergeCell ref="AF179:AH179"/>
    <mergeCell ref="AI179:AK179"/>
    <mergeCell ref="E179:H179"/>
    <mergeCell ref="I179:L179"/>
    <mergeCell ref="M179:P179"/>
    <mergeCell ref="Q179:T179"/>
    <mergeCell ref="U179:X179"/>
    <mergeCell ref="Y179:AB179"/>
    <mergeCell ref="AC179:AE179"/>
    <mergeCell ref="AF180:AH180"/>
    <mergeCell ref="AI180:AK180"/>
    <mergeCell ref="E180:H180"/>
    <mergeCell ref="I180:L180"/>
    <mergeCell ref="M180:P180"/>
    <mergeCell ref="Q180:T180"/>
    <mergeCell ref="U180:X180"/>
    <mergeCell ref="Y180:AB180"/>
    <mergeCell ref="AC180:AE180"/>
    <mergeCell ref="K272:M272"/>
    <mergeCell ref="K273:M273"/>
    <mergeCell ref="K274:M274"/>
    <mergeCell ref="K275:M275"/>
    <mergeCell ref="K276:M276"/>
    <mergeCell ref="K277:M277"/>
    <mergeCell ref="K279:M279"/>
    <mergeCell ref="K280:M280"/>
    <mergeCell ref="K281:M281"/>
    <mergeCell ref="K283:M283"/>
    <mergeCell ref="K284:M284"/>
    <mergeCell ref="K286:M286"/>
    <mergeCell ref="K287:M287"/>
    <mergeCell ref="K288:M288"/>
    <mergeCell ref="K295:M295"/>
    <mergeCell ref="K296:M296"/>
    <mergeCell ref="K298:M298"/>
    <mergeCell ref="K301:M301"/>
    <mergeCell ref="K302:M302"/>
    <mergeCell ref="K303:M303"/>
    <mergeCell ref="K289:M289"/>
    <mergeCell ref="K291:M291"/>
    <mergeCell ref="K292:M292"/>
    <mergeCell ref="A293:C293"/>
    <mergeCell ref="K293:M293"/>
    <mergeCell ref="A296:C296"/>
    <mergeCell ref="A298:C298"/>
    <mergeCell ref="K239:M239"/>
    <mergeCell ref="K240:M240"/>
    <mergeCell ref="K241:M241"/>
    <mergeCell ref="K242:M242"/>
    <mergeCell ref="K243:M243"/>
    <mergeCell ref="K244:M244"/>
    <mergeCell ref="A245:C245"/>
    <mergeCell ref="K245:M245"/>
    <mergeCell ref="K246:M246"/>
    <mergeCell ref="K247:M247"/>
    <mergeCell ref="K248:M248"/>
    <mergeCell ref="K250:M250"/>
    <mergeCell ref="K252:M252"/>
    <mergeCell ref="K254:M254"/>
    <mergeCell ref="A249:C249"/>
    <mergeCell ref="K249:M249"/>
    <mergeCell ref="A251:C251"/>
    <mergeCell ref="K251:M251"/>
    <mergeCell ref="A253:C253"/>
    <mergeCell ref="K253:M253"/>
    <mergeCell ref="K256:M256"/>
    <mergeCell ref="K263:M263"/>
    <mergeCell ref="K264:M264"/>
    <mergeCell ref="K265:M265"/>
    <mergeCell ref="K266:M266"/>
    <mergeCell ref="A268:AJ268"/>
    <mergeCell ref="N272:AJ272"/>
    <mergeCell ref="K255:M255"/>
    <mergeCell ref="K257:M257"/>
    <mergeCell ref="K258:M258"/>
    <mergeCell ref="K259:M259"/>
    <mergeCell ref="K260:M260"/>
    <mergeCell ref="K261:M261"/>
    <mergeCell ref="K262:M262"/>
    <mergeCell ref="K282:M282"/>
    <mergeCell ref="A275:C275"/>
    <mergeCell ref="A279:C279"/>
    <mergeCell ref="A281:C281"/>
    <mergeCell ref="A282:C282"/>
    <mergeCell ref="A256:C256"/>
    <mergeCell ref="A260:C260"/>
    <mergeCell ref="A262:C262"/>
    <mergeCell ref="A263:C263"/>
    <mergeCell ref="A265:C265"/>
    <mergeCell ref="A270:B270"/>
    <mergeCell ref="A272:J272"/>
  </mergeCells>
  <printOptions horizontalCentered="1"/>
  <pageMargins bottom="0.35433070866141736" footer="0.0" header="0.0" left="0.5118110236220472" right="0.5118110236220472" top="0.35433070866141736"/>
  <pageSetup paperSize="9" orientation="portrait"/>
  <rowBreaks count="8" manualBreakCount="8">
    <brk id="33" man="1"/>
    <brk id="65" man="1"/>
    <brk id="193" man="1"/>
    <brk id="162" man="1"/>
    <brk id="231" man="1"/>
    <brk id="105" man="1"/>
    <brk id="138" man="1"/>
    <brk id="267" man="1"/>
  </rowBreak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45" width="2.63"/>
  </cols>
  <sheetData>
    <row r="1" ht="22.5" customHeight="1">
      <c r="A1" s="1" t="s">
        <v>3713</v>
      </c>
      <c r="AK1" s="2"/>
      <c r="AL1" s="2"/>
      <c r="AM1" s="2"/>
      <c r="AN1" s="2"/>
      <c r="AO1" s="2"/>
      <c r="AP1" s="2"/>
      <c r="AQ1" s="2"/>
      <c r="AR1" s="2"/>
      <c r="AS1" s="2"/>
    </row>
    <row r="2" ht="22.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2"/>
      <c r="AL2" s="2"/>
      <c r="AM2" s="2"/>
      <c r="AN2" s="2"/>
      <c r="AO2" s="2"/>
      <c r="AP2" s="2"/>
      <c r="AQ2" s="2"/>
      <c r="AR2" s="2"/>
      <c r="AS2" s="2"/>
    </row>
    <row r="3" ht="24.75" customHeight="1">
      <c r="A3" s="4" t="s">
        <v>3714</v>
      </c>
      <c r="AK3" s="1130"/>
      <c r="AL3" s="1130"/>
      <c r="AM3" s="1130"/>
      <c r="AN3" s="1130"/>
      <c r="AO3" s="1130"/>
      <c r="AP3" s="1130"/>
      <c r="AQ3" s="1130"/>
      <c r="AR3" s="1130"/>
      <c r="AS3" s="1130"/>
    </row>
    <row r="4" ht="24.75" customHeight="1">
      <c r="A4" s="5">
        <v>210.0</v>
      </c>
      <c r="C4" s="6" t="s">
        <v>3715</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row>
    <row r="5" ht="24.75" customHeight="1">
      <c r="A5" s="206" t="s">
        <v>3</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1055</v>
      </c>
      <c r="AK5" s="3"/>
      <c r="AL5" s="3"/>
      <c r="AM5" s="3"/>
      <c r="AN5" s="3"/>
      <c r="AO5" s="3"/>
      <c r="AP5" s="3"/>
      <c r="AQ5" s="3"/>
      <c r="AR5" s="3"/>
      <c r="AS5" s="3"/>
    </row>
    <row r="6" ht="24.75" customHeight="1">
      <c r="A6" s="8" t="s">
        <v>3716</v>
      </c>
      <c r="B6" s="9"/>
      <c r="C6" s="9"/>
      <c r="D6" s="9"/>
      <c r="E6" s="9"/>
      <c r="F6" s="9"/>
      <c r="G6" s="9"/>
      <c r="H6" s="9"/>
      <c r="I6" s="10"/>
      <c r="J6" s="8" t="s">
        <v>67</v>
      </c>
      <c r="K6" s="9"/>
      <c r="L6" s="10"/>
      <c r="M6" s="8" t="s">
        <v>3717</v>
      </c>
      <c r="N6" s="9"/>
      <c r="O6" s="10"/>
      <c r="P6" s="8" t="s">
        <v>3718</v>
      </c>
      <c r="Q6" s="9"/>
      <c r="R6" s="9"/>
      <c r="S6" s="43" t="s">
        <v>3716</v>
      </c>
      <c r="T6" s="9"/>
      <c r="U6" s="9"/>
      <c r="V6" s="9"/>
      <c r="W6" s="9"/>
      <c r="X6" s="9"/>
      <c r="Y6" s="9"/>
      <c r="Z6" s="9"/>
      <c r="AA6" s="10"/>
      <c r="AB6" s="8" t="s">
        <v>67</v>
      </c>
      <c r="AC6" s="9"/>
      <c r="AD6" s="10"/>
      <c r="AE6" s="8" t="s">
        <v>3717</v>
      </c>
      <c r="AF6" s="9"/>
      <c r="AG6" s="9"/>
      <c r="AH6" s="8" t="s">
        <v>3718</v>
      </c>
      <c r="AI6" s="9"/>
      <c r="AJ6" s="10"/>
      <c r="AK6" s="3"/>
      <c r="AL6" s="3"/>
      <c r="AM6" s="3"/>
      <c r="AN6" s="3"/>
      <c r="AO6" s="3"/>
      <c r="AP6" s="3"/>
      <c r="AQ6" s="3"/>
      <c r="AR6" s="3"/>
      <c r="AS6" s="3"/>
    </row>
    <row r="7" ht="21.0" customHeight="1">
      <c r="A7" s="1131" t="s">
        <v>3719</v>
      </c>
      <c r="B7" s="12"/>
      <c r="C7" s="12"/>
      <c r="D7" s="12"/>
      <c r="E7" s="12"/>
      <c r="F7" s="12"/>
      <c r="G7" s="12"/>
      <c r="H7" s="12"/>
      <c r="I7" s="13"/>
      <c r="J7" s="1132">
        <f>SUM(M7,P7)</f>
        <v>487</v>
      </c>
      <c r="K7" s="12"/>
      <c r="L7" s="13"/>
      <c r="M7" s="1132">
        <f>M14+M25+M35+M42+AE7+AE20+AE29+AE39+M57+AE57</f>
        <v>405</v>
      </c>
      <c r="N7" s="12"/>
      <c r="O7" s="13"/>
      <c r="P7" s="1132">
        <f>P14+P25+P35+P42+AH7+AH20+AH29+AH39+P57+AH57</f>
        <v>82</v>
      </c>
      <c r="Q7" s="12"/>
      <c r="R7" s="44"/>
      <c r="S7" s="1133" t="s">
        <v>3720</v>
      </c>
      <c r="T7" s="1134"/>
      <c r="U7" s="1134"/>
      <c r="V7" s="1134"/>
      <c r="W7" s="1134"/>
      <c r="X7" s="1134"/>
      <c r="Y7" s="1134"/>
      <c r="Z7" s="1134"/>
      <c r="AA7" s="1135"/>
      <c r="AB7" s="360">
        <f t="shared" ref="AB7:AB18" si="1">SUM(AE7:AJ7)</f>
        <v>55</v>
      </c>
      <c r="AD7" s="19"/>
      <c r="AE7" s="360">
        <f>SUM(AE8:AG18)</f>
        <v>52</v>
      </c>
      <c r="AG7" s="19"/>
      <c r="AH7" s="360">
        <f>SUM(AH8:AJ18)</f>
        <v>3</v>
      </c>
      <c r="AJ7" s="19"/>
      <c r="AK7" s="3"/>
      <c r="AL7" s="3"/>
      <c r="AM7" s="3"/>
      <c r="AN7" s="3"/>
      <c r="AO7" s="3"/>
      <c r="AP7" s="3"/>
      <c r="AQ7" s="3"/>
      <c r="AR7" s="3"/>
      <c r="AS7" s="3"/>
    </row>
    <row r="8" ht="21.0" customHeight="1">
      <c r="A8" s="27"/>
      <c r="I8" s="19"/>
      <c r="J8" s="37"/>
      <c r="K8" s="29"/>
      <c r="L8" s="30"/>
      <c r="M8" s="37"/>
      <c r="N8" s="29"/>
      <c r="O8" s="30"/>
      <c r="P8" s="37"/>
      <c r="Q8" s="29"/>
      <c r="R8" s="46"/>
      <c r="S8" s="3" t="s">
        <v>2354</v>
      </c>
      <c r="T8" s="1134"/>
      <c r="U8" s="1134"/>
      <c r="V8" s="1134"/>
      <c r="W8" s="1134"/>
      <c r="X8" s="1134"/>
      <c r="Y8" s="1134"/>
      <c r="Z8" s="1134"/>
      <c r="AA8" s="1135"/>
      <c r="AB8" s="360">
        <f t="shared" si="1"/>
        <v>1</v>
      </c>
      <c r="AD8" s="19"/>
      <c r="AE8" s="360">
        <v>1.0</v>
      </c>
      <c r="AG8" s="19"/>
      <c r="AH8" s="1136">
        <v>0.0</v>
      </c>
      <c r="AJ8" s="19"/>
      <c r="AK8" s="3"/>
      <c r="AL8" s="3"/>
      <c r="AM8" s="3"/>
      <c r="AN8" s="3"/>
      <c r="AO8" s="3"/>
      <c r="AP8" s="3"/>
      <c r="AQ8" s="3"/>
      <c r="AR8" s="3"/>
      <c r="AS8" s="3"/>
    </row>
    <row r="9" ht="21.0" customHeight="1">
      <c r="A9" s="1137"/>
      <c r="B9" s="1138"/>
      <c r="C9" s="1138"/>
      <c r="D9" s="1138"/>
      <c r="E9" s="1138"/>
      <c r="F9" s="1138"/>
      <c r="G9" s="1138"/>
      <c r="H9" s="1138"/>
      <c r="I9" s="1139"/>
      <c r="J9" s="1140"/>
      <c r="K9" s="12"/>
      <c r="L9" s="13"/>
      <c r="M9" s="1140"/>
      <c r="N9" s="12"/>
      <c r="O9" s="13"/>
      <c r="P9" s="1140"/>
      <c r="Q9" s="12"/>
      <c r="R9" s="44"/>
      <c r="S9" s="78" t="s">
        <v>3721</v>
      </c>
      <c r="T9" s="1134"/>
      <c r="U9" s="1134"/>
      <c r="V9" s="1134"/>
      <c r="W9" s="1134"/>
      <c r="X9" s="1134"/>
      <c r="Y9" s="1134"/>
      <c r="Z9" s="1134"/>
      <c r="AA9" s="1135"/>
      <c r="AB9" s="360">
        <f t="shared" si="1"/>
        <v>1</v>
      </c>
      <c r="AD9" s="19"/>
      <c r="AE9" s="360">
        <v>1.0</v>
      </c>
      <c r="AG9" s="19"/>
      <c r="AH9" s="1136">
        <v>0.0</v>
      </c>
      <c r="AJ9" s="19"/>
      <c r="AK9" s="3"/>
      <c r="AL9" s="3"/>
      <c r="AM9" s="3"/>
      <c r="AN9" s="3"/>
      <c r="AO9" s="3"/>
      <c r="AP9" s="3"/>
      <c r="AQ9" s="3"/>
      <c r="AR9" s="3"/>
      <c r="AS9" s="3"/>
    </row>
    <row r="10" ht="21.0" customHeight="1">
      <c r="A10" s="1141"/>
      <c r="B10" s="1134"/>
      <c r="C10" s="1134"/>
      <c r="D10" s="1134"/>
      <c r="E10" s="1134"/>
      <c r="F10" s="1134"/>
      <c r="G10" s="1134"/>
      <c r="H10" s="1134"/>
      <c r="I10" s="1135"/>
      <c r="J10" s="1136"/>
      <c r="L10" s="19"/>
      <c r="M10" s="1136"/>
      <c r="O10" s="19"/>
      <c r="P10" s="1136"/>
      <c r="R10" s="52"/>
      <c r="S10" s="168" t="s">
        <v>3722</v>
      </c>
      <c r="T10" s="1134"/>
      <c r="U10" s="1134"/>
      <c r="V10" s="1134"/>
      <c r="W10" s="1134"/>
      <c r="X10" s="1134"/>
      <c r="Y10" s="1134"/>
      <c r="Z10" s="1134"/>
      <c r="AA10" s="1135"/>
      <c r="AB10" s="360">
        <f t="shared" si="1"/>
        <v>1</v>
      </c>
      <c r="AD10" s="19"/>
      <c r="AE10" s="360">
        <v>1.0</v>
      </c>
      <c r="AG10" s="19"/>
      <c r="AH10" s="1136">
        <v>0.0</v>
      </c>
      <c r="AJ10" s="19"/>
      <c r="AK10" s="3"/>
      <c r="AL10" s="3"/>
      <c r="AM10" s="3"/>
      <c r="AN10" s="3"/>
      <c r="AO10" s="3"/>
      <c r="AP10" s="3"/>
      <c r="AQ10" s="3"/>
      <c r="AR10" s="3"/>
      <c r="AS10" s="3"/>
    </row>
    <row r="11" ht="21.0" customHeight="1">
      <c r="A11" s="1141"/>
      <c r="B11" s="1134"/>
      <c r="C11" s="1134"/>
      <c r="D11" s="1134"/>
      <c r="E11" s="1134"/>
      <c r="F11" s="1134"/>
      <c r="G11" s="1134"/>
      <c r="H11" s="1134"/>
      <c r="I11" s="1135"/>
      <c r="J11" s="1142"/>
      <c r="K11" s="1142"/>
      <c r="L11" s="1143"/>
      <c r="M11" s="1136"/>
      <c r="N11" s="1142"/>
      <c r="O11" s="1143"/>
      <c r="P11" s="1136"/>
      <c r="Q11" s="1142"/>
      <c r="R11" s="1144"/>
      <c r="S11" s="1141"/>
      <c r="T11" s="3" t="s">
        <v>3723</v>
      </c>
      <c r="U11" s="1134"/>
      <c r="V11" s="1134"/>
      <c r="W11" s="1134"/>
      <c r="X11" s="1134"/>
      <c r="Y11" s="1134"/>
      <c r="Z11" s="1134"/>
      <c r="AA11" s="1135"/>
      <c r="AB11" s="360">
        <f t="shared" si="1"/>
        <v>5</v>
      </c>
      <c r="AD11" s="19"/>
      <c r="AE11" s="360">
        <v>5.0</v>
      </c>
      <c r="AG11" s="19"/>
      <c r="AH11" s="1136">
        <v>0.0</v>
      </c>
      <c r="AJ11" s="19"/>
      <c r="AK11" s="3"/>
      <c r="AL11" s="3"/>
      <c r="AM11" s="3"/>
      <c r="AN11" s="3"/>
      <c r="AO11" s="3"/>
      <c r="AP11" s="3"/>
      <c r="AQ11" s="3"/>
      <c r="AR11" s="3"/>
      <c r="AS11" s="3"/>
    </row>
    <row r="12" ht="21.0" customHeight="1">
      <c r="A12" s="1141"/>
      <c r="B12" s="1134"/>
      <c r="C12" s="1134"/>
      <c r="D12" s="1134"/>
      <c r="E12" s="1134"/>
      <c r="F12" s="1134"/>
      <c r="G12" s="1134"/>
      <c r="H12" s="1134"/>
      <c r="I12" s="1135"/>
      <c r="J12" s="1136"/>
      <c r="L12" s="19"/>
      <c r="M12" s="1136"/>
      <c r="O12" s="19"/>
      <c r="P12" s="1136"/>
      <c r="R12" s="52"/>
      <c r="S12" s="1134"/>
      <c r="T12" s="3" t="s">
        <v>3724</v>
      </c>
      <c r="U12" s="1134"/>
      <c r="V12" s="1134"/>
      <c r="W12" s="1134"/>
      <c r="X12" s="1134"/>
      <c r="Y12" s="1134"/>
      <c r="Z12" s="1134"/>
      <c r="AA12" s="1135"/>
      <c r="AB12" s="360">
        <f t="shared" si="1"/>
        <v>5</v>
      </c>
      <c r="AD12" s="19"/>
      <c r="AE12" s="360">
        <v>5.0</v>
      </c>
      <c r="AG12" s="19"/>
      <c r="AH12" s="1136">
        <v>0.0</v>
      </c>
      <c r="AJ12" s="19"/>
      <c r="AK12" s="3"/>
      <c r="AL12" s="3"/>
      <c r="AM12" s="3"/>
      <c r="AN12" s="3"/>
      <c r="AO12" s="3"/>
      <c r="AP12" s="3"/>
      <c r="AQ12" s="3"/>
      <c r="AR12" s="3"/>
      <c r="AS12" s="3"/>
    </row>
    <row r="13" ht="21.0" customHeight="1">
      <c r="A13" s="1141"/>
      <c r="B13" s="1134"/>
      <c r="C13" s="1134"/>
      <c r="D13" s="1134"/>
      <c r="E13" s="1134"/>
      <c r="F13" s="1134"/>
      <c r="G13" s="1134"/>
      <c r="H13" s="1134"/>
      <c r="I13" s="1135"/>
      <c r="J13" s="1136"/>
      <c r="L13" s="19"/>
      <c r="M13" s="1136"/>
      <c r="O13" s="19"/>
      <c r="P13" s="1136"/>
      <c r="R13" s="52"/>
      <c r="S13" s="1134"/>
      <c r="T13" s="3" t="s">
        <v>3725</v>
      </c>
      <c r="U13" s="1134"/>
      <c r="V13" s="1134"/>
      <c r="W13" s="1134"/>
      <c r="X13" s="1134"/>
      <c r="Y13" s="1134"/>
      <c r="Z13" s="1134"/>
      <c r="AA13" s="1135"/>
      <c r="AB13" s="360">
        <f t="shared" si="1"/>
        <v>5</v>
      </c>
      <c r="AD13" s="19"/>
      <c r="AE13" s="806">
        <v>5.0</v>
      </c>
      <c r="AG13" s="19"/>
      <c r="AH13" s="1136">
        <v>0.0</v>
      </c>
      <c r="AJ13" s="19"/>
      <c r="AK13" s="3"/>
      <c r="AL13" s="3"/>
      <c r="AM13" s="3"/>
      <c r="AN13" s="3"/>
      <c r="AO13" s="3"/>
      <c r="AP13" s="3"/>
      <c r="AQ13" s="3"/>
      <c r="AR13" s="3"/>
      <c r="AS13" s="3"/>
    </row>
    <row r="14" ht="21.0" customHeight="1">
      <c r="A14" s="1145" t="s">
        <v>3726</v>
      </c>
      <c r="B14" s="1134"/>
      <c r="C14" s="1134"/>
      <c r="D14" s="1134"/>
      <c r="E14" s="1134"/>
      <c r="F14" s="1134"/>
      <c r="G14" s="1134"/>
      <c r="H14" s="1134"/>
      <c r="I14" s="1135"/>
      <c r="J14" s="360">
        <f t="shared" ref="J14:J23" si="2">SUM(M14:R14)</f>
        <v>32</v>
      </c>
      <c r="L14" s="19"/>
      <c r="M14" s="360">
        <f>SUM(M15:O24)</f>
        <v>31</v>
      </c>
      <c r="O14" s="19"/>
      <c r="P14" s="360">
        <f>SUM(P15:R24)</f>
        <v>1</v>
      </c>
      <c r="R14" s="52"/>
      <c r="S14" s="1141"/>
      <c r="T14" s="3" t="s">
        <v>3727</v>
      </c>
      <c r="U14" s="1134"/>
      <c r="V14" s="1134"/>
      <c r="W14" s="1134"/>
      <c r="X14" s="1134"/>
      <c r="Y14" s="1134"/>
      <c r="Z14" s="1134"/>
      <c r="AA14" s="1135"/>
      <c r="AB14" s="360">
        <f t="shared" si="1"/>
        <v>8</v>
      </c>
      <c r="AD14" s="19"/>
      <c r="AE14" s="806">
        <v>8.0</v>
      </c>
      <c r="AG14" s="19"/>
      <c r="AH14" s="1136">
        <v>0.0</v>
      </c>
      <c r="AJ14" s="19"/>
      <c r="AK14" s="3"/>
      <c r="AL14" s="3"/>
      <c r="AM14" s="3"/>
      <c r="AN14" s="3"/>
      <c r="AO14" s="3"/>
      <c r="AP14" s="3"/>
      <c r="AQ14" s="3"/>
      <c r="AR14" s="3"/>
      <c r="AS14" s="3"/>
    </row>
    <row r="15" ht="21.0" customHeight="1">
      <c r="A15" s="78" t="s">
        <v>2354</v>
      </c>
      <c r="B15" s="1134"/>
      <c r="C15" s="1134"/>
      <c r="D15" s="1134"/>
      <c r="E15" s="1134"/>
      <c r="F15" s="1134"/>
      <c r="G15" s="1134"/>
      <c r="H15" s="1134"/>
      <c r="I15" s="1135"/>
      <c r="J15" s="360">
        <f t="shared" si="2"/>
        <v>1</v>
      </c>
      <c r="L15" s="19"/>
      <c r="M15" s="360">
        <v>1.0</v>
      </c>
      <c r="O15" s="19"/>
      <c r="P15" s="1146">
        <v>0.0</v>
      </c>
      <c r="R15" s="52"/>
      <c r="S15" s="1141"/>
      <c r="T15" s="3" t="s">
        <v>3728</v>
      </c>
      <c r="U15" s="1134"/>
      <c r="V15" s="1134"/>
      <c r="W15" s="1134"/>
      <c r="X15" s="1134"/>
      <c r="Y15" s="1134"/>
      <c r="Z15" s="1134"/>
      <c r="AA15" s="1135"/>
      <c r="AB15" s="360">
        <f t="shared" si="1"/>
        <v>12</v>
      </c>
      <c r="AD15" s="19"/>
      <c r="AE15" s="806">
        <v>12.0</v>
      </c>
      <c r="AG15" s="19"/>
      <c r="AH15" s="806">
        <v>0.0</v>
      </c>
      <c r="AJ15" s="19"/>
      <c r="AK15" s="3"/>
      <c r="AL15" s="3"/>
      <c r="AM15" s="3"/>
      <c r="AN15" s="3"/>
      <c r="AO15" s="3"/>
      <c r="AP15" s="3"/>
      <c r="AQ15" s="3"/>
      <c r="AR15" s="3"/>
      <c r="AS15" s="3"/>
    </row>
    <row r="16" ht="21.0" customHeight="1">
      <c r="A16" s="78" t="s">
        <v>3729</v>
      </c>
      <c r="B16" s="1134"/>
      <c r="C16" s="1134"/>
      <c r="D16" s="1134"/>
      <c r="E16" s="1134"/>
      <c r="F16" s="1134"/>
      <c r="G16" s="1134"/>
      <c r="H16" s="1134"/>
      <c r="I16" s="1135"/>
      <c r="J16" s="360">
        <f t="shared" si="2"/>
        <v>1</v>
      </c>
      <c r="L16" s="19"/>
      <c r="M16" s="360">
        <v>1.0</v>
      </c>
      <c r="O16" s="19"/>
      <c r="P16" s="1146">
        <v>0.0</v>
      </c>
      <c r="R16" s="52"/>
      <c r="S16" s="1134"/>
      <c r="T16" s="3" t="s">
        <v>3730</v>
      </c>
      <c r="U16" s="1134"/>
      <c r="V16" s="1134"/>
      <c r="W16" s="1134"/>
      <c r="X16" s="1134"/>
      <c r="Y16" s="1134"/>
      <c r="Z16" s="1134"/>
      <c r="AA16" s="1135"/>
      <c r="AB16" s="360">
        <f t="shared" si="1"/>
        <v>6</v>
      </c>
      <c r="AD16" s="19"/>
      <c r="AE16" s="360">
        <v>3.0</v>
      </c>
      <c r="AG16" s="19"/>
      <c r="AH16" s="806">
        <v>3.0</v>
      </c>
      <c r="AJ16" s="19"/>
      <c r="AK16" s="3"/>
      <c r="AL16" s="3"/>
      <c r="AM16" s="3"/>
      <c r="AN16" s="3"/>
      <c r="AO16" s="3"/>
      <c r="AP16" s="3"/>
      <c r="AQ16" s="3"/>
      <c r="AR16" s="3"/>
      <c r="AS16" s="3"/>
    </row>
    <row r="17" ht="21.0" customHeight="1">
      <c r="A17" s="1141"/>
      <c r="B17" s="3" t="s">
        <v>3731</v>
      </c>
      <c r="C17" s="1134"/>
      <c r="D17" s="1134"/>
      <c r="E17" s="1134"/>
      <c r="F17" s="1134"/>
      <c r="G17" s="1134"/>
      <c r="H17" s="1134"/>
      <c r="I17" s="1135"/>
      <c r="J17" s="360">
        <f t="shared" si="2"/>
        <v>12</v>
      </c>
      <c r="L17" s="19"/>
      <c r="M17" s="806">
        <v>11.0</v>
      </c>
      <c r="O17" s="19"/>
      <c r="P17" s="360">
        <v>1.0</v>
      </c>
      <c r="R17" s="52"/>
      <c r="S17" s="1134"/>
      <c r="T17" s="3" t="s">
        <v>3732</v>
      </c>
      <c r="U17" s="1134"/>
      <c r="V17" s="1134"/>
      <c r="W17" s="1134"/>
      <c r="X17" s="1134"/>
      <c r="Y17" s="1134"/>
      <c r="Z17" s="1134"/>
      <c r="AA17" s="1135"/>
      <c r="AB17" s="360">
        <f t="shared" si="1"/>
        <v>9</v>
      </c>
      <c r="AD17" s="19"/>
      <c r="AE17" s="360">
        <v>9.0</v>
      </c>
      <c r="AG17" s="19"/>
      <c r="AH17" s="1136">
        <v>0.0</v>
      </c>
      <c r="AJ17" s="19"/>
      <c r="AK17" s="3"/>
      <c r="AL17" s="3"/>
      <c r="AM17" s="3"/>
      <c r="AN17" s="3"/>
      <c r="AO17" s="3"/>
      <c r="AP17" s="3"/>
      <c r="AQ17" s="3"/>
      <c r="AR17" s="3"/>
      <c r="AS17" s="3"/>
    </row>
    <row r="18" ht="21.0" customHeight="1">
      <c r="A18" s="78" t="s">
        <v>3733</v>
      </c>
      <c r="B18" s="1134"/>
      <c r="C18" s="1134"/>
      <c r="D18" s="1134"/>
      <c r="E18" s="1134"/>
      <c r="F18" s="1134"/>
      <c r="G18" s="1134"/>
      <c r="H18" s="1134"/>
      <c r="I18" s="1135"/>
      <c r="J18" s="360">
        <f t="shared" si="2"/>
        <v>1</v>
      </c>
      <c r="L18" s="19"/>
      <c r="M18" s="1147">
        <v>1.0</v>
      </c>
      <c r="O18" s="19"/>
      <c r="P18" s="1146">
        <v>0.0</v>
      </c>
      <c r="R18" s="52"/>
      <c r="S18" s="1134"/>
      <c r="T18" s="3" t="s">
        <v>3734</v>
      </c>
      <c r="U18" s="1134"/>
      <c r="V18" s="1134"/>
      <c r="W18" s="1134"/>
      <c r="X18" s="1134"/>
      <c r="Y18" s="1134"/>
      <c r="Z18" s="1134"/>
      <c r="AA18" s="1135"/>
      <c r="AB18" s="360">
        <f t="shared" si="1"/>
        <v>2</v>
      </c>
      <c r="AD18" s="19"/>
      <c r="AE18" s="360">
        <v>2.0</v>
      </c>
      <c r="AG18" s="19"/>
      <c r="AH18" s="1136">
        <v>0.0</v>
      </c>
      <c r="AJ18" s="19"/>
      <c r="AK18" s="3"/>
      <c r="AL18" s="3"/>
      <c r="AM18" s="3"/>
      <c r="AN18" s="3"/>
      <c r="AO18" s="3"/>
      <c r="AP18" s="3"/>
      <c r="AQ18" s="3"/>
      <c r="AR18" s="3"/>
      <c r="AS18" s="3"/>
    </row>
    <row r="19" ht="21.0" customHeight="1">
      <c r="A19" s="1141"/>
      <c r="B19" s="3" t="s">
        <v>3735</v>
      </c>
      <c r="C19" s="1134"/>
      <c r="D19" s="1134"/>
      <c r="E19" s="1134"/>
      <c r="F19" s="1134"/>
      <c r="G19" s="1134"/>
      <c r="H19" s="1134"/>
      <c r="I19" s="1135"/>
      <c r="J19" s="360">
        <f t="shared" si="2"/>
        <v>6</v>
      </c>
      <c r="L19" s="19"/>
      <c r="M19" s="360">
        <v>6.0</v>
      </c>
      <c r="O19" s="19"/>
      <c r="P19" s="1136">
        <v>0.0</v>
      </c>
      <c r="R19" s="52"/>
      <c r="S19" s="1134"/>
      <c r="T19" s="3"/>
      <c r="U19" s="1134"/>
      <c r="V19" s="1134"/>
      <c r="W19" s="1134"/>
      <c r="X19" s="1134"/>
      <c r="Y19" s="1134"/>
      <c r="Z19" s="1134"/>
      <c r="AA19" s="1135"/>
      <c r="AB19" s="360"/>
      <c r="AD19" s="19"/>
      <c r="AE19" s="360"/>
      <c r="AG19" s="19"/>
      <c r="AH19" s="1136"/>
      <c r="AJ19" s="19"/>
      <c r="AK19" s="3"/>
      <c r="AL19" s="3"/>
      <c r="AM19" s="3"/>
      <c r="AN19" s="3"/>
      <c r="AO19" s="3"/>
      <c r="AP19" s="3"/>
      <c r="AQ19" s="3"/>
      <c r="AR19" s="3"/>
      <c r="AS19" s="3"/>
    </row>
    <row r="20" ht="21.0" customHeight="1">
      <c r="A20" s="1141"/>
      <c r="B20" s="3" t="s">
        <v>3736</v>
      </c>
      <c r="C20" s="1134"/>
      <c r="D20" s="1134"/>
      <c r="E20" s="1134"/>
      <c r="F20" s="1134"/>
      <c r="G20" s="1134"/>
      <c r="H20" s="1134"/>
      <c r="I20" s="1135"/>
      <c r="J20" s="360">
        <f t="shared" si="2"/>
        <v>3</v>
      </c>
      <c r="L20" s="19"/>
      <c r="M20" s="360">
        <v>3.0</v>
      </c>
      <c r="O20" s="19"/>
      <c r="P20" s="1146">
        <v>0.0</v>
      </c>
      <c r="R20" s="52"/>
      <c r="S20" s="1133" t="s">
        <v>3737</v>
      </c>
      <c r="T20" s="1134"/>
      <c r="U20" s="1134"/>
      <c r="V20" s="1134"/>
      <c r="W20" s="1134"/>
      <c r="X20" s="1134"/>
      <c r="Y20" s="1134"/>
      <c r="Z20" s="1134"/>
      <c r="AA20" s="1135"/>
      <c r="AB20" s="360">
        <f t="shared" ref="AB20:AB27" si="3">SUM(AE20:AJ20)</f>
        <v>69</v>
      </c>
      <c r="AD20" s="19"/>
      <c r="AE20" s="360">
        <f>SUM(AE21:AG27)</f>
        <v>58</v>
      </c>
      <c r="AG20" s="19"/>
      <c r="AH20" s="360">
        <f>SUM(AH21:AJ27)</f>
        <v>11</v>
      </c>
      <c r="AJ20" s="19"/>
      <c r="AK20" s="3"/>
      <c r="AL20" s="3"/>
      <c r="AM20" s="3"/>
      <c r="AN20" s="3"/>
      <c r="AO20" s="3"/>
      <c r="AP20" s="3"/>
      <c r="AQ20" s="3"/>
      <c r="AR20" s="3"/>
      <c r="AS20" s="3"/>
    </row>
    <row r="21" ht="21.0" customHeight="1">
      <c r="A21" s="1141"/>
      <c r="B21" s="3" t="s">
        <v>3738</v>
      </c>
      <c r="C21" s="1134"/>
      <c r="D21" s="1134"/>
      <c r="E21" s="1134"/>
      <c r="F21" s="1134"/>
      <c r="G21" s="1134"/>
      <c r="H21" s="1134"/>
      <c r="I21" s="1135"/>
      <c r="J21" s="360">
        <f t="shared" si="2"/>
        <v>5</v>
      </c>
      <c r="L21" s="19"/>
      <c r="M21" s="360">
        <v>5.0</v>
      </c>
      <c r="O21" s="19"/>
      <c r="P21" s="1146">
        <v>0.0</v>
      </c>
      <c r="R21" s="52"/>
      <c r="S21" s="3" t="s">
        <v>2354</v>
      </c>
      <c r="T21" s="1134"/>
      <c r="U21" s="1134"/>
      <c r="V21" s="1134"/>
      <c r="W21" s="1134"/>
      <c r="X21" s="1134"/>
      <c r="Y21" s="1134"/>
      <c r="Z21" s="1134"/>
      <c r="AA21" s="1135"/>
      <c r="AB21" s="360">
        <f t="shared" si="3"/>
        <v>1</v>
      </c>
      <c r="AD21" s="19"/>
      <c r="AE21" s="360">
        <v>1.0</v>
      </c>
      <c r="AG21" s="19"/>
      <c r="AH21" s="1136">
        <v>0.0</v>
      </c>
      <c r="AJ21" s="19"/>
      <c r="AK21" s="3"/>
      <c r="AL21" s="3"/>
      <c r="AM21" s="3"/>
      <c r="AN21" s="3"/>
      <c r="AO21" s="3"/>
      <c r="AP21" s="3"/>
      <c r="AQ21" s="3"/>
      <c r="AR21" s="3"/>
      <c r="AS21" s="3"/>
    </row>
    <row r="22" ht="21.0" customHeight="1">
      <c r="A22" s="1141"/>
      <c r="B22" s="3" t="s">
        <v>3739</v>
      </c>
      <c r="C22" s="1134"/>
      <c r="D22" s="1134"/>
      <c r="E22" s="1134"/>
      <c r="F22" s="1134"/>
      <c r="G22" s="1134"/>
      <c r="H22" s="1134"/>
      <c r="I22" s="1135"/>
      <c r="J22" s="360">
        <f t="shared" si="2"/>
        <v>2</v>
      </c>
      <c r="L22" s="19"/>
      <c r="M22" s="806">
        <v>2.0</v>
      </c>
      <c r="O22" s="19"/>
      <c r="P22" s="1146">
        <v>0.0</v>
      </c>
      <c r="R22" s="52"/>
      <c r="S22" s="1134"/>
      <c r="T22" s="3" t="s">
        <v>3740</v>
      </c>
      <c r="U22" s="1134"/>
      <c r="V22" s="1134"/>
      <c r="W22" s="1134"/>
      <c r="X22" s="1134"/>
      <c r="Y22" s="1134"/>
      <c r="Z22" s="1134"/>
      <c r="AA22" s="1135"/>
      <c r="AB22" s="360">
        <f t="shared" si="3"/>
        <v>7</v>
      </c>
      <c r="AD22" s="19"/>
      <c r="AE22" s="806">
        <v>7.0</v>
      </c>
      <c r="AG22" s="19"/>
      <c r="AH22" s="1136">
        <v>0.0</v>
      </c>
      <c r="AJ22" s="19"/>
      <c r="AK22" s="3"/>
      <c r="AL22" s="3"/>
      <c r="AM22" s="3"/>
      <c r="AN22" s="3"/>
      <c r="AO22" s="3"/>
      <c r="AP22" s="3"/>
      <c r="AQ22" s="3"/>
      <c r="AR22" s="3"/>
      <c r="AS22" s="3"/>
    </row>
    <row r="23" ht="21.0" customHeight="1">
      <c r="A23" s="1141"/>
      <c r="B23" s="3" t="s">
        <v>3741</v>
      </c>
      <c r="C23" s="1134"/>
      <c r="D23" s="1134"/>
      <c r="E23" s="1134"/>
      <c r="F23" s="1134"/>
      <c r="G23" s="1134"/>
      <c r="H23" s="1134"/>
      <c r="I23" s="1135"/>
      <c r="J23" s="360">
        <f t="shared" si="2"/>
        <v>1</v>
      </c>
      <c r="L23" s="19"/>
      <c r="M23" s="360">
        <v>1.0</v>
      </c>
      <c r="O23" s="19"/>
      <c r="P23" s="1146">
        <v>0.0</v>
      </c>
      <c r="R23" s="52"/>
      <c r="S23" s="1133"/>
      <c r="T23" s="3" t="s">
        <v>3742</v>
      </c>
      <c r="U23" s="1134"/>
      <c r="V23" s="1134"/>
      <c r="W23" s="1134"/>
      <c r="X23" s="1134"/>
      <c r="Y23" s="1134"/>
      <c r="Z23" s="1134"/>
      <c r="AA23" s="1135"/>
      <c r="AB23" s="360">
        <f t="shared" si="3"/>
        <v>3</v>
      </c>
      <c r="AD23" s="19"/>
      <c r="AE23" s="806">
        <v>3.0</v>
      </c>
      <c r="AG23" s="19"/>
      <c r="AH23" s="1136">
        <v>0.0</v>
      </c>
      <c r="AJ23" s="19"/>
      <c r="AK23" s="3"/>
      <c r="AL23" s="3"/>
      <c r="AM23" s="3"/>
      <c r="AN23" s="3"/>
      <c r="AO23" s="3"/>
      <c r="AP23" s="3"/>
      <c r="AQ23" s="3"/>
      <c r="AR23" s="3"/>
      <c r="AS23" s="3"/>
    </row>
    <row r="24" ht="21.0" customHeight="1">
      <c r="A24" s="1141"/>
      <c r="B24" s="1134"/>
      <c r="C24" s="1134"/>
      <c r="D24" s="1134"/>
      <c r="E24" s="1134"/>
      <c r="F24" s="1134"/>
      <c r="G24" s="1134"/>
      <c r="H24" s="1134"/>
      <c r="I24" s="1135"/>
      <c r="J24" s="1136"/>
      <c r="L24" s="19"/>
      <c r="M24" s="1136"/>
      <c r="O24" s="19"/>
      <c r="P24" s="1136"/>
      <c r="R24" s="52"/>
      <c r="S24" s="1148"/>
      <c r="T24" s="3" t="s">
        <v>3743</v>
      </c>
      <c r="U24" s="1134"/>
      <c r="V24" s="1134"/>
      <c r="W24" s="1134"/>
      <c r="X24" s="1134"/>
      <c r="Y24" s="1134"/>
      <c r="Z24" s="1134"/>
      <c r="AA24" s="1135"/>
      <c r="AB24" s="360">
        <f t="shared" si="3"/>
        <v>24</v>
      </c>
      <c r="AD24" s="19"/>
      <c r="AE24" s="360">
        <v>13.0</v>
      </c>
      <c r="AG24" s="19"/>
      <c r="AH24" s="806">
        <v>11.0</v>
      </c>
      <c r="AJ24" s="19"/>
      <c r="AK24" s="3"/>
      <c r="AL24" s="3"/>
      <c r="AM24" s="3"/>
      <c r="AN24" s="3"/>
      <c r="AO24" s="3"/>
      <c r="AP24" s="3"/>
      <c r="AQ24" s="3"/>
      <c r="AR24" s="3"/>
      <c r="AS24" s="3"/>
    </row>
    <row r="25" ht="21.0" customHeight="1">
      <c r="A25" s="1145" t="s">
        <v>3744</v>
      </c>
      <c r="B25" s="1134"/>
      <c r="C25" s="1134"/>
      <c r="D25" s="1134"/>
      <c r="E25" s="1134"/>
      <c r="F25" s="1134"/>
      <c r="G25" s="1134"/>
      <c r="H25" s="1134"/>
      <c r="I25" s="1135"/>
      <c r="J25" s="360">
        <f t="shared" ref="J25:J33" si="4">SUM(M25:R25)</f>
        <v>34</v>
      </c>
      <c r="L25" s="19"/>
      <c r="M25" s="360">
        <f>SUM(M26:O33)</f>
        <v>30</v>
      </c>
      <c r="O25" s="19"/>
      <c r="P25" s="360">
        <f>SUM(P26:R33)</f>
        <v>4</v>
      </c>
      <c r="R25" s="52"/>
      <c r="S25" s="1134"/>
      <c r="T25" s="3" t="s">
        <v>3745</v>
      </c>
      <c r="U25" s="1134"/>
      <c r="V25" s="1134"/>
      <c r="W25" s="1134"/>
      <c r="X25" s="1134"/>
      <c r="Y25" s="1134"/>
      <c r="Z25" s="1134"/>
      <c r="AA25" s="1135"/>
      <c r="AB25" s="360">
        <f t="shared" si="3"/>
        <v>8</v>
      </c>
      <c r="AD25" s="19"/>
      <c r="AE25" s="806">
        <v>8.0</v>
      </c>
      <c r="AG25" s="19"/>
      <c r="AH25" s="806">
        <v>0.0</v>
      </c>
      <c r="AJ25" s="19"/>
      <c r="AK25" s="3"/>
      <c r="AL25" s="3"/>
      <c r="AM25" s="3"/>
      <c r="AN25" s="3"/>
      <c r="AO25" s="3"/>
      <c r="AP25" s="3"/>
      <c r="AQ25" s="3"/>
      <c r="AR25" s="3"/>
      <c r="AS25" s="3"/>
    </row>
    <row r="26" ht="21.0" customHeight="1">
      <c r="A26" s="78" t="s">
        <v>2354</v>
      </c>
      <c r="B26" s="1134"/>
      <c r="C26" s="1134"/>
      <c r="D26" s="1134"/>
      <c r="E26" s="1134"/>
      <c r="F26" s="1134"/>
      <c r="G26" s="1134"/>
      <c r="H26" s="1134"/>
      <c r="I26" s="1135"/>
      <c r="J26" s="360">
        <f t="shared" si="4"/>
        <v>1</v>
      </c>
      <c r="L26" s="19"/>
      <c r="M26" s="360">
        <v>1.0</v>
      </c>
      <c r="O26" s="19"/>
      <c r="P26" s="1146">
        <v>0.0</v>
      </c>
      <c r="R26" s="52"/>
      <c r="S26" s="1134"/>
      <c r="T26" s="3" t="s">
        <v>3746</v>
      </c>
      <c r="U26" s="1134"/>
      <c r="V26" s="1134"/>
      <c r="W26" s="1134"/>
      <c r="X26" s="1134"/>
      <c r="Y26" s="1134"/>
      <c r="Z26" s="1134"/>
      <c r="AA26" s="1134"/>
      <c r="AB26" s="360">
        <f t="shared" si="3"/>
        <v>14</v>
      </c>
      <c r="AD26" s="19"/>
      <c r="AE26" s="806">
        <v>14.0</v>
      </c>
      <c r="AG26" s="19"/>
      <c r="AH26" s="1136">
        <v>0.0</v>
      </c>
      <c r="AJ26" s="19"/>
      <c r="AK26" s="3"/>
      <c r="AL26" s="3"/>
      <c r="AM26" s="3"/>
      <c r="AN26" s="3"/>
      <c r="AO26" s="3"/>
      <c r="AP26" s="3"/>
      <c r="AQ26" s="3"/>
      <c r="AR26" s="3"/>
      <c r="AS26" s="3"/>
    </row>
    <row r="27" ht="21.0" customHeight="1">
      <c r="A27" s="78" t="s">
        <v>3747</v>
      </c>
      <c r="B27" s="1134"/>
      <c r="C27" s="1134"/>
      <c r="D27" s="1134"/>
      <c r="E27" s="1134"/>
      <c r="F27" s="1134"/>
      <c r="G27" s="1134"/>
      <c r="H27" s="1134"/>
      <c r="I27" s="1135"/>
      <c r="J27" s="360">
        <f t="shared" si="4"/>
        <v>1</v>
      </c>
      <c r="L27" s="19"/>
      <c r="M27" s="360">
        <v>1.0</v>
      </c>
      <c r="O27" s="19"/>
      <c r="P27" s="1146">
        <v>0.0</v>
      </c>
      <c r="R27" s="52"/>
      <c r="S27" s="1134"/>
      <c r="T27" s="3" t="s">
        <v>3748</v>
      </c>
      <c r="U27" s="1134"/>
      <c r="V27" s="1134"/>
      <c r="W27" s="1134"/>
      <c r="X27" s="1134"/>
      <c r="Y27" s="1134"/>
      <c r="Z27" s="1134"/>
      <c r="AA27" s="1135"/>
      <c r="AB27" s="360">
        <f t="shared" si="3"/>
        <v>12</v>
      </c>
      <c r="AD27" s="19"/>
      <c r="AE27" s="806">
        <v>12.0</v>
      </c>
      <c r="AG27" s="19"/>
      <c r="AH27" s="1136">
        <v>0.0</v>
      </c>
      <c r="AJ27" s="19"/>
      <c r="AK27" s="3"/>
      <c r="AL27" s="3"/>
      <c r="AM27" s="3"/>
      <c r="AN27" s="3"/>
      <c r="AO27" s="3"/>
      <c r="AP27" s="3"/>
      <c r="AQ27" s="3"/>
      <c r="AR27" s="3"/>
      <c r="AS27" s="3"/>
    </row>
    <row r="28" ht="21.0" customHeight="1">
      <c r="A28" s="1141"/>
      <c r="B28" s="3" t="s">
        <v>3749</v>
      </c>
      <c r="C28" s="1134"/>
      <c r="D28" s="1134"/>
      <c r="E28" s="1134"/>
      <c r="F28" s="1134"/>
      <c r="G28" s="1134"/>
      <c r="H28" s="1134"/>
      <c r="I28" s="1135"/>
      <c r="J28" s="360">
        <f t="shared" si="4"/>
        <v>6</v>
      </c>
      <c r="L28" s="19"/>
      <c r="M28" s="1149">
        <v>5.0</v>
      </c>
      <c r="O28" s="19"/>
      <c r="P28" s="1150">
        <v>1.0</v>
      </c>
      <c r="R28" s="52"/>
      <c r="S28" s="1134"/>
      <c r="T28" s="3"/>
      <c r="U28" s="1134"/>
      <c r="V28" s="1134"/>
      <c r="W28" s="1134"/>
      <c r="X28" s="1134"/>
      <c r="Y28" s="1134"/>
      <c r="Z28" s="1134"/>
      <c r="AA28" s="1135"/>
      <c r="AB28" s="360"/>
      <c r="AD28" s="19"/>
      <c r="AE28" s="360"/>
      <c r="AG28" s="19"/>
      <c r="AH28" s="1136"/>
      <c r="AJ28" s="19"/>
      <c r="AK28" s="3"/>
      <c r="AL28" s="3"/>
      <c r="AM28" s="3"/>
      <c r="AN28" s="3"/>
      <c r="AO28" s="3"/>
      <c r="AP28" s="3"/>
      <c r="AQ28" s="3"/>
      <c r="AR28" s="3"/>
      <c r="AS28" s="3"/>
    </row>
    <row r="29" ht="21.0" customHeight="1">
      <c r="A29" s="78" t="s">
        <v>3750</v>
      </c>
      <c r="B29" s="1134"/>
      <c r="C29" s="1134"/>
      <c r="D29" s="1134"/>
      <c r="E29" s="1134"/>
      <c r="F29" s="1134"/>
      <c r="G29" s="1134"/>
      <c r="H29" s="1134"/>
      <c r="I29" s="1135"/>
      <c r="J29" s="360">
        <f t="shared" si="4"/>
        <v>1</v>
      </c>
      <c r="L29" s="19"/>
      <c r="M29" s="1136">
        <v>0.0</v>
      </c>
      <c r="O29" s="19"/>
      <c r="P29" s="360">
        <v>1.0</v>
      </c>
      <c r="R29" s="52"/>
      <c r="S29" s="1133" t="s">
        <v>3751</v>
      </c>
      <c r="T29" s="1134"/>
      <c r="U29" s="1134"/>
      <c r="V29" s="1134"/>
      <c r="W29" s="1134"/>
      <c r="X29" s="1134"/>
      <c r="Y29" s="1134"/>
      <c r="Z29" s="1134"/>
      <c r="AA29" s="1135"/>
      <c r="AB29" s="360">
        <f t="shared" ref="AB29:AB37" si="5">SUM(AE29:AJ29)</f>
        <v>90</v>
      </c>
      <c r="AD29" s="19"/>
      <c r="AE29" s="360">
        <f>SUM(AE30:AG37)</f>
        <v>72</v>
      </c>
      <c r="AG29" s="19"/>
      <c r="AH29" s="360">
        <f>SUM(AH30:AJ37)</f>
        <v>18</v>
      </c>
      <c r="AJ29" s="19"/>
      <c r="AK29" s="3"/>
      <c r="AL29" s="3"/>
      <c r="AM29" s="3"/>
      <c r="AN29" s="3"/>
      <c r="AO29" s="3"/>
      <c r="AP29" s="3"/>
      <c r="AQ29" s="3"/>
      <c r="AR29" s="3"/>
      <c r="AS29" s="3"/>
    </row>
    <row r="30" ht="21.0" customHeight="1">
      <c r="A30" s="1141"/>
      <c r="B30" s="3" t="s">
        <v>3752</v>
      </c>
      <c r="C30" s="1134"/>
      <c r="D30" s="1134"/>
      <c r="E30" s="1134"/>
      <c r="F30" s="1134"/>
      <c r="G30" s="1134"/>
      <c r="H30" s="1134"/>
      <c r="I30" s="1135"/>
      <c r="J30" s="360">
        <f t="shared" si="4"/>
        <v>3</v>
      </c>
      <c r="L30" s="19"/>
      <c r="M30" s="360">
        <v>3.0</v>
      </c>
      <c r="O30" s="19"/>
      <c r="P30" s="1136">
        <v>0.0</v>
      </c>
      <c r="R30" s="52"/>
      <c r="S30" s="3" t="s">
        <v>2354</v>
      </c>
      <c r="T30" s="1134"/>
      <c r="U30" s="1134"/>
      <c r="V30" s="1134"/>
      <c r="W30" s="1134"/>
      <c r="X30" s="1134"/>
      <c r="Y30" s="1134"/>
      <c r="Z30" s="1134"/>
      <c r="AA30" s="1135"/>
      <c r="AB30" s="360">
        <f t="shared" si="5"/>
        <v>1</v>
      </c>
      <c r="AD30" s="19"/>
      <c r="AE30" s="360">
        <v>1.0</v>
      </c>
      <c r="AG30" s="19"/>
      <c r="AH30" s="1136">
        <v>0.0</v>
      </c>
      <c r="AJ30" s="19"/>
      <c r="AK30" s="3"/>
      <c r="AL30" s="3"/>
      <c r="AM30" s="3"/>
      <c r="AN30" s="3"/>
      <c r="AO30" s="3"/>
      <c r="AP30" s="3"/>
      <c r="AQ30" s="3"/>
      <c r="AR30" s="3"/>
      <c r="AS30" s="3"/>
    </row>
    <row r="31" ht="21.0" customHeight="1">
      <c r="A31" s="1141"/>
      <c r="B31" s="3" t="s">
        <v>3753</v>
      </c>
      <c r="C31" s="1134"/>
      <c r="D31" s="1134"/>
      <c r="E31" s="1134"/>
      <c r="F31" s="1134"/>
      <c r="G31" s="1134"/>
      <c r="H31" s="1134"/>
      <c r="I31" s="1135"/>
      <c r="J31" s="360">
        <f t="shared" si="4"/>
        <v>2</v>
      </c>
      <c r="L31" s="19"/>
      <c r="M31" s="1136">
        <v>0.0</v>
      </c>
      <c r="O31" s="19"/>
      <c r="P31" s="360">
        <v>2.0</v>
      </c>
      <c r="R31" s="52"/>
      <c r="S31" s="3" t="s">
        <v>3754</v>
      </c>
      <c r="T31" s="1134"/>
      <c r="U31" s="1134"/>
      <c r="V31" s="1134"/>
      <c r="W31" s="1134"/>
      <c r="X31" s="1134"/>
      <c r="Y31" s="1134"/>
      <c r="Z31" s="1134"/>
      <c r="AA31" s="1135"/>
      <c r="AB31" s="360">
        <f t="shared" si="5"/>
        <v>1</v>
      </c>
      <c r="AD31" s="19"/>
      <c r="AE31" s="1151">
        <v>1.0</v>
      </c>
      <c r="AG31" s="19"/>
      <c r="AH31" s="806">
        <v>0.0</v>
      </c>
      <c r="AJ31" s="19"/>
      <c r="AK31" s="3"/>
      <c r="AL31" s="3"/>
      <c r="AM31" s="3"/>
      <c r="AN31" s="3"/>
      <c r="AO31" s="3"/>
      <c r="AP31" s="3"/>
      <c r="AQ31" s="3"/>
      <c r="AR31" s="3"/>
      <c r="AS31" s="3"/>
    </row>
    <row r="32" ht="21.0" customHeight="1">
      <c r="A32" s="1141"/>
      <c r="B32" s="3" t="s">
        <v>3755</v>
      </c>
      <c r="C32" s="1134"/>
      <c r="D32" s="1134"/>
      <c r="E32" s="1134"/>
      <c r="F32" s="1134"/>
      <c r="G32" s="1134"/>
      <c r="H32" s="1134"/>
      <c r="I32" s="1135"/>
      <c r="J32" s="360">
        <f t="shared" si="4"/>
        <v>10</v>
      </c>
      <c r="L32" s="19"/>
      <c r="M32" s="360">
        <v>10.0</v>
      </c>
      <c r="O32" s="19"/>
      <c r="P32" s="1146">
        <v>0.0</v>
      </c>
      <c r="R32" s="52"/>
      <c r="S32" s="1134"/>
      <c r="T32" s="3" t="s">
        <v>3756</v>
      </c>
      <c r="U32" s="1134"/>
      <c r="V32" s="1134"/>
      <c r="W32" s="1134"/>
      <c r="X32" s="1134"/>
      <c r="Y32" s="1134"/>
      <c r="Z32" s="1134"/>
      <c r="AA32" s="1135"/>
      <c r="AB32" s="360">
        <f t="shared" si="5"/>
        <v>11</v>
      </c>
      <c r="AD32" s="19"/>
      <c r="AE32" s="360">
        <v>4.0</v>
      </c>
      <c r="AG32" s="19"/>
      <c r="AH32" s="806">
        <v>7.0</v>
      </c>
      <c r="AJ32" s="19"/>
      <c r="AK32" s="3"/>
      <c r="AL32" s="3"/>
      <c r="AM32" s="3"/>
      <c r="AN32" s="3"/>
      <c r="AO32" s="3"/>
      <c r="AP32" s="3"/>
      <c r="AQ32" s="3"/>
      <c r="AR32" s="3"/>
      <c r="AS32" s="3"/>
    </row>
    <row r="33" ht="21.0" customHeight="1">
      <c r="A33" s="78"/>
      <c r="B33" s="3" t="s">
        <v>3757</v>
      </c>
      <c r="C33" s="1134"/>
      <c r="D33" s="1134"/>
      <c r="E33" s="1134"/>
      <c r="F33" s="1134"/>
      <c r="G33" s="1134"/>
      <c r="H33" s="1134"/>
      <c r="I33" s="1135"/>
      <c r="J33" s="360">
        <f t="shared" si="4"/>
        <v>10</v>
      </c>
      <c r="L33" s="19"/>
      <c r="M33" s="806">
        <v>10.0</v>
      </c>
      <c r="O33" s="19"/>
      <c r="P33" s="1146">
        <v>0.0</v>
      </c>
      <c r="R33" s="52"/>
      <c r="S33" s="1134"/>
      <c r="T33" s="3" t="s">
        <v>3758</v>
      </c>
      <c r="U33" s="1134"/>
      <c r="V33" s="1134"/>
      <c r="W33" s="1134"/>
      <c r="X33" s="1134"/>
      <c r="Y33" s="1134"/>
      <c r="Z33" s="1134"/>
      <c r="AA33" s="1135"/>
      <c r="AB33" s="360">
        <f t="shared" si="5"/>
        <v>4</v>
      </c>
      <c r="AD33" s="19"/>
      <c r="AE33" s="806">
        <v>4.0</v>
      </c>
      <c r="AG33" s="19"/>
      <c r="AH33" s="1136">
        <v>0.0</v>
      </c>
      <c r="AJ33" s="19"/>
      <c r="AK33" s="3"/>
      <c r="AL33" s="3"/>
      <c r="AM33" s="3"/>
      <c r="AN33" s="3"/>
      <c r="AO33" s="3"/>
      <c r="AP33" s="3"/>
      <c r="AQ33" s="3"/>
      <c r="AR33" s="3"/>
      <c r="AS33" s="3"/>
    </row>
    <row r="34" ht="21.0" customHeight="1">
      <c r="A34" s="1141"/>
      <c r="B34" s="3"/>
      <c r="C34" s="1134"/>
      <c r="D34" s="1134"/>
      <c r="E34" s="1134"/>
      <c r="F34" s="1134"/>
      <c r="G34" s="1134"/>
      <c r="H34" s="1134"/>
      <c r="I34" s="1135"/>
      <c r="J34" s="360"/>
      <c r="L34" s="19"/>
      <c r="M34" s="360"/>
      <c r="O34" s="19"/>
      <c r="P34" s="1136"/>
      <c r="R34" s="52"/>
      <c r="S34" s="3" t="s">
        <v>3759</v>
      </c>
      <c r="T34" s="1134"/>
      <c r="U34" s="1134"/>
      <c r="V34" s="1134"/>
      <c r="W34" s="1134"/>
      <c r="X34" s="1134"/>
      <c r="Y34" s="1134"/>
      <c r="Z34" s="1134"/>
      <c r="AA34" s="1135"/>
      <c r="AB34" s="360">
        <f t="shared" si="5"/>
        <v>1</v>
      </c>
      <c r="AD34" s="19"/>
      <c r="AE34" s="360">
        <v>1.0</v>
      </c>
      <c r="AG34" s="19"/>
      <c r="AH34" s="1136">
        <v>0.0</v>
      </c>
      <c r="AJ34" s="19"/>
      <c r="AK34" s="3"/>
      <c r="AL34" s="3"/>
      <c r="AM34" s="3"/>
      <c r="AN34" s="3"/>
      <c r="AO34" s="3"/>
      <c r="AP34" s="3"/>
      <c r="AQ34" s="3"/>
      <c r="AR34" s="3"/>
      <c r="AS34" s="3"/>
    </row>
    <row r="35" ht="21.0" customHeight="1">
      <c r="A35" s="1145" t="s">
        <v>3760</v>
      </c>
      <c r="B35" s="1134"/>
      <c r="C35" s="1134"/>
      <c r="D35" s="1134"/>
      <c r="E35" s="1134"/>
      <c r="F35" s="1134"/>
      <c r="G35" s="1134"/>
      <c r="H35" s="1134"/>
      <c r="I35" s="1135"/>
      <c r="J35" s="360">
        <f t="shared" ref="J35:J40" si="6">SUM(M35:R35)</f>
        <v>62</v>
      </c>
      <c r="L35" s="19"/>
      <c r="M35" s="360">
        <f>SUM(M36:O40)</f>
        <v>47</v>
      </c>
      <c r="O35" s="19"/>
      <c r="P35" s="360">
        <f>SUM(P36:R40)</f>
        <v>15</v>
      </c>
      <c r="R35" s="52"/>
      <c r="S35" s="1134"/>
      <c r="T35" s="3" t="s">
        <v>3761</v>
      </c>
      <c r="U35" s="1134"/>
      <c r="V35" s="1134"/>
      <c r="W35" s="1134"/>
      <c r="X35" s="1134"/>
      <c r="Y35" s="1134"/>
      <c r="Z35" s="1134"/>
      <c r="AA35" s="1135"/>
      <c r="AB35" s="360">
        <f t="shared" si="5"/>
        <v>8</v>
      </c>
      <c r="AD35" s="19"/>
      <c r="AE35" s="360">
        <v>8.0</v>
      </c>
      <c r="AG35" s="19"/>
      <c r="AH35" s="1136">
        <v>0.0</v>
      </c>
      <c r="AJ35" s="19"/>
      <c r="AK35" s="3"/>
      <c r="AL35" s="3"/>
      <c r="AM35" s="3"/>
      <c r="AN35" s="3"/>
      <c r="AO35" s="3"/>
      <c r="AP35" s="3"/>
      <c r="AQ35" s="3"/>
      <c r="AR35" s="3"/>
      <c r="AS35" s="3"/>
    </row>
    <row r="36" ht="21.0" customHeight="1">
      <c r="A36" s="78" t="s">
        <v>2354</v>
      </c>
      <c r="B36" s="1134"/>
      <c r="C36" s="1134"/>
      <c r="D36" s="1134"/>
      <c r="E36" s="1134"/>
      <c r="F36" s="1134"/>
      <c r="G36" s="1134"/>
      <c r="H36" s="1134"/>
      <c r="I36" s="1135"/>
      <c r="J36" s="360">
        <f t="shared" si="6"/>
        <v>1</v>
      </c>
      <c r="L36" s="19"/>
      <c r="M36" s="360">
        <v>1.0</v>
      </c>
      <c r="O36" s="19"/>
      <c r="P36" s="1136">
        <v>0.0</v>
      </c>
      <c r="R36" s="52"/>
      <c r="S36" s="1134"/>
      <c r="T36" s="3" t="s">
        <v>3762</v>
      </c>
      <c r="U36" s="1134"/>
      <c r="V36" s="1134"/>
      <c r="W36" s="1134"/>
      <c r="X36" s="1134"/>
      <c r="Y36" s="1134"/>
      <c r="Z36" s="1134"/>
      <c r="AA36" s="1135"/>
      <c r="AB36" s="360">
        <f t="shared" si="5"/>
        <v>13</v>
      </c>
      <c r="AD36" s="19"/>
      <c r="AE36" s="806">
        <v>2.0</v>
      </c>
      <c r="AG36" s="19"/>
      <c r="AH36" s="360">
        <v>11.0</v>
      </c>
      <c r="AJ36" s="19"/>
      <c r="AK36" s="3"/>
      <c r="AL36" s="3"/>
      <c r="AM36" s="3"/>
      <c r="AN36" s="3"/>
      <c r="AO36" s="3"/>
      <c r="AP36" s="3"/>
      <c r="AQ36" s="3"/>
      <c r="AR36" s="3"/>
      <c r="AS36" s="3"/>
    </row>
    <row r="37" ht="21.0" customHeight="1">
      <c r="A37" s="1141"/>
      <c r="B37" s="3" t="s">
        <v>3763</v>
      </c>
      <c r="C37" s="1134"/>
      <c r="D37" s="1134"/>
      <c r="E37" s="1134"/>
      <c r="F37" s="1134"/>
      <c r="G37" s="1134"/>
      <c r="H37" s="1134"/>
      <c r="I37" s="1135"/>
      <c r="J37" s="360">
        <f t="shared" si="6"/>
        <v>8</v>
      </c>
      <c r="L37" s="19"/>
      <c r="M37" s="806">
        <v>8.0</v>
      </c>
      <c r="O37" s="19"/>
      <c r="P37" s="1136">
        <v>0.0</v>
      </c>
      <c r="R37" s="52"/>
      <c r="S37" s="1134"/>
      <c r="T37" s="3" t="s">
        <v>3764</v>
      </c>
      <c r="U37" s="1134"/>
      <c r="V37" s="1134"/>
      <c r="W37" s="1134"/>
      <c r="X37" s="1134"/>
      <c r="Y37" s="1134"/>
      <c r="Z37" s="1134"/>
      <c r="AA37" s="1134"/>
      <c r="AB37" s="360">
        <f t="shared" si="5"/>
        <v>51</v>
      </c>
      <c r="AD37" s="19"/>
      <c r="AE37" s="806">
        <v>51.0</v>
      </c>
      <c r="AG37" s="19"/>
      <c r="AH37" s="1136">
        <v>0.0</v>
      </c>
      <c r="AJ37" s="19"/>
      <c r="AK37" s="3"/>
      <c r="AL37" s="3"/>
      <c r="AM37" s="3"/>
      <c r="AN37" s="3"/>
      <c r="AO37" s="3"/>
      <c r="AP37" s="3"/>
      <c r="AQ37" s="3"/>
      <c r="AR37" s="3"/>
      <c r="AS37" s="3"/>
    </row>
    <row r="38" ht="21.0" customHeight="1">
      <c r="A38" s="1141"/>
      <c r="B38" s="574" t="s">
        <v>3765</v>
      </c>
      <c r="C38" s="1134"/>
      <c r="D38" s="1134"/>
      <c r="E38" s="1134"/>
      <c r="F38" s="1134"/>
      <c r="G38" s="1134"/>
      <c r="H38" s="1134"/>
      <c r="I38" s="1135"/>
      <c r="J38" s="360">
        <f t="shared" si="6"/>
        <v>20</v>
      </c>
      <c r="L38" s="19"/>
      <c r="M38" s="360">
        <v>5.0</v>
      </c>
      <c r="O38" s="19"/>
      <c r="P38" s="806">
        <v>15.0</v>
      </c>
      <c r="R38" s="52"/>
      <c r="S38" s="1134"/>
      <c r="T38" s="3"/>
      <c r="U38" s="1134"/>
      <c r="V38" s="1134"/>
      <c r="W38" s="1134"/>
      <c r="X38" s="1134"/>
      <c r="Y38" s="1134"/>
      <c r="Z38" s="1134"/>
      <c r="AA38" s="1135"/>
      <c r="AB38" s="360"/>
      <c r="AD38" s="19"/>
      <c r="AE38" s="360"/>
      <c r="AG38" s="19"/>
      <c r="AH38" s="360"/>
      <c r="AJ38" s="19"/>
      <c r="AK38" s="3"/>
      <c r="AL38" s="3"/>
      <c r="AM38" s="3"/>
      <c r="AN38" s="3"/>
      <c r="AO38" s="3"/>
      <c r="AP38" s="3"/>
      <c r="AQ38" s="3"/>
      <c r="AR38" s="3"/>
      <c r="AS38" s="3"/>
    </row>
    <row r="39" ht="21.0" customHeight="1">
      <c r="A39" s="1141"/>
      <c r="B39" s="3" t="s">
        <v>3766</v>
      </c>
      <c r="C39" s="1134"/>
      <c r="D39" s="1134"/>
      <c r="E39" s="1134"/>
      <c r="F39" s="1134"/>
      <c r="G39" s="1134"/>
      <c r="H39" s="1134"/>
      <c r="I39" s="1135"/>
      <c r="J39" s="360">
        <f t="shared" si="6"/>
        <v>20</v>
      </c>
      <c r="L39" s="19"/>
      <c r="M39" s="806">
        <v>20.0</v>
      </c>
      <c r="O39" s="19"/>
      <c r="P39" s="1136">
        <v>0.0</v>
      </c>
      <c r="R39" s="52"/>
      <c r="S39" s="1133" t="s">
        <v>3767</v>
      </c>
      <c r="T39" s="1134"/>
      <c r="U39" s="1134"/>
      <c r="V39" s="1134"/>
      <c r="W39" s="1134"/>
      <c r="X39" s="1134"/>
      <c r="Y39" s="1134"/>
      <c r="Z39" s="1134"/>
      <c r="AA39" s="1135"/>
      <c r="AB39" s="360">
        <f t="shared" ref="AB39:AB49" si="7">SUM(AE39:AJ39)</f>
        <v>63</v>
      </c>
      <c r="AD39" s="19"/>
      <c r="AE39" s="360">
        <f>SUM(AE40:AG49)</f>
        <v>58</v>
      </c>
      <c r="AG39" s="19"/>
      <c r="AH39" s="360">
        <f>SUM(AH40:AJ49)</f>
        <v>5</v>
      </c>
      <c r="AJ39" s="19"/>
      <c r="AK39" s="3"/>
      <c r="AL39" s="3"/>
      <c r="AM39" s="3"/>
      <c r="AN39" s="3"/>
      <c r="AO39" s="3"/>
      <c r="AP39" s="3"/>
      <c r="AQ39" s="3"/>
      <c r="AR39" s="3"/>
      <c r="AS39" s="3"/>
    </row>
    <row r="40" ht="21.0" customHeight="1">
      <c r="A40" s="1141"/>
      <c r="B40" s="206" t="s">
        <v>3768</v>
      </c>
      <c r="C40" s="1134"/>
      <c r="D40" s="1134"/>
      <c r="E40" s="1134"/>
      <c r="F40" s="1134"/>
      <c r="G40" s="1134"/>
      <c r="H40" s="1134"/>
      <c r="I40" s="1135"/>
      <c r="J40" s="360">
        <f t="shared" si="6"/>
        <v>13</v>
      </c>
      <c r="L40" s="19"/>
      <c r="M40" s="806">
        <v>13.0</v>
      </c>
      <c r="O40" s="19"/>
      <c r="P40" s="1136">
        <v>0.0</v>
      </c>
      <c r="R40" s="52"/>
      <c r="S40" s="3" t="s">
        <v>2354</v>
      </c>
      <c r="T40" s="1134"/>
      <c r="U40" s="1134"/>
      <c r="V40" s="1134"/>
      <c r="W40" s="1134"/>
      <c r="X40" s="1134"/>
      <c r="Y40" s="1134"/>
      <c r="Z40" s="1134"/>
      <c r="AA40" s="1135"/>
      <c r="AB40" s="360">
        <f t="shared" si="7"/>
        <v>1</v>
      </c>
      <c r="AD40" s="19"/>
      <c r="AE40" s="360">
        <v>1.0</v>
      </c>
      <c r="AG40" s="19"/>
      <c r="AH40" s="1136">
        <v>0.0</v>
      </c>
      <c r="AJ40" s="19"/>
      <c r="AK40" s="3"/>
      <c r="AL40" s="3"/>
      <c r="AM40" s="3"/>
      <c r="AN40" s="3"/>
      <c r="AO40" s="3"/>
      <c r="AP40" s="3"/>
      <c r="AQ40" s="3"/>
      <c r="AR40" s="3"/>
      <c r="AS40" s="3"/>
    </row>
    <row r="41" ht="21.0" customHeight="1">
      <c r="A41" s="1145"/>
      <c r="B41" s="1134"/>
      <c r="C41" s="1134"/>
      <c r="D41" s="1134"/>
      <c r="E41" s="1134"/>
      <c r="F41" s="1134"/>
      <c r="G41" s="1134"/>
      <c r="H41" s="1134"/>
      <c r="I41" s="1135"/>
      <c r="J41" s="360"/>
      <c r="L41" s="19"/>
      <c r="M41" s="1152"/>
      <c r="O41" s="19"/>
      <c r="P41" s="1147"/>
      <c r="R41" s="52"/>
      <c r="S41" s="3" t="s">
        <v>3721</v>
      </c>
      <c r="T41" s="1134"/>
      <c r="U41" s="1134"/>
      <c r="V41" s="1134"/>
      <c r="W41" s="1134"/>
      <c r="X41" s="1134"/>
      <c r="Y41" s="1134"/>
      <c r="Z41" s="1134"/>
      <c r="AA41" s="1135"/>
      <c r="AB41" s="360">
        <f t="shared" si="7"/>
        <v>3</v>
      </c>
      <c r="AD41" s="19"/>
      <c r="AE41" s="360">
        <v>3.0</v>
      </c>
      <c r="AG41" s="19"/>
      <c r="AH41" s="1136">
        <v>0.0</v>
      </c>
      <c r="AJ41" s="19"/>
      <c r="AK41" s="3"/>
      <c r="AL41" s="3"/>
      <c r="AM41" s="3"/>
      <c r="AN41" s="3"/>
      <c r="AO41" s="3"/>
      <c r="AP41" s="3"/>
      <c r="AQ41" s="3"/>
      <c r="AR41" s="3"/>
      <c r="AS41" s="3"/>
    </row>
    <row r="42" ht="21.0" customHeight="1">
      <c r="A42" s="1145" t="s">
        <v>3769</v>
      </c>
      <c r="B42" s="1134"/>
      <c r="C42" s="1134"/>
      <c r="D42" s="1134"/>
      <c r="E42" s="1134"/>
      <c r="F42" s="1134"/>
      <c r="G42" s="1134"/>
      <c r="H42" s="1134"/>
      <c r="I42" s="1135"/>
      <c r="J42" s="360">
        <f t="shared" ref="J42:J48" si="8">SUM(M42:R42)</f>
        <v>28</v>
      </c>
      <c r="L42" s="19"/>
      <c r="M42" s="1152">
        <f>SUM(M43:O50)</f>
        <v>27</v>
      </c>
      <c r="O42" s="19"/>
      <c r="P42" s="1147">
        <f>SUM(P43:R50)</f>
        <v>1</v>
      </c>
      <c r="R42" s="52"/>
      <c r="S42" s="1134"/>
      <c r="T42" s="3" t="s">
        <v>3770</v>
      </c>
      <c r="U42" s="1134"/>
      <c r="V42" s="1134"/>
      <c r="W42" s="1134"/>
      <c r="X42" s="1134"/>
      <c r="Y42" s="1134"/>
      <c r="Z42" s="1134"/>
      <c r="AA42" s="1135"/>
      <c r="AB42" s="360">
        <f t="shared" si="7"/>
        <v>10</v>
      </c>
      <c r="AD42" s="19"/>
      <c r="AE42" s="806">
        <v>10.0</v>
      </c>
      <c r="AG42" s="19"/>
      <c r="AH42" s="1136">
        <v>0.0</v>
      </c>
      <c r="AJ42" s="19"/>
      <c r="AK42" s="3"/>
      <c r="AL42" s="3"/>
      <c r="AM42" s="3"/>
      <c r="AN42" s="3"/>
      <c r="AO42" s="3"/>
      <c r="AP42" s="3"/>
      <c r="AQ42" s="3"/>
      <c r="AR42" s="3"/>
      <c r="AS42" s="3"/>
    </row>
    <row r="43" ht="21.0" customHeight="1">
      <c r="A43" s="78" t="s">
        <v>2354</v>
      </c>
      <c r="B43" s="1134"/>
      <c r="C43" s="1134"/>
      <c r="D43" s="1134"/>
      <c r="E43" s="1134"/>
      <c r="F43" s="1134"/>
      <c r="G43" s="1134"/>
      <c r="H43" s="1134"/>
      <c r="I43" s="1135"/>
      <c r="J43" s="360">
        <f t="shared" si="8"/>
        <v>1</v>
      </c>
      <c r="L43" s="19"/>
      <c r="M43" s="360">
        <v>1.0</v>
      </c>
      <c r="O43" s="19"/>
      <c r="P43" s="1136">
        <v>0.0</v>
      </c>
      <c r="R43" s="52"/>
      <c r="S43" s="1134"/>
      <c r="T43" s="3" t="s">
        <v>3771</v>
      </c>
      <c r="U43" s="1134"/>
      <c r="V43" s="1134"/>
      <c r="W43" s="1134"/>
      <c r="X43" s="1134"/>
      <c r="Y43" s="1134"/>
      <c r="Z43" s="1134"/>
      <c r="AA43" s="1135"/>
      <c r="AB43" s="360">
        <f t="shared" si="7"/>
        <v>5</v>
      </c>
      <c r="AD43" s="19"/>
      <c r="AE43" s="806">
        <v>5.0</v>
      </c>
      <c r="AG43" s="19"/>
      <c r="AH43" s="1136">
        <v>0.0</v>
      </c>
      <c r="AJ43" s="19"/>
      <c r="AK43" s="3"/>
      <c r="AL43" s="3"/>
      <c r="AM43" s="3"/>
      <c r="AN43" s="3"/>
      <c r="AO43" s="3"/>
      <c r="AP43" s="3"/>
      <c r="AQ43" s="3"/>
      <c r="AR43" s="3"/>
      <c r="AS43" s="3"/>
    </row>
    <row r="44" ht="21.0" customHeight="1">
      <c r="A44" s="78" t="s">
        <v>3721</v>
      </c>
      <c r="B44" s="1134"/>
      <c r="C44" s="1134"/>
      <c r="D44" s="1134"/>
      <c r="E44" s="1134"/>
      <c r="F44" s="1134"/>
      <c r="G44" s="1134"/>
      <c r="H44" s="1134"/>
      <c r="I44" s="1135"/>
      <c r="J44" s="360">
        <f t="shared" si="8"/>
        <v>1</v>
      </c>
      <c r="L44" s="19"/>
      <c r="M44" s="360">
        <v>1.0</v>
      </c>
      <c r="O44" s="19"/>
      <c r="P44" s="1136">
        <v>0.0</v>
      </c>
      <c r="R44" s="52"/>
      <c r="S44" s="1134"/>
      <c r="T44" s="3" t="s">
        <v>3772</v>
      </c>
      <c r="U44" s="1134"/>
      <c r="V44" s="1134"/>
      <c r="W44" s="1134"/>
      <c r="X44" s="1134"/>
      <c r="Y44" s="1134"/>
      <c r="Z44" s="1134"/>
      <c r="AA44" s="1135"/>
      <c r="AB44" s="360">
        <f t="shared" si="7"/>
        <v>6</v>
      </c>
      <c r="AD44" s="19"/>
      <c r="AE44" s="360">
        <v>6.0</v>
      </c>
      <c r="AG44" s="19"/>
      <c r="AH44" s="1136">
        <v>0.0</v>
      </c>
      <c r="AJ44" s="19"/>
      <c r="AK44" s="3"/>
      <c r="AL44" s="3"/>
      <c r="AM44" s="3"/>
      <c r="AN44" s="3"/>
      <c r="AO44" s="3"/>
      <c r="AP44" s="3"/>
      <c r="AQ44" s="3"/>
      <c r="AR44" s="3"/>
      <c r="AS44" s="3"/>
    </row>
    <row r="45" ht="21.0" customHeight="1">
      <c r="A45" s="1141"/>
      <c r="B45" s="3" t="s">
        <v>3773</v>
      </c>
      <c r="C45" s="1134"/>
      <c r="D45" s="1134"/>
      <c r="E45" s="1134"/>
      <c r="F45" s="1134"/>
      <c r="G45" s="1134"/>
      <c r="H45" s="1134"/>
      <c r="I45" s="1135"/>
      <c r="J45" s="360">
        <f t="shared" si="8"/>
        <v>5</v>
      </c>
      <c r="L45" s="19"/>
      <c r="M45" s="360">
        <v>5.0</v>
      </c>
      <c r="O45" s="19"/>
      <c r="P45" s="1136">
        <v>0.0</v>
      </c>
      <c r="R45" s="52"/>
      <c r="S45" s="1134"/>
      <c r="T45" s="3" t="s">
        <v>3774</v>
      </c>
      <c r="U45" s="1134"/>
      <c r="V45" s="1134"/>
      <c r="W45" s="1134"/>
      <c r="X45" s="1134"/>
      <c r="Y45" s="1134"/>
      <c r="Z45" s="1134"/>
      <c r="AA45" s="1135"/>
      <c r="AB45" s="360">
        <f t="shared" si="7"/>
        <v>6</v>
      </c>
      <c r="AD45" s="19"/>
      <c r="AE45" s="806">
        <v>6.0</v>
      </c>
      <c r="AG45" s="19"/>
      <c r="AH45" s="1136">
        <v>0.0</v>
      </c>
      <c r="AJ45" s="19"/>
      <c r="AK45" s="3"/>
      <c r="AL45" s="3"/>
      <c r="AM45" s="3"/>
      <c r="AN45" s="3"/>
      <c r="AO45" s="3"/>
      <c r="AP45" s="3"/>
      <c r="AQ45" s="3"/>
      <c r="AR45" s="3"/>
      <c r="AS45" s="3"/>
    </row>
    <row r="46" ht="21.0" customHeight="1">
      <c r="A46" s="1141"/>
      <c r="B46" s="3" t="s">
        <v>3775</v>
      </c>
      <c r="C46" s="1134"/>
      <c r="D46" s="1134"/>
      <c r="E46" s="1134"/>
      <c r="F46" s="1134"/>
      <c r="G46" s="1134"/>
      <c r="H46" s="1134"/>
      <c r="I46" s="1135"/>
      <c r="J46" s="360">
        <f t="shared" si="8"/>
        <v>10</v>
      </c>
      <c r="L46" s="19"/>
      <c r="M46" s="360">
        <v>9.0</v>
      </c>
      <c r="O46" s="19"/>
      <c r="P46" s="360">
        <v>1.0</v>
      </c>
      <c r="R46" s="52"/>
      <c r="S46" s="1134"/>
      <c r="T46" s="574" t="s">
        <v>3776</v>
      </c>
      <c r="U46" s="1134"/>
      <c r="V46" s="1134"/>
      <c r="W46" s="1134"/>
      <c r="X46" s="1134"/>
      <c r="Y46" s="1134"/>
      <c r="Z46" s="1134"/>
      <c r="AA46" s="1135"/>
      <c r="AB46" s="360">
        <f t="shared" si="7"/>
        <v>7</v>
      </c>
      <c r="AD46" s="19"/>
      <c r="AE46" s="360">
        <v>7.0</v>
      </c>
      <c r="AG46" s="19"/>
      <c r="AH46" s="1136">
        <v>0.0</v>
      </c>
      <c r="AJ46" s="19"/>
      <c r="AK46" s="3"/>
      <c r="AL46" s="3"/>
      <c r="AM46" s="3"/>
      <c r="AN46" s="3"/>
      <c r="AO46" s="3"/>
      <c r="AP46" s="3"/>
      <c r="AQ46" s="3"/>
      <c r="AR46" s="3"/>
      <c r="AS46" s="3"/>
    </row>
    <row r="47" ht="21.0" customHeight="1">
      <c r="A47" s="1141"/>
      <c r="B47" s="3" t="s">
        <v>3777</v>
      </c>
      <c r="C47" s="1134"/>
      <c r="D47" s="1134"/>
      <c r="E47" s="1134"/>
      <c r="F47" s="1134"/>
      <c r="G47" s="1134"/>
      <c r="H47" s="1134"/>
      <c r="I47" s="1135"/>
      <c r="J47" s="360">
        <f t="shared" si="8"/>
        <v>4</v>
      </c>
      <c r="L47" s="19"/>
      <c r="M47" s="360">
        <v>4.0</v>
      </c>
      <c r="O47" s="19"/>
      <c r="P47" s="1136">
        <v>0.0</v>
      </c>
      <c r="R47" s="52"/>
      <c r="S47" s="1134"/>
      <c r="T47" s="3" t="s">
        <v>3778</v>
      </c>
      <c r="U47" s="1134"/>
      <c r="V47" s="1134"/>
      <c r="W47" s="1134"/>
      <c r="X47" s="1134"/>
      <c r="Y47" s="1134"/>
      <c r="Z47" s="1134"/>
      <c r="AA47" s="1135"/>
      <c r="AB47" s="360">
        <f t="shared" si="7"/>
        <v>15</v>
      </c>
      <c r="AD47" s="19"/>
      <c r="AE47" s="806">
        <v>15.0</v>
      </c>
      <c r="AG47" s="19"/>
      <c r="AH47" s="1136">
        <v>0.0</v>
      </c>
      <c r="AJ47" s="19"/>
      <c r="AK47" s="3"/>
      <c r="AL47" s="3"/>
      <c r="AM47" s="3"/>
      <c r="AN47" s="3"/>
      <c r="AO47" s="3"/>
      <c r="AP47" s="3"/>
      <c r="AQ47" s="3"/>
      <c r="AR47" s="3"/>
      <c r="AS47" s="3"/>
    </row>
    <row r="48" ht="21.0" customHeight="1">
      <c r="A48" s="1141"/>
      <c r="B48" s="3" t="s">
        <v>3779</v>
      </c>
      <c r="C48" s="1134"/>
      <c r="D48" s="1134"/>
      <c r="E48" s="1134"/>
      <c r="F48" s="1134"/>
      <c r="G48" s="1134"/>
      <c r="H48" s="1134"/>
      <c r="I48" s="1135"/>
      <c r="J48" s="360">
        <f t="shared" si="8"/>
        <v>7</v>
      </c>
      <c r="L48" s="19"/>
      <c r="M48" s="806">
        <v>7.0</v>
      </c>
      <c r="O48" s="19"/>
      <c r="P48" s="1136">
        <v>0.0</v>
      </c>
      <c r="R48" s="52"/>
      <c r="S48" s="1134"/>
      <c r="T48" s="3" t="s">
        <v>3780</v>
      </c>
      <c r="U48" s="1134"/>
      <c r="V48" s="1134"/>
      <c r="W48" s="1134"/>
      <c r="X48" s="1134"/>
      <c r="Y48" s="1134"/>
      <c r="Z48" s="1134"/>
      <c r="AA48" s="1135"/>
      <c r="AB48" s="360">
        <f t="shared" si="7"/>
        <v>3</v>
      </c>
      <c r="AD48" s="19"/>
      <c r="AE48" s="360">
        <v>3.0</v>
      </c>
      <c r="AG48" s="19"/>
      <c r="AH48" s="1136">
        <v>0.0</v>
      </c>
      <c r="AJ48" s="19"/>
      <c r="AK48" s="3"/>
      <c r="AL48" s="3"/>
      <c r="AM48" s="3"/>
      <c r="AN48" s="3"/>
      <c r="AO48" s="3"/>
      <c r="AP48" s="3"/>
      <c r="AQ48" s="3"/>
      <c r="AR48" s="3"/>
      <c r="AS48" s="3"/>
    </row>
    <row r="49" ht="21.0" customHeight="1">
      <c r="A49" s="1141"/>
      <c r="B49" s="3"/>
      <c r="C49" s="1134"/>
      <c r="D49" s="1134"/>
      <c r="E49" s="1134"/>
      <c r="F49" s="1134"/>
      <c r="G49" s="1134"/>
      <c r="H49" s="1134"/>
      <c r="I49" s="1135"/>
      <c r="J49" s="360"/>
      <c r="L49" s="19"/>
      <c r="M49" s="360"/>
      <c r="O49" s="19"/>
      <c r="P49" s="1136"/>
      <c r="R49" s="52"/>
      <c r="S49" s="1134"/>
      <c r="T49" s="3" t="s">
        <v>3781</v>
      </c>
      <c r="U49" s="1134"/>
      <c r="V49" s="1134"/>
      <c r="W49" s="1134"/>
      <c r="X49" s="1134"/>
      <c r="Y49" s="1134"/>
      <c r="Z49" s="1134"/>
      <c r="AA49" s="1135"/>
      <c r="AB49" s="360">
        <f t="shared" si="7"/>
        <v>7</v>
      </c>
      <c r="AD49" s="19"/>
      <c r="AE49" s="360">
        <v>2.0</v>
      </c>
      <c r="AG49" s="19"/>
      <c r="AH49" s="806">
        <v>5.0</v>
      </c>
      <c r="AJ49" s="19"/>
      <c r="AK49" s="3"/>
      <c r="AL49" s="3"/>
      <c r="AM49" s="3"/>
      <c r="AN49" s="3"/>
      <c r="AO49" s="3"/>
      <c r="AP49" s="3"/>
      <c r="AQ49" s="3"/>
      <c r="AR49" s="3"/>
      <c r="AS49" s="3"/>
    </row>
    <row r="50" ht="21.0" customHeight="1">
      <c r="A50" s="1153"/>
      <c r="B50" s="62"/>
      <c r="C50" s="1154"/>
      <c r="D50" s="1154"/>
      <c r="E50" s="1154"/>
      <c r="F50" s="1154"/>
      <c r="G50" s="1154"/>
      <c r="H50" s="1154"/>
      <c r="I50" s="1155"/>
      <c r="J50" s="364"/>
      <c r="K50" s="29"/>
      <c r="L50" s="30"/>
      <c r="M50" s="364"/>
      <c r="N50" s="29"/>
      <c r="O50" s="30"/>
      <c r="P50" s="1156"/>
      <c r="Q50" s="29"/>
      <c r="R50" s="46"/>
      <c r="S50" s="1154"/>
      <c r="T50" s="62"/>
      <c r="U50" s="1154"/>
      <c r="V50" s="1154"/>
      <c r="W50" s="1154"/>
      <c r="X50" s="1154"/>
      <c r="Y50" s="1154"/>
      <c r="Z50" s="1154"/>
      <c r="AA50" s="1155"/>
      <c r="AB50" s="364"/>
      <c r="AC50" s="29"/>
      <c r="AD50" s="30"/>
      <c r="AE50" s="364"/>
      <c r="AF50" s="29"/>
      <c r="AG50" s="30"/>
      <c r="AH50" s="364"/>
      <c r="AI50" s="29"/>
      <c r="AJ50" s="30"/>
      <c r="AK50" s="3"/>
      <c r="AL50" s="3"/>
      <c r="AM50" s="3"/>
      <c r="AN50" s="3"/>
      <c r="AO50" s="3"/>
      <c r="AP50" s="3"/>
      <c r="AQ50" s="3"/>
      <c r="AR50" s="3"/>
      <c r="AS50" s="3"/>
    </row>
    <row r="51" ht="21.0" customHeight="1">
      <c r="A51" s="354"/>
      <c r="B51" s="354"/>
      <c r="C51" s="3"/>
      <c r="D51" s="3"/>
      <c r="E51" s="3"/>
      <c r="F51" s="354"/>
      <c r="G51" s="354"/>
      <c r="H51" s="354"/>
      <c r="I51" s="3"/>
      <c r="J51" s="428"/>
      <c r="K51" s="428"/>
      <c r="L51" s="428"/>
      <c r="M51" s="428"/>
      <c r="N51" s="428"/>
      <c r="O51" s="428"/>
      <c r="P51" s="428"/>
      <c r="Q51" s="428"/>
      <c r="R51" s="428"/>
      <c r="S51" s="1157"/>
      <c r="T51" s="1157"/>
      <c r="U51" s="1157"/>
      <c r="V51" s="1157"/>
      <c r="W51" s="1157"/>
      <c r="X51" s="1157"/>
      <c r="Y51" s="1157"/>
      <c r="Z51" s="1157"/>
      <c r="AA51" s="1157"/>
      <c r="AB51" s="1158"/>
      <c r="AC51" s="1158"/>
      <c r="AD51" s="1158"/>
      <c r="AE51" s="1158"/>
      <c r="AF51" s="1158"/>
      <c r="AG51" s="1158"/>
      <c r="AH51" s="1158"/>
      <c r="AI51" s="1158"/>
      <c r="AJ51" s="1158"/>
      <c r="AK51" s="3"/>
      <c r="AL51" s="3"/>
      <c r="AM51" s="3"/>
      <c r="AN51" s="3"/>
      <c r="AO51" s="3"/>
      <c r="AP51" s="3"/>
      <c r="AQ51" s="3"/>
      <c r="AR51" s="3"/>
      <c r="AS51" s="3"/>
    </row>
    <row r="52" ht="21.0" customHeight="1">
      <c r="A52" s="1" t="s">
        <v>3782</v>
      </c>
      <c r="AK52" s="3"/>
      <c r="AL52" s="3"/>
      <c r="AM52" s="3"/>
      <c r="AN52" s="3"/>
      <c r="AO52" s="3"/>
      <c r="AP52" s="3"/>
      <c r="AQ52" s="3"/>
      <c r="AR52" s="3"/>
      <c r="AS52" s="3"/>
    </row>
    <row r="53" ht="21.0"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3"/>
      <c r="AL53" s="3"/>
      <c r="AM53" s="3"/>
      <c r="AN53" s="3"/>
      <c r="AO53" s="3"/>
      <c r="AP53" s="3"/>
      <c r="AQ53" s="3"/>
      <c r="AR53" s="3"/>
      <c r="AS53" s="3"/>
    </row>
    <row r="54" ht="24.75" customHeight="1">
      <c r="A54" s="5">
        <v>210.0</v>
      </c>
      <c r="C54" s="6" t="s">
        <v>3783</v>
      </c>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row>
    <row r="55" ht="24.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7"/>
      <c r="AK55" s="3"/>
      <c r="AL55" s="3"/>
      <c r="AM55" s="3"/>
      <c r="AN55" s="3"/>
      <c r="AO55" s="3"/>
      <c r="AP55" s="3"/>
      <c r="AQ55" s="3"/>
      <c r="AR55" s="3"/>
      <c r="AS55" s="3"/>
    </row>
    <row r="56" ht="24.75" customHeight="1">
      <c r="A56" s="8" t="s">
        <v>3716</v>
      </c>
      <c r="B56" s="9"/>
      <c r="C56" s="9"/>
      <c r="D56" s="9"/>
      <c r="E56" s="9"/>
      <c r="F56" s="9"/>
      <c r="G56" s="9"/>
      <c r="H56" s="9"/>
      <c r="I56" s="10"/>
      <c r="J56" s="8" t="s">
        <v>67</v>
      </c>
      <c r="K56" s="9"/>
      <c r="L56" s="10"/>
      <c r="M56" s="8" t="s">
        <v>3717</v>
      </c>
      <c r="N56" s="9"/>
      <c r="O56" s="10"/>
      <c r="P56" s="8" t="s">
        <v>3718</v>
      </c>
      <c r="Q56" s="9"/>
      <c r="R56" s="9"/>
      <c r="S56" s="43" t="s">
        <v>3716</v>
      </c>
      <c r="T56" s="9"/>
      <c r="U56" s="9"/>
      <c r="V56" s="9"/>
      <c r="W56" s="9"/>
      <c r="X56" s="9"/>
      <c r="Y56" s="9"/>
      <c r="Z56" s="9"/>
      <c r="AA56" s="10"/>
      <c r="AB56" s="8" t="s">
        <v>67</v>
      </c>
      <c r="AC56" s="9"/>
      <c r="AD56" s="10"/>
      <c r="AE56" s="8" t="s">
        <v>3717</v>
      </c>
      <c r="AF56" s="9"/>
      <c r="AG56" s="9"/>
      <c r="AH56" s="8" t="s">
        <v>3718</v>
      </c>
      <c r="AI56" s="9"/>
      <c r="AJ56" s="10"/>
      <c r="AK56" s="3"/>
      <c r="AL56" s="3"/>
      <c r="AM56" s="3"/>
      <c r="AN56" s="3"/>
      <c r="AO56" s="3"/>
      <c r="AP56" s="3"/>
      <c r="AQ56" s="3"/>
      <c r="AR56" s="3"/>
      <c r="AS56" s="3"/>
    </row>
    <row r="57" ht="21.0" customHeight="1">
      <c r="A57" s="1145" t="s">
        <v>3784</v>
      </c>
      <c r="B57" s="1134"/>
      <c r="C57" s="1134"/>
      <c r="D57" s="1134"/>
      <c r="E57" s="1134"/>
      <c r="F57" s="1134"/>
      <c r="G57" s="1134"/>
      <c r="H57" s="1134"/>
      <c r="I57" s="1135"/>
      <c r="J57" s="360">
        <f t="shared" ref="J57:J64" si="9">SUM(M57:R57)</f>
        <v>48</v>
      </c>
      <c r="L57" s="19"/>
      <c r="M57" s="360">
        <f>SUM(M58:O64)</f>
        <v>24</v>
      </c>
      <c r="O57" s="19"/>
      <c r="P57" s="360">
        <f>SUM(P58:R64)</f>
        <v>24</v>
      </c>
      <c r="R57" s="52"/>
      <c r="S57" s="1133" t="s">
        <v>3785</v>
      </c>
      <c r="T57" s="1159"/>
      <c r="U57" s="1159"/>
      <c r="V57" s="1159"/>
      <c r="W57" s="1159"/>
      <c r="X57" s="1159"/>
      <c r="Y57" s="1159"/>
      <c r="Z57" s="1159"/>
      <c r="AA57" s="1160"/>
      <c r="AB57" s="360">
        <f t="shared" ref="AB57:AB59" si="10">SUM(AE57:AJ57)</f>
        <v>6</v>
      </c>
      <c r="AD57" s="19"/>
      <c r="AE57" s="360">
        <f>SUM(AE58:AG59)</f>
        <v>6</v>
      </c>
      <c r="AG57" s="19"/>
      <c r="AH57" s="360">
        <f>SUM(AH58:AJ59)</f>
        <v>0</v>
      </c>
      <c r="AJ57" s="19"/>
      <c r="AK57" s="3"/>
      <c r="AL57" s="3"/>
      <c r="AM57" s="3"/>
      <c r="AN57" s="3"/>
      <c r="AO57" s="3"/>
      <c r="AP57" s="3"/>
      <c r="AQ57" s="3"/>
      <c r="AR57" s="3"/>
      <c r="AS57" s="3"/>
    </row>
    <row r="58" ht="21.0" customHeight="1">
      <c r="A58" s="78" t="s">
        <v>2354</v>
      </c>
      <c r="B58" s="1134"/>
      <c r="C58" s="1134"/>
      <c r="D58" s="1134"/>
      <c r="E58" s="1134"/>
      <c r="F58" s="1134"/>
      <c r="G58" s="1134"/>
      <c r="H58" s="1134"/>
      <c r="I58" s="1135"/>
      <c r="J58" s="360">
        <f t="shared" si="9"/>
        <v>1</v>
      </c>
      <c r="L58" s="19"/>
      <c r="M58" s="1151">
        <v>1.0</v>
      </c>
      <c r="O58" s="19"/>
      <c r="P58" s="806">
        <v>0.0</v>
      </c>
      <c r="R58" s="52"/>
      <c r="S58" s="3" t="s">
        <v>3786</v>
      </c>
      <c r="T58" s="1159"/>
      <c r="U58" s="1159"/>
      <c r="V58" s="1159"/>
      <c r="W58" s="1159"/>
      <c r="X58" s="1159"/>
      <c r="Y58" s="1159"/>
      <c r="Z58" s="1159"/>
      <c r="AA58" s="1160"/>
      <c r="AB58" s="360">
        <f t="shared" si="10"/>
        <v>1</v>
      </c>
      <c r="AD58" s="19"/>
      <c r="AE58" s="360">
        <v>1.0</v>
      </c>
      <c r="AG58" s="19"/>
      <c r="AH58" s="360">
        <f>SUM(AH59:AJ62)</f>
        <v>0</v>
      </c>
      <c r="AJ58" s="19"/>
      <c r="AK58" s="3"/>
      <c r="AL58" s="3"/>
      <c r="AM58" s="3"/>
      <c r="AN58" s="3"/>
      <c r="AO58" s="3"/>
      <c r="AP58" s="3"/>
      <c r="AQ58" s="3"/>
      <c r="AR58" s="3"/>
      <c r="AS58" s="3"/>
    </row>
    <row r="59" ht="21.0" customHeight="1">
      <c r="A59" s="78" t="s">
        <v>3721</v>
      </c>
      <c r="B59" s="1134"/>
      <c r="C59" s="1134"/>
      <c r="D59" s="1134"/>
      <c r="E59" s="1134"/>
      <c r="F59" s="1134"/>
      <c r="G59" s="1134"/>
      <c r="H59" s="1134"/>
      <c r="I59" s="1135"/>
      <c r="J59" s="360">
        <f t="shared" si="9"/>
        <v>1</v>
      </c>
      <c r="L59" s="19"/>
      <c r="M59" s="1151">
        <v>1.0</v>
      </c>
      <c r="O59" s="19"/>
      <c r="P59" s="806">
        <v>0.0</v>
      </c>
      <c r="R59" s="52"/>
      <c r="S59" s="1161"/>
      <c r="T59" s="3" t="s">
        <v>3787</v>
      </c>
      <c r="U59" s="1159"/>
      <c r="V59" s="1159"/>
      <c r="W59" s="1159"/>
      <c r="X59" s="1159"/>
      <c r="Y59" s="1159"/>
      <c r="Z59" s="1159"/>
      <c r="AA59" s="1160"/>
      <c r="AB59" s="360">
        <f t="shared" si="10"/>
        <v>5</v>
      </c>
      <c r="AD59" s="19"/>
      <c r="AE59" s="806">
        <v>5.0</v>
      </c>
      <c r="AG59" s="19"/>
      <c r="AH59" s="360">
        <f>SUM(AH62:AJ63)</f>
        <v>0</v>
      </c>
      <c r="AJ59" s="19"/>
      <c r="AK59" s="3"/>
      <c r="AL59" s="3"/>
      <c r="AM59" s="3"/>
      <c r="AN59" s="3"/>
      <c r="AO59" s="3"/>
      <c r="AP59" s="3"/>
      <c r="AQ59" s="3"/>
      <c r="AR59" s="3"/>
      <c r="AS59" s="3"/>
    </row>
    <row r="60" ht="21.0" customHeight="1">
      <c r="A60" s="1141"/>
      <c r="B60" s="3" t="s">
        <v>3788</v>
      </c>
      <c r="C60" s="1134"/>
      <c r="D60" s="1134"/>
      <c r="E60" s="1134"/>
      <c r="F60" s="1134"/>
      <c r="G60" s="1134"/>
      <c r="H60" s="1134"/>
      <c r="I60" s="1135"/>
      <c r="J60" s="360">
        <f t="shared" si="9"/>
        <v>4</v>
      </c>
      <c r="L60" s="19"/>
      <c r="M60" s="360">
        <v>1.0</v>
      </c>
      <c r="O60" s="19"/>
      <c r="P60" s="806">
        <v>3.0</v>
      </c>
      <c r="R60" s="52"/>
      <c r="S60" s="1159"/>
      <c r="T60" s="1159"/>
      <c r="U60" s="1159"/>
      <c r="V60" s="1159"/>
      <c r="W60" s="1159"/>
      <c r="X60" s="1159"/>
      <c r="Y60" s="1159"/>
      <c r="Z60" s="1159"/>
      <c r="AA60" s="1160"/>
      <c r="AB60" s="1142"/>
      <c r="AC60" s="1142"/>
      <c r="AD60" s="1143"/>
      <c r="AE60" s="1142"/>
      <c r="AF60" s="1142"/>
      <c r="AG60" s="1143"/>
      <c r="AH60" s="1142"/>
      <c r="AI60" s="1142"/>
      <c r="AJ60" s="1143"/>
      <c r="AK60" s="3"/>
      <c r="AL60" s="3"/>
      <c r="AM60" s="3"/>
      <c r="AN60" s="3"/>
      <c r="AO60" s="3"/>
      <c r="AP60" s="3"/>
      <c r="AQ60" s="3"/>
      <c r="AR60" s="3"/>
      <c r="AS60" s="3"/>
    </row>
    <row r="61" ht="21.0" customHeight="1">
      <c r="A61" s="1141"/>
      <c r="B61" s="3" t="s">
        <v>3789</v>
      </c>
      <c r="C61" s="1134"/>
      <c r="D61" s="1134"/>
      <c r="E61" s="1134"/>
      <c r="F61" s="1134"/>
      <c r="G61" s="1134"/>
      <c r="H61" s="1134"/>
      <c r="I61" s="1134"/>
      <c r="J61" s="360">
        <f t="shared" si="9"/>
        <v>9</v>
      </c>
      <c r="L61" s="19"/>
      <c r="M61" s="806">
        <v>9.0</v>
      </c>
      <c r="O61" s="19"/>
      <c r="P61" s="1136">
        <v>0.0</v>
      </c>
      <c r="R61" s="52"/>
      <c r="S61" s="1159"/>
      <c r="T61" s="1159"/>
      <c r="U61" s="1159"/>
      <c r="V61" s="1159"/>
      <c r="W61" s="1159"/>
      <c r="X61" s="1159"/>
      <c r="Y61" s="1159"/>
      <c r="Z61" s="1159"/>
      <c r="AA61" s="1160"/>
      <c r="AB61" s="1142"/>
      <c r="AC61" s="1142"/>
      <c r="AD61" s="1143"/>
      <c r="AE61" s="1142"/>
      <c r="AF61" s="1142"/>
      <c r="AG61" s="1143"/>
      <c r="AH61" s="1142"/>
      <c r="AI61" s="1142"/>
      <c r="AJ61" s="1143"/>
      <c r="AK61" s="3"/>
      <c r="AL61" s="3"/>
      <c r="AM61" s="3"/>
      <c r="AN61" s="3"/>
      <c r="AO61" s="3"/>
      <c r="AP61" s="3"/>
      <c r="AQ61" s="3"/>
      <c r="AR61" s="3"/>
      <c r="AS61" s="3"/>
    </row>
    <row r="62" ht="21.0" customHeight="1">
      <c r="A62" s="1141"/>
      <c r="B62" s="3" t="s">
        <v>3790</v>
      </c>
      <c r="C62" s="1134"/>
      <c r="D62" s="1134"/>
      <c r="E62" s="1134"/>
      <c r="F62" s="1134"/>
      <c r="G62" s="1134"/>
      <c r="H62" s="1134"/>
      <c r="I62" s="1134"/>
      <c r="J62" s="360">
        <f t="shared" si="9"/>
        <v>5</v>
      </c>
      <c r="L62" s="19"/>
      <c r="M62" s="360">
        <v>2.0</v>
      </c>
      <c r="O62" s="19"/>
      <c r="P62" s="806">
        <v>3.0</v>
      </c>
      <c r="R62" s="52"/>
      <c r="S62" s="1159"/>
      <c r="T62" s="1159"/>
      <c r="U62" s="1159"/>
      <c r="V62" s="1159"/>
      <c r="W62" s="1159"/>
      <c r="X62" s="1159"/>
      <c r="Y62" s="1159"/>
      <c r="Z62" s="1159"/>
      <c r="AA62" s="1160"/>
      <c r="AB62" s="1142"/>
      <c r="AC62" s="1142"/>
      <c r="AD62" s="1143"/>
      <c r="AE62" s="1142"/>
      <c r="AF62" s="1142"/>
      <c r="AG62" s="1143"/>
      <c r="AH62" s="1142"/>
      <c r="AI62" s="1142"/>
      <c r="AJ62" s="1143"/>
      <c r="AK62" s="3"/>
      <c r="AL62" s="3"/>
      <c r="AM62" s="3"/>
      <c r="AN62" s="3"/>
      <c r="AO62" s="3"/>
      <c r="AP62" s="3"/>
      <c r="AQ62" s="3"/>
      <c r="AR62" s="3"/>
      <c r="AS62" s="3"/>
    </row>
    <row r="63" ht="21.0" customHeight="1">
      <c r="A63" s="1141"/>
      <c r="B63" s="3" t="s">
        <v>3791</v>
      </c>
      <c r="C63" s="1134"/>
      <c r="D63" s="1134"/>
      <c r="E63" s="1134"/>
      <c r="F63" s="1134"/>
      <c r="G63" s="1134"/>
      <c r="H63" s="1134"/>
      <c r="I63" s="1134"/>
      <c r="J63" s="360">
        <f t="shared" si="9"/>
        <v>21</v>
      </c>
      <c r="L63" s="19"/>
      <c r="M63" s="806">
        <v>4.0</v>
      </c>
      <c r="O63" s="19"/>
      <c r="P63" s="360">
        <v>17.0</v>
      </c>
      <c r="R63" s="52"/>
      <c r="S63" s="1159"/>
      <c r="T63" s="1159"/>
      <c r="U63" s="1159"/>
      <c r="V63" s="1159"/>
      <c r="W63" s="1159"/>
      <c r="X63" s="1159"/>
      <c r="Y63" s="1159"/>
      <c r="Z63" s="1159"/>
      <c r="AA63" s="1160"/>
      <c r="AB63" s="1142"/>
      <c r="AC63" s="1142"/>
      <c r="AD63" s="1143"/>
      <c r="AE63" s="1142"/>
      <c r="AF63" s="1142"/>
      <c r="AG63" s="1143"/>
      <c r="AH63" s="1142"/>
      <c r="AI63" s="1142"/>
      <c r="AJ63" s="1143"/>
      <c r="AK63" s="3"/>
      <c r="AL63" s="3"/>
      <c r="AM63" s="3"/>
      <c r="AN63" s="3"/>
      <c r="AO63" s="3"/>
      <c r="AP63" s="3"/>
      <c r="AQ63" s="3"/>
      <c r="AR63" s="3"/>
      <c r="AS63" s="3"/>
    </row>
    <row r="64" ht="21.0" customHeight="1">
      <c r="A64" s="1141"/>
      <c r="B64" s="3" t="s">
        <v>3792</v>
      </c>
      <c r="C64" s="1134"/>
      <c r="D64" s="1134"/>
      <c r="E64" s="1134"/>
      <c r="F64" s="1134"/>
      <c r="G64" s="1134"/>
      <c r="H64" s="1134"/>
      <c r="I64" s="1135"/>
      <c r="J64" s="360">
        <f t="shared" si="9"/>
        <v>7</v>
      </c>
      <c r="L64" s="19"/>
      <c r="M64" s="360">
        <v>6.0</v>
      </c>
      <c r="O64" s="19"/>
      <c r="P64" s="360">
        <v>1.0</v>
      </c>
      <c r="R64" s="52"/>
      <c r="S64" s="1159"/>
      <c r="T64" s="1159"/>
      <c r="U64" s="1159"/>
      <c r="V64" s="1159"/>
      <c r="W64" s="1159"/>
      <c r="X64" s="1159"/>
      <c r="Y64" s="1159"/>
      <c r="Z64" s="1159"/>
      <c r="AA64" s="1160"/>
      <c r="AB64" s="1142"/>
      <c r="AC64" s="1142"/>
      <c r="AD64" s="1143"/>
      <c r="AE64" s="1142"/>
      <c r="AF64" s="1142"/>
      <c r="AG64" s="1143"/>
      <c r="AH64" s="1142"/>
      <c r="AI64" s="1142"/>
      <c r="AJ64" s="1143"/>
      <c r="AK64" s="3"/>
      <c r="AL64" s="3"/>
      <c r="AM64" s="3"/>
      <c r="AN64" s="3"/>
      <c r="AO64" s="3"/>
      <c r="AP64" s="3"/>
      <c r="AQ64" s="3"/>
      <c r="AR64" s="3"/>
      <c r="AS64" s="3"/>
    </row>
    <row r="65" ht="21.0" customHeight="1">
      <c r="A65" s="1141"/>
      <c r="B65" s="3"/>
      <c r="C65" s="1134"/>
      <c r="D65" s="1134"/>
      <c r="E65" s="1134"/>
      <c r="F65" s="1134"/>
      <c r="G65" s="1134"/>
      <c r="H65" s="1134"/>
      <c r="I65" s="1135"/>
      <c r="J65" s="360"/>
      <c r="L65" s="19"/>
      <c r="M65" s="360"/>
      <c r="O65" s="19"/>
      <c r="P65" s="360"/>
      <c r="R65" s="52"/>
      <c r="S65" s="1159"/>
      <c r="T65" s="1159"/>
      <c r="U65" s="1159"/>
      <c r="V65" s="1159"/>
      <c r="W65" s="1159"/>
      <c r="X65" s="1159"/>
      <c r="Y65" s="1159"/>
      <c r="Z65" s="1159"/>
      <c r="AA65" s="1160"/>
      <c r="AB65" s="1142"/>
      <c r="AC65" s="1142"/>
      <c r="AD65" s="1143"/>
      <c r="AE65" s="1142"/>
      <c r="AF65" s="1142"/>
      <c r="AG65" s="1143"/>
      <c r="AH65" s="1142"/>
      <c r="AI65" s="1142"/>
      <c r="AJ65" s="1143"/>
      <c r="AK65" s="3"/>
      <c r="AL65" s="3"/>
      <c r="AM65" s="3"/>
      <c r="AN65" s="3"/>
      <c r="AO65" s="3"/>
      <c r="AP65" s="3"/>
      <c r="AQ65" s="3"/>
      <c r="AR65" s="3"/>
      <c r="AS65" s="3"/>
    </row>
    <row r="66" ht="21.0" customHeight="1">
      <c r="A66" s="336"/>
      <c r="B66" s="354"/>
      <c r="C66" s="3"/>
      <c r="D66" s="3"/>
      <c r="E66" s="3"/>
      <c r="F66" s="3"/>
      <c r="G66" s="3"/>
      <c r="H66" s="3"/>
      <c r="I66" s="145"/>
      <c r="J66" s="805"/>
      <c r="L66" s="19"/>
      <c r="M66" s="360"/>
      <c r="O66" s="19"/>
      <c r="P66" s="360"/>
      <c r="S66" s="503"/>
      <c r="T66" s="354"/>
      <c r="U66" s="354"/>
      <c r="V66" s="354"/>
      <c r="W66" s="354"/>
      <c r="X66" s="354"/>
      <c r="Y66" s="354"/>
      <c r="Z66" s="354"/>
      <c r="AA66" s="597"/>
      <c r="AB66" s="805"/>
      <c r="AD66" s="19"/>
      <c r="AE66" s="360"/>
      <c r="AH66" s="360"/>
      <c r="AJ66" s="19"/>
      <c r="AK66" s="3"/>
      <c r="AL66" s="3"/>
      <c r="AM66" s="3"/>
      <c r="AN66" s="3"/>
      <c r="AO66" s="3"/>
      <c r="AP66" s="3"/>
      <c r="AQ66" s="3"/>
      <c r="AR66" s="3"/>
      <c r="AS66" s="3"/>
    </row>
    <row r="67" ht="21.0" customHeight="1">
      <c r="A67" s="336"/>
      <c r="B67" s="354"/>
      <c r="C67" s="3"/>
      <c r="D67" s="3"/>
      <c r="E67" s="3"/>
      <c r="F67" s="3"/>
      <c r="G67" s="3"/>
      <c r="H67" s="3"/>
      <c r="I67" s="145"/>
      <c r="J67" s="805"/>
      <c r="L67" s="19"/>
      <c r="M67" s="360"/>
      <c r="O67" s="19"/>
      <c r="P67" s="360"/>
      <c r="S67" s="503"/>
      <c r="T67" s="354"/>
      <c r="U67" s="354"/>
      <c r="V67" s="354"/>
      <c r="W67" s="354"/>
      <c r="X67" s="354"/>
      <c r="Y67" s="354"/>
      <c r="Z67" s="354"/>
      <c r="AA67" s="597"/>
      <c r="AB67" s="805"/>
      <c r="AD67" s="19"/>
      <c r="AE67" s="360"/>
      <c r="AH67" s="364"/>
      <c r="AI67" s="29"/>
      <c r="AJ67" s="30"/>
      <c r="AK67" s="3"/>
      <c r="AL67" s="3"/>
      <c r="AM67" s="3"/>
      <c r="AN67" s="3"/>
      <c r="AO67" s="3"/>
      <c r="AP67" s="3"/>
      <c r="AQ67" s="3"/>
      <c r="AR67" s="3"/>
      <c r="AS67" s="3"/>
    </row>
    <row r="68" ht="21.0" customHeight="1">
      <c r="A68" s="1131" t="s">
        <v>3793</v>
      </c>
      <c r="B68" s="12"/>
      <c r="C68" s="12"/>
      <c r="D68" s="12"/>
      <c r="E68" s="12"/>
      <c r="F68" s="12"/>
      <c r="G68" s="12"/>
      <c r="H68" s="12"/>
      <c r="I68" s="13"/>
      <c r="J68" s="1132">
        <f>M68+P68</f>
        <v>271</v>
      </c>
      <c r="K68" s="12"/>
      <c r="L68" s="13"/>
      <c r="M68" s="1132">
        <f>SUM(M71,M73,AE69,AE71,AE73,AE75)</f>
        <v>47</v>
      </c>
      <c r="N68" s="12"/>
      <c r="O68" s="13"/>
      <c r="P68" s="1132">
        <f>SUM(P71,P73,AH69,AH71,AH73,AH75)</f>
        <v>224</v>
      </c>
      <c r="Q68" s="12"/>
      <c r="R68" s="12"/>
      <c r="S68" s="1162"/>
      <c r="T68" s="1163"/>
      <c r="U68" s="1163"/>
      <c r="V68" s="1163"/>
      <c r="W68" s="1163"/>
      <c r="X68" s="1163"/>
      <c r="Y68" s="1163"/>
      <c r="Z68" s="1163"/>
      <c r="AA68" s="1164"/>
      <c r="AB68" s="1165"/>
      <c r="AC68" s="12"/>
      <c r="AD68" s="13"/>
      <c r="AE68" s="1140"/>
      <c r="AF68" s="12"/>
      <c r="AG68" s="12"/>
      <c r="AH68" s="1136"/>
      <c r="AJ68" s="19"/>
      <c r="AK68" s="3"/>
      <c r="AL68" s="3"/>
      <c r="AM68" s="3"/>
      <c r="AN68" s="3"/>
      <c r="AO68" s="3"/>
      <c r="AP68" s="3"/>
      <c r="AQ68" s="3"/>
      <c r="AR68" s="3"/>
      <c r="AS68" s="3"/>
    </row>
    <row r="69" ht="22.5" customHeight="1">
      <c r="A69" s="37"/>
      <c r="B69" s="29"/>
      <c r="C69" s="29"/>
      <c r="D69" s="29"/>
      <c r="E69" s="29"/>
      <c r="F69" s="29"/>
      <c r="G69" s="29"/>
      <c r="H69" s="29"/>
      <c r="I69" s="30"/>
      <c r="J69" s="37"/>
      <c r="K69" s="29"/>
      <c r="L69" s="30"/>
      <c r="M69" s="37"/>
      <c r="N69" s="29"/>
      <c r="O69" s="30"/>
      <c r="P69" s="37"/>
      <c r="Q69" s="29"/>
      <c r="R69" s="29"/>
      <c r="S69" s="1166" t="s">
        <v>3794</v>
      </c>
      <c r="T69" s="1159"/>
      <c r="U69" s="1159"/>
      <c r="V69" s="1159"/>
      <c r="W69" s="1159"/>
      <c r="X69" s="1159"/>
      <c r="Y69" s="1159"/>
      <c r="Z69" s="1159"/>
      <c r="AA69" s="1160"/>
      <c r="AB69" s="1142">
        <f>SUM(AE69:AJ69)</f>
        <v>44</v>
      </c>
      <c r="AD69" s="19"/>
      <c r="AE69" s="1149">
        <v>10.0</v>
      </c>
      <c r="AH69" s="1149">
        <v>34.0</v>
      </c>
      <c r="AJ69" s="19"/>
      <c r="AK69" s="2"/>
      <c r="AL69" s="2"/>
      <c r="AM69" s="2"/>
      <c r="AN69" s="2"/>
      <c r="AO69" s="2"/>
      <c r="AP69" s="2"/>
      <c r="AQ69" s="2"/>
      <c r="AR69" s="2"/>
      <c r="AS69" s="2"/>
    </row>
    <row r="70" ht="22.5" customHeight="1">
      <c r="A70" s="1167"/>
      <c r="B70" s="1159"/>
      <c r="C70" s="1159"/>
      <c r="D70" s="1159"/>
      <c r="E70" s="1159"/>
      <c r="F70" s="1159"/>
      <c r="G70" s="1159"/>
      <c r="H70" s="1159"/>
      <c r="I70" s="1160"/>
      <c r="J70" s="1140"/>
      <c r="K70" s="12"/>
      <c r="L70" s="13"/>
      <c r="M70" s="1140"/>
      <c r="N70" s="12"/>
      <c r="O70" s="13"/>
      <c r="P70" s="1140"/>
      <c r="Q70" s="12"/>
      <c r="R70" s="12"/>
      <c r="S70" s="1161"/>
      <c r="T70" s="1159"/>
      <c r="U70" s="1159"/>
      <c r="V70" s="1159"/>
      <c r="W70" s="1159"/>
      <c r="X70" s="1159"/>
      <c r="Y70" s="1159"/>
      <c r="Z70" s="1159"/>
      <c r="AA70" s="1160"/>
      <c r="AB70" s="1142"/>
      <c r="AD70" s="19"/>
      <c r="AE70" s="1136"/>
      <c r="AH70" s="1136"/>
      <c r="AJ70" s="19"/>
      <c r="AK70" s="2"/>
      <c r="AL70" s="2"/>
      <c r="AM70" s="2"/>
      <c r="AN70" s="2"/>
      <c r="AO70" s="2"/>
      <c r="AP70" s="2"/>
      <c r="AQ70" s="2"/>
      <c r="AR70" s="2"/>
      <c r="AS70" s="2"/>
    </row>
    <row r="71" ht="24.75" customHeight="1">
      <c r="A71" s="1145" t="s">
        <v>3795</v>
      </c>
      <c r="B71" s="1159"/>
      <c r="C71" s="1159"/>
      <c r="D71" s="1159"/>
      <c r="E71" s="1159"/>
      <c r="F71" s="1159"/>
      <c r="G71" s="1159"/>
      <c r="H71" s="1159"/>
      <c r="I71" s="1160"/>
      <c r="J71" s="1142">
        <f>SUM(M71:R71)</f>
        <v>128</v>
      </c>
      <c r="L71" s="19"/>
      <c r="M71" s="1136">
        <v>0.0</v>
      </c>
      <c r="O71" s="19"/>
      <c r="P71" s="1149">
        <v>128.0</v>
      </c>
      <c r="R71" s="52"/>
      <c r="S71" s="1133" t="s">
        <v>3796</v>
      </c>
      <c r="T71" s="1159"/>
      <c r="U71" s="1159"/>
      <c r="V71" s="1159"/>
      <c r="W71" s="1159"/>
      <c r="X71" s="1159"/>
      <c r="Y71" s="1159"/>
      <c r="Z71" s="1159"/>
      <c r="AA71" s="1160"/>
      <c r="AB71" s="1142">
        <f>SUM(AE71:AJ71)</f>
        <v>27</v>
      </c>
      <c r="AD71" s="19"/>
      <c r="AE71" s="1149">
        <v>23.0</v>
      </c>
      <c r="AG71" s="19"/>
      <c r="AH71" s="1149">
        <v>4.0</v>
      </c>
      <c r="AJ71" s="19"/>
      <c r="AK71" s="3"/>
      <c r="AL71" s="3"/>
      <c r="AM71" s="3"/>
      <c r="AN71" s="3"/>
      <c r="AO71" s="3"/>
      <c r="AP71" s="3"/>
      <c r="AQ71" s="3"/>
      <c r="AR71" s="3"/>
      <c r="AS71" s="3"/>
    </row>
    <row r="72" ht="24.75" customHeight="1">
      <c r="A72" s="1168"/>
      <c r="B72" s="1159"/>
      <c r="C72" s="1159"/>
      <c r="D72" s="1159"/>
      <c r="E72" s="1159"/>
      <c r="F72" s="1159"/>
      <c r="G72" s="1159"/>
      <c r="H72" s="1159"/>
      <c r="I72" s="1160"/>
      <c r="J72" s="1136"/>
      <c r="L72" s="19"/>
      <c r="M72" s="1136"/>
      <c r="O72" s="19"/>
      <c r="P72" s="1136"/>
      <c r="S72" s="1161"/>
      <c r="T72" s="1159"/>
      <c r="U72" s="1159"/>
      <c r="V72" s="1159"/>
      <c r="W72" s="1159"/>
      <c r="X72" s="1159"/>
      <c r="Y72" s="1159"/>
      <c r="Z72" s="1159"/>
      <c r="AA72" s="1160"/>
      <c r="AB72" s="1142"/>
      <c r="AD72" s="19"/>
      <c r="AE72" s="1136"/>
      <c r="AH72" s="1136"/>
      <c r="AJ72" s="19"/>
      <c r="AK72" s="3"/>
      <c r="AL72" s="3"/>
      <c r="AM72" s="3"/>
      <c r="AN72" s="3"/>
      <c r="AO72" s="3"/>
      <c r="AP72" s="3"/>
      <c r="AQ72" s="3"/>
      <c r="AR72" s="3"/>
      <c r="AS72" s="3"/>
    </row>
    <row r="73" ht="21.0" customHeight="1">
      <c r="A73" s="1168" t="s">
        <v>3797</v>
      </c>
      <c r="B73" s="1159"/>
      <c r="C73" s="1159"/>
      <c r="D73" s="1159"/>
      <c r="E73" s="1159"/>
      <c r="F73" s="1159"/>
      <c r="G73" s="1159"/>
      <c r="H73" s="1159"/>
      <c r="I73" s="1160"/>
      <c r="J73" s="1142">
        <f>SUM(M73:R73)</f>
        <v>62</v>
      </c>
      <c r="L73" s="19"/>
      <c r="M73" s="1149">
        <v>4.0</v>
      </c>
      <c r="P73" s="1149">
        <v>58.0</v>
      </c>
      <c r="R73" s="19"/>
      <c r="S73" s="1166" t="s">
        <v>3798</v>
      </c>
      <c r="T73" s="1159"/>
      <c r="U73" s="1159"/>
      <c r="V73" s="1159"/>
      <c r="W73" s="1159"/>
      <c r="X73" s="1159"/>
      <c r="Y73" s="1159"/>
      <c r="Z73" s="1159"/>
      <c r="AA73" s="1160"/>
      <c r="AB73" s="1142">
        <f>SUM(AE73:AJ73)</f>
        <v>4</v>
      </c>
      <c r="AD73" s="19"/>
      <c r="AE73" s="1149">
        <v>4.0</v>
      </c>
      <c r="AH73" s="1136">
        <v>0.0</v>
      </c>
      <c r="AJ73" s="19"/>
      <c r="AK73" s="3"/>
      <c r="AL73" s="3"/>
      <c r="AM73" s="3"/>
      <c r="AN73" s="3"/>
      <c r="AO73" s="3"/>
      <c r="AP73" s="3"/>
      <c r="AQ73" s="3"/>
      <c r="AR73" s="3"/>
      <c r="AS73" s="3"/>
    </row>
    <row r="74" ht="21.0" customHeight="1">
      <c r="A74" s="1168"/>
      <c r="B74" s="1159"/>
      <c r="C74" s="1169"/>
      <c r="D74" s="1169"/>
      <c r="E74" s="1169"/>
      <c r="F74" s="1169"/>
      <c r="G74" s="1169"/>
      <c r="H74" s="1169"/>
      <c r="I74" s="1160"/>
      <c r="J74" s="1142"/>
      <c r="L74" s="19"/>
      <c r="M74" s="1136"/>
      <c r="O74" s="19"/>
      <c r="P74" s="1136"/>
      <c r="S74" s="1166"/>
      <c r="T74" s="1159"/>
      <c r="U74" s="1159"/>
      <c r="V74" s="1159"/>
      <c r="W74" s="1159"/>
      <c r="X74" s="1159"/>
      <c r="Y74" s="1159"/>
      <c r="Z74" s="1159"/>
      <c r="AA74" s="1160"/>
      <c r="AB74" s="1142"/>
      <c r="AD74" s="19"/>
      <c r="AE74" s="1147"/>
      <c r="AH74" s="1136"/>
      <c r="AJ74" s="19"/>
      <c r="AK74" s="3"/>
      <c r="AL74" s="3"/>
      <c r="AM74" s="3"/>
      <c r="AN74" s="3"/>
      <c r="AO74" s="3"/>
      <c r="AP74" s="3"/>
      <c r="AQ74" s="3"/>
      <c r="AR74" s="3"/>
      <c r="AS74" s="3"/>
    </row>
    <row r="75" ht="21.0" customHeight="1">
      <c r="A75" s="1145"/>
      <c r="B75" s="1159"/>
      <c r="C75" s="1159"/>
      <c r="D75" s="1159"/>
      <c r="E75" s="1159"/>
      <c r="F75" s="1159"/>
      <c r="G75" s="1159"/>
      <c r="H75" s="1159"/>
      <c r="I75" s="1160"/>
      <c r="J75" s="1142"/>
      <c r="L75" s="19"/>
      <c r="M75" s="1147"/>
      <c r="O75" s="19"/>
      <c r="P75" s="1147"/>
      <c r="S75" s="1166" t="s">
        <v>3799</v>
      </c>
      <c r="T75" s="1159"/>
      <c r="U75" s="1159"/>
      <c r="V75" s="1159"/>
      <c r="W75" s="1159"/>
      <c r="X75" s="1159"/>
      <c r="Y75" s="1159"/>
      <c r="Z75" s="1159"/>
      <c r="AA75" s="1160"/>
      <c r="AB75" s="1142">
        <f>SUM(AE75:AJ75)</f>
        <v>6</v>
      </c>
      <c r="AD75" s="19"/>
      <c r="AE75" s="1149">
        <v>6.0</v>
      </c>
      <c r="AH75" s="1136">
        <v>0.0</v>
      </c>
      <c r="AJ75" s="19"/>
      <c r="AK75" s="3"/>
      <c r="AL75" s="3"/>
      <c r="AM75" s="3"/>
      <c r="AN75" s="3"/>
      <c r="AO75" s="3"/>
      <c r="AP75" s="3"/>
      <c r="AQ75" s="3"/>
      <c r="AR75" s="3"/>
      <c r="AS75" s="3"/>
    </row>
    <row r="76" ht="21.0" customHeight="1">
      <c r="A76" s="340"/>
      <c r="B76" s="584"/>
      <c r="C76" s="584"/>
      <c r="D76" s="584"/>
      <c r="E76" s="584"/>
      <c r="F76" s="584"/>
      <c r="G76" s="584"/>
      <c r="H76" s="584"/>
      <c r="I76" s="601"/>
      <c r="J76" s="1170"/>
      <c r="K76" s="1170"/>
      <c r="L76" s="1171"/>
      <c r="M76" s="1170"/>
      <c r="N76" s="1170"/>
      <c r="O76" s="1171"/>
      <c r="P76" s="1170"/>
      <c r="Q76" s="1170"/>
      <c r="R76" s="1172"/>
      <c r="S76" s="62"/>
      <c r="T76" s="62"/>
      <c r="U76" s="62"/>
      <c r="V76" s="62"/>
      <c r="W76" s="62"/>
      <c r="X76" s="62"/>
      <c r="Y76" s="62"/>
      <c r="Z76" s="62"/>
      <c r="AA76" s="152"/>
      <c r="AB76" s="1173"/>
      <c r="AC76" s="1173"/>
      <c r="AD76" s="1174"/>
      <c r="AE76" s="1173"/>
      <c r="AF76" s="1173"/>
      <c r="AG76" s="1174"/>
      <c r="AH76" s="1173"/>
      <c r="AI76" s="1173"/>
      <c r="AJ76" s="1175"/>
      <c r="AK76" s="3"/>
      <c r="AL76" s="3"/>
      <c r="AM76" s="3"/>
      <c r="AN76" s="3"/>
      <c r="AO76" s="3"/>
      <c r="AP76" s="3"/>
      <c r="AQ76" s="3"/>
      <c r="AR76" s="3"/>
      <c r="AS76" s="3"/>
    </row>
    <row r="77" ht="21.0" customHeight="1">
      <c r="A77" s="155" t="s">
        <v>47</v>
      </c>
      <c r="B77" s="3"/>
      <c r="C77" s="3" t="s">
        <v>3800</v>
      </c>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7" t="s">
        <v>3801</v>
      </c>
      <c r="AK77" s="3"/>
      <c r="AL77" s="3"/>
      <c r="AM77" s="3"/>
      <c r="AN77" s="3"/>
      <c r="AO77" s="3"/>
      <c r="AP77" s="3"/>
      <c r="AQ77" s="3"/>
      <c r="AR77" s="3"/>
      <c r="AS77" s="3"/>
    </row>
    <row r="78" ht="21.0" customHeight="1">
      <c r="A78" s="1" t="s">
        <v>3802</v>
      </c>
      <c r="AK78" s="3"/>
      <c r="AL78" s="3"/>
      <c r="AM78" s="3"/>
      <c r="AN78" s="3"/>
      <c r="AO78" s="3"/>
      <c r="AP78" s="3"/>
      <c r="AQ78" s="3"/>
      <c r="AR78" s="3"/>
      <c r="AS78" s="3"/>
    </row>
    <row r="79" ht="21.0"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7"/>
      <c r="AK79" s="3"/>
      <c r="AL79" s="3"/>
      <c r="AM79" s="3"/>
      <c r="AN79" s="3"/>
      <c r="AO79" s="3"/>
      <c r="AP79" s="3"/>
      <c r="AQ79" s="3"/>
      <c r="AR79" s="3"/>
      <c r="AS79" s="3"/>
    </row>
    <row r="80" ht="24.75" customHeight="1">
      <c r="A80" s="5">
        <v>211.0</v>
      </c>
      <c r="C80" s="6" t="s">
        <v>3803</v>
      </c>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ht="24.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7"/>
      <c r="AK81" s="3"/>
      <c r="AL81" s="3"/>
      <c r="AM81" s="3"/>
      <c r="AN81" s="3"/>
      <c r="AO81" s="3"/>
      <c r="AP81" s="3"/>
      <c r="AQ81" s="3"/>
      <c r="AR81" s="3"/>
      <c r="AS81" s="3"/>
    </row>
    <row r="82" ht="24.75" customHeight="1">
      <c r="A82" s="8" t="s">
        <v>101</v>
      </c>
      <c r="B82" s="9"/>
      <c r="C82" s="9"/>
      <c r="D82" s="9"/>
      <c r="E82" s="9"/>
      <c r="F82" s="10"/>
      <c r="G82" s="8" t="s">
        <v>3804</v>
      </c>
      <c r="H82" s="9"/>
      <c r="I82" s="9"/>
      <c r="J82" s="9"/>
      <c r="K82" s="10"/>
      <c r="L82" s="8" t="s">
        <v>3805</v>
      </c>
      <c r="M82" s="9"/>
      <c r="N82" s="9"/>
      <c r="O82" s="9"/>
      <c r="P82" s="10"/>
      <c r="Q82" s="375" t="s">
        <v>3806</v>
      </c>
      <c r="R82" s="9"/>
      <c r="S82" s="9"/>
      <c r="T82" s="9"/>
      <c r="U82" s="10"/>
      <c r="V82" s="8" t="s">
        <v>3807</v>
      </c>
      <c r="W82" s="9"/>
      <c r="X82" s="9"/>
      <c r="Y82" s="9"/>
      <c r="Z82" s="10"/>
      <c r="AA82" s="8" t="s">
        <v>3808</v>
      </c>
      <c r="AB82" s="9"/>
      <c r="AC82" s="9"/>
      <c r="AD82" s="9"/>
      <c r="AE82" s="10"/>
      <c r="AF82" s="8" t="s">
        <v>3809</v>
      </c>
      <c r="AG82" s="9"/>
      <c r="AH82" s="9"/>
      <c r="AI82" s="9"/>
      <c r="AJ82" s="10"/>
      <c r="AK82" s="3"/>
      <c r="AL82" s="3"/>
      <c r="AM82" s="3"/>
      <c r="AN82" s="3"/>
      <c r="AO82" s="3"/>
      <c r="AP82" s="3"/>
      <c r="AQ82" s="3"/>
      <c r="AR82" s="3"/>
      <c r="AS82" s="3"/>
    </row>
    <row r="83" ht="24.75" customHeight="1">
      <c r="A83" s="270" t="s">
        <v>1448</v>
      </c>
      <c r="F83" s="19"/>
      <c r="G83" s="18">
        <v>4.0</v>
      </c>
      <c r="K83" s="19"/>
      <c r="L83" s="18">
        <v>119.0</v>
      </c>
      <c r="P83" s="19"/>
      <c r="Q83" s="18">
        <v>20.0</v>
      </c>
      <c r="U83" s="19"/>
      <c r="V83" s="18">
        <v>84.0</v>
      </c>
      <c r="Z83" s="19"/>
      <c r="AA83" s="1176">
        <v>98.6</v>
      </c>
      <c r="AE83" s="19"/>
      <c r="AF83" s="470">
        <v>145.0</v>
      </c>
      <c r="AJ83" s="19"/>
      <c r="AK83" s="3"/>
      <c r="AL83" s="3"/>
      <c r="AM83" s="3"/>
      <c r="AN83" s="3"/>
      <c r="AO83" s="3"/>
      <c r="AP83" s="3"/>
      <c r="AQ83" s="3"/>
      <c r="AR83" s="3"/>
      <c r="AS83" s="3"/>
    </row>
    <row r="84" ht="24.75" customHeight="1">
      <c r="A84" s="18">
        <v>5.0</v>
      </c>
      <c r="F84" s="19"/>
      <c r="G84" s="18">
        <v>7.0</v>
      </c>
      <c r="K84" s="19"/>
      <c r="L84" s="18">
        <v>127.0</v>
      </c>
      <c r="P84" s="19"/>
      <c r="Q84" s="18">
        <v>23.0</v>
      </c>
      <c r="U84" s="19"/>
      <c r="V84" s="18">
        <v>118.0</v>
      </c>
      <c r="Z84" s="19"/>
      <c r="AA84" s="1176">
        <v>99.5</v>
      </c>
      <c r="AE84" s="19"/>
      <c r="AF84" s="470">
        <v>306.0</v>
      </c>
      <c r="AJ84" s="19"/>
      <c r="AK84" s="3"/>
      <c r="AL84" s="3"/>
      <c r="AM84" s="3"/>
      <c r="AN84" s="3"/>
      <c r="AO84" s="3"/>
      <c r="AP84" s="3"/>
      <c r="AQ84" s="3"/>
      <c r="AR84" s="3"/>
      <c r="AS84" s="3"/>
    </row>
    <row r="85" ht="24.75" customHeight="1">
      <c r="A85" s="202">
        <v>6.0</v>
      </c>
      <c r="B85" s="29"/>
      <c r="C85" s="29"/>
      <c r="D85" s="29"/>
      <c r="E85" s="29"/>
      <c r="F85" s="30"/>
      <c r="G85" s="202">
        <v>6.0</v>
      </c>
      <c r="H85" s="29"/>
      <c r="I85" s="29"/>
      <c r="J85" s="29"/>
      <c r="K85" s="30"/>
      <c r="L85" s="202">
        <v>131.0</v>
      </c>
      <c r="M85" s="29"/>
      <c r="N85" s="29"/>
      <c r="O85" s="29"/>
      <c r="P85" s="30"/>
      <c r="Q85" s="28">
        <v>23.0</v>
      </c>
      <c r="R85" s="29"/>
      <c r="S85" s="29"/>
      <c r="T85" s="29"/>
      <c r="U85" s="30"/>
      <c r="V85" s="202">
        <v>111.0</v>
      </c>
      <c r="W85" s="29"/>
      <c r="X85" s="29"/>
      <c r="Y85" s="29"/>
      <c r="Z85" s="30"/>
      <c r="AA85" s="1177">
        <v>99.1</v>
      </c>
      <c r="AB85" s="29"/>
      <c r="AC85" s="29"/>
      <c r="AD85" s="29"/>
      <c r="AE85" s="30"/>
      <c r="AF85" s="680">
        <v>236.0</v>
      </c>
      <c r="AG85" s="29"/>
      <c r="AH85" s="29"/>
      <c r="AI85" s="29"/>
      <c r="AJ85" s="30"/>
      <c r="AK85" s="3"/>
      <c r="AL85" s="3"/>
      <c r="AM85" s="3"/>
      <c r="AN85" s="3"/>
      <c r="AO85" s="3"/>
      <c r="AP85" s="3"/>
      <c r="AQ85" s="3"/>
      <c r="AR85" s="3"/>
      <c r="AS85" s="3"/>
    </row>
    <row r="86" ht="24.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269" t="s">
        <v>3810</v>
      </c>
      <c r="AK86" s="3"/>
      <c r="AL86" s="3"/>
      <c r="AM86" s="3"/>
      <c r="AN86" s="3"/>
      <c r="AO86" s="3"/>
      <c r="AP86" s="3"/>
      <c r="AQ86" s="3"/>
      <c r="AR86" s="3"/>
      <c r="AS86" s="3"/>
    </row>
    <row r="87" ht="24.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ht="24.75" customHeight="1">
      <c r="A88" s="5">
        <v>212.0</v>
      </c>
      <c r="C88" s="6" t="s">
        <v>3811</v>
      </c>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ht="24.75" customHeight="1">
      <c r="A89" s="206" t="s">
        <v>3812</v>
      </c>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7" t="s">
        <v>1055</v>
      </c>
      <c r="AK89" s="3"/>
      <c r="AL89" s="3"/>
      <c r="AM89" s="3"/>
      <c r="AN89" s="3"/>
      <c r="AO89" s="3"/>
      <c r="AP89" s="3"/>
      <c r="AQ89" s="3"/>
      <c r="AR89" s="3"/>
      <c r="AS89" s="3"/>
    </row>
    <row r="90" ht="24.75" customHeight="1">
      <c r="A90" s="8" t="s">
        <v>67</v>
      </c>
      <c r="B90" s="9"/>
      <c r="C90" s="9"/>
      <c r="D90" s="9"/>
      <c r="E90" s="9"/>
      <c r="F90" s="10"/>
      <c r="G90" s="8" t="s">
        <v>3813</v>
      </c>
      <c r="H90" s="9"/>
      <c r="I90" s="9"/>
      <c r="J90" s="9"/>
      <c r="K90" s="9"/>
      <c r="L90" s="10"/>
      <c r="M90" s="8" t="s">
        <v>3814</v>
      </c>
      <c r="N90" s="9"/>
      <c r="O90" s="9"/>
      <c r="P90" s="9"/>
      <c r="Q90" s="9"/>
      <c r="R90" s="10"/>
      <c r="S90" s="8" t="s">
        <v>3815</v>
      </c>
      <c r="T90" s="9"/>
      <c r="U90" s="9"/>
      <c r="V90" s="9"/>
      <c r="W90" s="9"/>
      <c r="X90" s="10"/>
      <c r="Y90" s="8" t="s">
        <v>3816</v>
      </c>
      <c r="Z90" s="9"/>
      <c r="AA90" s="9"/>
      <c r="AB90" s="9"/>
      <c r="AC90" s="9"/>
      <c r="AD90" s="10"/>
      <c r="AE90" s="8" t="s">
        <v>3817</v>
      </c>
      <c r="AF90" s="9"/>
      <c r="AG90" s="9"/>
      <c r="AH90" s="9"/>
      <c r="AI90" s="9"/>
      <c r="AJ90" s="10"/>
      <c r="AK90" s="3"/>
      <c r="AL90" s="3"/>
      <c r="AM90" s="3"/>
      <c r="AN90" s="3"/>
      <c r="AO90" s="3"/>
      <c r="AP90" s="3"/>
      <c r="AQ90" s="3"/>
      <c r="AR90" s="3"/>
      <c r="AS90" s="3"/>
    </row>
    <row r="91" ht="24.75" customHeight="1">
      <c r="A91" s="8">
        <v>25.0</v>
      </c>
      <c r="B91" s="9"/>
      <c r="C91" s="9"/>
      <c r="D91" s="9"/>
      <c r="E91" s="9"/>
      <c r="F91" s="10"/>
      <c r="G91" s="8">
        <v>11.0</v>
      </c>
      <c r="H91" s="9"/>
      <c r="I91" s="9"/>
      <c r="J91" s="9"/>
      <c r="K91" s="9"/>
      <c r="L91" s="10"/>
      <c r="M91" s="8">
        <v>4.0</v>
      </c>
      <c r="N91" s="9"/>
      <c r="O91" s="9"/>
      <c r="P91" s="9"/>
      <c r="Q91" s="9"/>
      <c r="R91" s="10"/>
      <c r="S91" s="8">
        <v>3.0</v>
      </c>
      <c r="T91" s="9"/>
      <c r="U91" s="9"/>
      <c r="V91" s="9"/>
      <c r="W91" s="9"/>
      <c r="X91" s="10"/>
      <c r="Y91" s="8">
        <v>2.0</v>
      </c>
      <c r="Z91" s="9"/>
      <c r="AA91" s="9"/>
      <c r="AB91" s="9"/>
      <c r="AC91" s="9"/>
      <c r="AD91" s="10"/>
      <c r="AE91" s="8">
        <v>5.0</v>
      </c>
      <c r="AF91" s="9"/>
      <c r="AG91" s="9"/>
      <c r="AH91" s="9"/>
      <c r="AI91" s="9"/>
      <c r="AJ91" s="10"/>
      <c r="AK91" s="1"/>
      <c r="AL91" s="1"/>
      <c r="AM91" s="1"/>
      <c r="AN91" s="1"/>
      <c r="AO91" s="1"/>
      <c r="AP91" s="1"/>
      <c r="AQ91" s="1"/>
      <c r="AR91" s="1"/>
      <c r="AS91" s="1"/>
    </row>
    <row r="92" ht="24.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7" t="s">
        <v>3810</v>
      </c>
      <c r="AK92" s="3"/>
      <c r="AL92" s="3"/>
      <c r="AM92" s="3"/>
      <c r="AN92" s="3"/>
      <c r="AO92" s="3"/>
      <c r="AP92" s="3"/>
      <c r="AQ92" s="3"/>
      <c r="AR92" s="3"/>
      <c r="AS92" s="3"/>
    </row>
    <row r="93" ht="24.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row>
    <row r="94" ht="24.75" customHeight="1">
      <c r="A94" s="5">
        <v>213.0</v>
      </c>
      <c r="C94" s="6" t="s">
        <v>3818</v>
      </c>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row>
    <row r="95" ht="24.75" customHeight="1">
      <c r="A95" s="206" t="s">
        <v>3812</v>
      </c>
      <c r="B95" s="3"/>
      <c r="C95" s="3"/>
      <c r="D95" s="3"/>
      <c r="E95" s="62"/>
      <c r="F95" s="62"/>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7" t="s">
        <v>1055</v>
      </c>
      <c r="AK95" s="3"/>
      <c r="AL95" s="3"/>
      <c r="AM95" s="3"/>
      <c r="AN95" s="3"/>
      <c r="AO95" s="3"/>
      <c r="AP95" s="3"/>
      <c r="AQ95" s="3"/>
      <c r="AR95" s="3"/>
      <c r="AS95" s="3"/>
    </row>
    <row r="96" ht="24.75" customHeight="1">
      <c r="A96" s="11" t="s">
        <v>67</v>
      </c>
      <c r="B96" s="12"/>
      <c r="C96" s="12"/>
      <c r="D96" s="12"/>
      <c r="E96" s="12"/>
      <c r="F96" s="13"/>
      <c r="G96" s="367" t="s">
        <v>3819</v>
      </c>
      <c r="H96" s="12"/>
      <c r="I96" s="12"/>
      <c r="J96" s="12"/>
      <c r="K96" s="12"/>
      <c r="L96" s="13"/>
      <c r="M96" s="367" t="s">
        <v>3820</v>
      </c>
      <c r="N96" s="12"/>
      <c r="O96" s="12"/>
      <c r="P96" s="12"/>
      <c r="Q96" s="12"/>
      <c r="R96" s="13"/>
      <c r="S96" s="36" t="s">
        <v>3821</v>
      </c>
      <c r="T96" s="12"/>
      <c r="U96" s="12"/>
      <c r="V96" s="12"/>
      <c r="W96" s="12"/>
      <c r="X96" s="13"/>
      <c r="Y96" s="36" t="s">
        <v>3822</v>
      </c>
      <c r="Z96" s="12"/>
      <c r="AA96" s="12"/>
      <c r="AB96" s="12"/>
      <c r="AC96" s="12"/>
      <c r="AD96" s="13"/>
      <c r="AE96" s="36" t="s">
        <v>3823</v>
      </c>
      <c r="AF96" s="12"/>
      <c r="AG96" s="12"/>
      <c r="AH96" s="12"/>
      <c r="AI96" s="12"/>
      <c r="AJ96" s="13"/>
      <c r="AK96" s="3"/>
      <c r="AL96" s="3"/>
      <c r="AM96" s="3"/>
      <c r="AN96" s="3"/>
      <c r="AO96" s="3"/>
      <c r="AP96" s="3"/>
      <c r="AQ96" s="3"/>
      <c r="AR96" s="3"/>
      <c r="AS96" s="3"/>
    </row>
    <row r="97" ht="24.75" customHeight="1">
      <c r="A97" s="37"/>
      <c r="B97" s="29"/>
      <c r="C97" s="29"/>
      <c r="D97" s="29"/>
      <c r="E97" s="29"/>
      <c r="F97" s="30"/>
      <c r="G97" s="37"/>
      <c r="H97" s="29"/>
      <c r="I97" s="29"/>
      <c r="J97" s="29"/>
      <c r="K97" s="29"/>
      <c r="L97" s="30"/>
      <c r="M97" s="37"/>
      <c r="N97" s="29"/>
      <c r="O97" s="29"/>
      <c r="P97" s="29"/>
      <c r="Q97" s="29"/>
      <c r="R97" s="30"/>
      <c r="S97" s="37"/>
      <c r="T97" s="29"/>
      <c r="U97" s="29"/>
      <c r="V97" s="29"/>
      <c r="W97" s="29"/>
      <c r="X97" s="30"/>
      <c r="Y97" s="37"/>
      <c r="Z97" s="29"/>
      <c r="AA97" s="29"/>
      <c r="AB97" s="29"/>
      <c r="AC97" s="29"/>
      <c r="AD97" s="30"/>
      <c r="AE97" s="37"/>
      <c r="AF97" s="29"/>
      <c r="AG97" s="29"/>
      <c r="AH97" s="29"/>
      <c r="AI97" s="29"/>
      <c r="AJ97" s="30"/>
      <c r="AK97" s="3"/>
      <c r="AL97" s="3"/>
      <c r="AM97" s="3"/>
      <c r="AN97" s="3"/>
      <c r="AO97" s="3"/>
      <c r="AP97" s="3"/>
      <c r="AQ97" s="3"/>
      <c r="AR97" s="3"/>
      <c r="AS97" s="3"/>
    </row>
    <row r="98" ht="24.75" customHeight="1">
      <c r="A98" s="8">
        <f>G98+M98+S98+Y98+AE98</f>
        <v>25</v>
      </c>
      <c r="B98" s="9"/>
      <c r="C98" s="9"/>
      <c r="D98" s="9"/>
      <c r="E98" s="9"/>
      <c r="F98" s="10"/>
      <c r="G98" s="8">
        <v>7.0</v>
      </c>
      <c r="H98" s="9"/>
      <c r="I98" s="9"/>
      <c r="J98" s="9"/>
      <c r="K98" s="9"/>
      <c r="L98" s="10"/>
      <c r="M98" s="8">
        <v>6.0</v>
      </c>
      <c r="N98" s="9"/>
      <c r="O98" s="9"/>
      <c r="P98" s="9"/>
      <c r="Q98" s="9"/>
      <c r="R98" s="10"/>
      <c r="S98" s="8">
        <v>5.0</v>
      </c>
      <c r="T98" s="9"/>
      <c r="U98" s="9"/>
      <c r="V98" s="9"/>
      <c r="W98" s="9"/>
      <c r="X98" s="10"/>
      <c r="Y98" s="8">
        <v>4.0</v>
      </c>
      <c r="Z98" s="9"/>
      <c r="AA98" s="9"/>
      <c r="AB98" s="9"/>
      <c r="AC98" s="9"/>
      <c r="AD98" s="10"/>
      <c r="AE98" s="8">
        <v>3.0</v>
      </c>
      <c r="AF98" s="9"/>
      <c r="AG98" s="9"/>
      <c r="AH98" s="9"/>
      <c r="AI98" s="9"/>
      <c r="AJ98" s="10"/>
      <c r="AK98" s="3"/>
      <c r="AL98" s="3"/>
      <c r="AM98" s="3"/>
      <c r="AN98" s="3"/>
      <c r="AO98" s="3"/>
      <c r="AP98" s="3"/>
      <c r="AQ98" s="3"/>
      <c r="AR98" s="3"/>
      <c r="AS98" s="3"/>
    </row>
    <row r="99" ht="24.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7" t="s">
        <v>3810</v>
      </c>
      <c r="AK99" s="3"/>
      <c r="AL99" s="3"/>
      <c r="AM99" s="3"/>
      <c r="AN99" s="3"/>
      <c r="AO99" s="3"/>
      <c r="AP99" s="3"/>
      <c r="AQ99" s="3"/>
      <c r="AR99" s="3"/>
      <c r="AS99" s="3"/>
    </row>
    <row r="100" ht="24.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row>
    <row r="101" ht="24.75" customHeight="1">
      <c r="A101" s="5">
        <v>214.0</v>
      </c>
      <c r="C101" s="6" t="s">
        <v>3824</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row>
    <row r="102" ht="24.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7" t="s">
        <v>1111</v>
      </c>
      <c r="AK102" s="3"/>
      <c r="AL102" s="3"/>
      <c r="AM102" s="3"/>
      <c r="AN102" s="3"/>
      <c r="AO102" s="3"/>
      <c r="AP102" s="3"/>
      <c r="AQ102" s="3"/>
      <c r="AR102" s="3"/>
      <c r="AS102" s="3"/>
    </row>
    <row r="103" ht="24.75" customHeight="1">
      <c r="A103" s="11" t="s">
        <v>101</v>
      </c>
      <c r="B103" s="12"/>
      <c r="C103" s="12"/>
      <c r="D103" s="12"/>
      <c r="E103" s="12"/>
      <c r="F103" s="13"/>
      <c r="G103" s="11" t="s">
        <v>67</v>
      </c>
      <c r="H103" s="12"/>
      <c r="I103" s="12"/>
      <c r="J103" s="12"/>
      <c r="K103" s="12"/>
      <c r="L103" s="13"/>
      <c r="M103" s="8" t="s">
        <v>3825</v>
      </c>
      <c r="N103" s="9"/>
      <c r="O103" s="9"/>
      <c r="P103" s="9"/>
      <c r="Q103" s="9"/>
      <c r="R103" s="9"/>
      <c r="S103" s="9"/>
      <c r="T103" s="9"/>
      <c r="U103" s="9"/>
      <c r="V103" s="9"/>
      <c r="W103" s="9"/>
      <c r="X103" s="9"/>
      <c r="Y103" s="9"/>
      <c r="Z103" s="9"/>
      <c r="AA103" s="10"/>
      <c r="AB103" s="8" t="s">
        <v>3826</v>
      </c>
      <c r="AC103" s="9"/>
      <c r="AD103" s="9"/>
      <c r="AE103" s="9"/>
      <c r="AF103" s="9"/>
      <c r="AG103" s="9"/>
      <c r="AH103" s="9"/>
      <c r="AI103" s="9"/>
      <c r="AJ103" s="10"/>
      <c r="AK103" s="3"/>
      <c r="AL103" s="3"/>
      <c r="AM103" s="3"/>
      <c r="AN103" s="3"/>
      <c r="AO103" s="3"/>
      <c r="AP103" s="3"/>
      <c r="AQ103" s="3"/>
      <c r="AR103" s="3"/>
      <c r="AS103" s="3"/>
    </row>
    <row r="104" ht="24.75" customHeight="1">
      <c r="A104" s="37"/>
      <c r="B104" s="29"/>
      <c r="C104" s="29"/>
      <c r="D104" s="29"/>
      <c r="E104" s="29"/>
      <c r="F104" s="30"/>
      <c r="G104" s="37"/>
      <c r="H104" s="29"/>
      <c r="I104" s="29"/>
      <c r="J104" s="29"/>
      <c r="K104" s="29"/>
      <c r="L104" s="30"/>
      <c r="M104" s="8" t="s">
        <v>3827</v>
      </c>
      <c r="N104" s="9"/>
      <c r="O104" s="10"/>
      <c r="P104" s="8" t="s">
        <v>3828</v>
      </c>
      <c r="Q104" s="9"/>
      <c r="R104" s="10"/>
      <c r="S104" s="8" t="s">
        <v>3829</v>
      </c>
      <c r="T104" s="9"/>
      <c r="U104" s="10"/>
      <c r="V104" s="375" t="s">
        <v>3830</v>
      </c>
      <c r="W104" s="9"/>
      <c r="X104" s="10"/>
      <c r="Y104" s="8" t="s">
        <v>1363</v>
      </c>
      <c r="Z104" s="9"/>
      <c r="AA104" s="10"/>
      <c r="AB104" s="8" t="s">
        <v>3831</v>
      </c>
      <c r="AC104" s="9"/>
      <c r="AD104" s="10"/>
      <c r="AE104" s="8" t="s">
        <v>3832</v>
      </c>
      <c r="AF104" s="9"/>
      <c r="AG104" s="10"/>
      <c r="AH104" s="8" t="s">
        <v>1363</v>
      </c>
      <c r="AI104" s="9"/>
      <c r="AJ104" s="10"/>
      <c r="AK104" s="3"/>
      <c r="AL104" s="3"/>
      <c r="AM104" s="3"/>
      <c r="AN104" s="3"/>
      <c r="AO104" s="3"/>
      <c r="AP104" s="3"/>
      <c r="AQ104" s="3"/>
      <c r="AR104" s="3"/>
      <c r="AS104" s="3"/>
    </row>
    <row r="105" ht="24.75" customHeight="1">
      <c r="A105" s="270" t="s">
        <v>1448</v>
      </c>
      <c r="F105" s="19"/>
      <c r="G105" s="427">
        <v>84.0</v>
      </c>
      <c r="L105" s="19"/>
      <c r="M105" s="1178">
        <v>27.0</v>
      </c>
      <c r="O105" s="19"/>
      <c r="P105" s="1178">
        <v>25.0</v>
      </c>
      <c r="R105" s="19"/>
      <c r="S105" s="1178">
        <v>9.0</v>
      </c>
      <c r="U105" s="19"/>
      <c r="V105" s="1178">
        <v>2.0</v>
      </c>
      <c r="X105" s="19"/>
      <c r="Y105" s="1178">
        <v>12.0</v>
      </c>
      <c r="AA105" s="19"/>
      <c r="AB105" s="1178">
        <v>1.0</v>
      </c>
      <c r="AD105" s="19"/>
      <c r="AE105" s="1178">
        <v>1.0</v>
      </c>
      <c r="AG105" s="19"/>
      <c r="AH105" s="1178">
        <v>7.0</v>
      </c>
      <c r="AJ105" s="19"/>
      <c r="AK105" s="3"/>
      <c r="AL105" s="3"/>
      <c r="AM105" s="3"/>
      <c r="AN105" s="3"/>
      <c r="AO105" s="3"/>
      <c r="AP105" s="3"/>
      <c r="AQ105" s="3"/>
      <c r="AR105" s="3"/>
      <c r="AS105" s="3"/>
    </row>
    <row r="106" ht="24.75" customHeight="1">
      <c r="A106" s="18">
        <v>5.0</v>
      </c>
      <c r="F106" s="19"/>
      <c r="G106" s="427">
        <v>118.0</v>
      </c>
      <c r="L106" s="19"/>
      <c r="M106" s="1178">
        <v>32.0</v>
      </c>
      <c r="O106" s="19"/>
      <c r="P106" s="1178">
        <v>32.0</v>
      </c>
      <c r="R106" s="19"/>
      <c r="S106" s="1178">
        <v>9.0</v>
      </c>
      <c r="U106" s="19"/>
      <c r="V106" s="1178">
        <v>2.0</v>
      </c>
      <c r="X106" s="19"/>
      <c r="Y106" s="1178">
        <v>33.0</v>
      </c>
      <c r="AA106" s="19"/>
      <c r="AB106" s="1178">
        <v>3.0</v>
      </c>
      <c r="AD106" s="19"/>
      <c r="AE106" s="1178">
        <v>2.0</v>
      </c>
      <c r="AG106" s="19"/>
      <c r="AH106" s="1178">
        <v>5.0</v>
      </c>
      <c r="AJ106" s="19"/>
      <c r="AK106" s="3"/>
      <c r="AL106" s="3"/>
      <c r="AM106" s="3"/>
      <c r="AN106" s="3"/>
      <c r="AO106" s="3"/>
      <c r="AP106" s="3"/>
      <c r="AQ106" s="3"/>
      <c r="AR106" s="3"/>
      <c r="AS106" s="3"/>
    </row>
    <row r="107" ht="24.75" customHeight="1">
      <c r="A107" s="202">
        <v>6.0</v>
      </c>
      <c r="B107" s="29"/>
      <c r="C107" s="29"/>
      <c r="D107" s="29"/>
      <c r="E107" s="29"/>
      <c r="F107" s="30"/>
      <c r="G107" s="433">
        <v>111.0</v>
      </c>
      <c r="H107" s="29"/>
      <c r="I107" s="29"/>
      <c r="J107" s="29"/>
      <c r="K107" s="29"/>
      <c r="L107" s="30"/>
      <c r="M107" s="1179">
        <v>33.0</v>
      </c>
      <c r="N107" s="29"/>
      <c r="O107" s="30"/>
      <c r="P107" s="1179">
        <v>30.0</v>
      </c>
      <c r="Q107" s="29"/>
      <c r="R107" s="30"/>
      <c r="S107" s="1180">
        <v>9.0</v>
      </c>
      <c r="T107" s="29"/>
      <c r="U107" s="30"/>
      <c r="V107" s="1180">
        <v>2.0</v>
      </c>
      <c r="W107" s="29"/>
      <c r="X107" s="30"/>
      <c r="Y107" s="1179">
        <v>21.0</v>
      </c>
      <c r="Z107" s="29"/>
      <c r="AA107" s="30"/>
      <c r="AB107" s="1179">
        <v>4.0</v>
      </c>
      <c r="AC107" s="29"/>
      <c r="AD107" s="30"/>
      <c r="AE107" s="1179">
        <v>3.0</v>
      </c>
      <c r="AF107" s="29"/>
      <c r="AG107" s="30"/>
      <c r="AH107" s="1179">
        <v>9.0</v>
      </c>
      <c r="AI107" s="29"/>
      <c r="AJ107" s="30"/>
      <c r="AK107" s="3"/>
      <c r="AL107" s="3"/>
      <c r="AM107" s="3"/>
      <c r="AN107" s="3"/>
      <c r="AO107" s="3"/>
      <c r="AP107" s="3"/>
      <c r="AQ107" s="3"/>
      <c r="AR107" s="3"/>
      <c r="AS107" s="3"/>
    </row>
    <row r="108" ht="24.75" customHeight="1">
      <c r="A108" s="11" t="s">
        <v>3833</v>
      </c>
      <c r="B108" s="12"/>
      <c r="C108" s="12"/>
      <c r="D108" s="12"/>
      <c r="E108" s="12"/>
      <c r="F108" s="13"/>
      <c r="G108" s="434">
        <v>107.0</v>
      </c>
      <c r="H108" s="12"/>
      <c r="I108" s="12"/>
      <c r="J108" s="12"/>
      <c r="K108" s="12"/>
      <c r="L108" s="13"/>
      <c r="M108" s="1181">
        <v>33.0</v>
      </c>
      <c r="N108" s="12"/>
      <c r="O108" s="13"/>
      <c r="P108" s="1181">
        <v>28.0</v>
      </c>
      <c r="Q108" s="12"/>
      <c r="R108" s="13"/>
      <c r="S108" s="1182">
        <v>9.0</v>
      </c>
      <c r="T108" s="12"/>
      <c r="U108" s="13"/>
      <c r="V108" s="1181">
        <v>2.0</v>
      </c>
      <c r="W108" s="12"/>
      <c r="X108" s="13"/>
      <c r="Y108" s="1181">
        <v>21.0</v>
      </c>
      <c r="Z108" s="12"/>
      <c r="AA108" s="13"/>
      <c r="AB108" s="1182">
        <v>3.0</v>
      </c>
      <c r="AC108" s="12"/>
      <c r="AD108" s="13"/>
      <c r="AE108" s="1181">
        <v>2.0</v>
      </c>
      <c r="AF108" s="12"/>
      <c r="AG108" s="13"/>
      <c r="AH108" s="1181">
        <v>9.0</v>
      </c>
      <c r="AI108" s="12"/>
      <c r="AJ108" s="13"/>
      <c r="AK108" s="3"/>
      <c r="AL108" s="3"/>
      <c r="AM108" s="3"/>
      <c r="AN108" s="3"/>
      <c r="AO108" s="3"/>
      <c r="AP108" s="3"/>
      <c r="AQ108" s="3"/>
      <c r="AR108" s="3"/>
      <c r="AS108" s="3"/>
    </row>
    <row r="109" ht="24.75" customHeight="1">
      <c r="A109" s="28" t="s">
        <v>3834</v>
      </c>
      <c r="B109" s="29"/>
      <c r="C109" s="29"/>
      <c r="D109" s="29"/>
      <c r="E109" s="29"/>
      <c r="F109" s="30"/>
      <c r="G109" s="433">
        <v>4.0</v>
      </c>
      <c r="H109" s="29"/>
      <c r="I109" s="29"/>
      <c r="J109" s="29"/>
      <c r="K109" s="29"/>
      <c r="L109" s="30"/>
      <c r="M109" s="1180">
        <v>0.0</v>
      </c>
      <c r="N109" s="29"/>
      <c r="O109" s="30"/>
      <c r="P109" s="1180">
        <v>2.0</v>
      </c>
      <c r="Q109" s="29"/>
      <c r="R109" s="30"/>
      <c r="S109" s="1180">
        <v>0.0</v>
      </c>
      <c r="T109" s="29"/>
      <c r="U109" s="30"/>
      <c r="V109" s="1179">
        <v>0.0</v>
      </c>
      <c r="W109" s="29"/>
      <c r="X109" s="30"/>
      <c r="Y109" s="1180">
        <v>0.0</v>
      </c>
      <c r="Z109" s="29"/>
      <c r="AA109" s="30"/>
      <c r="AB109" s="1179">
        <v>1.0</v>
      </c>
      <c r="AC109" s="29"/>
      <c r="AD109" s="30"/>
      <c r="AE109" s="1180">
        <v>1.0</v>
      </c>
      <c r="AF109" s="29"/>
      <c r="AG109" s="30"/>
      <c r="AH109" s="1180">
        <v>0.0</v>
      </c>
      <c r="AI109" s="29"/>
      <c r="AJ109" s="30"/>
      <c r="AK109" s="3"/>
      <c r="AL109" s="3"/>
      <c r="AM109" s="3"/>
      <c r="AN109" s="3"/>
      <c r="AO109" s="3"/>
      <c r="AP109" s="3"/>
      <c r="AQ109" s="3"/>
      <c r="AR109" s="3"/>
      <c r="AS109" s="3"/>
    </row>
    <row r="110" ht="24.75" customHeight="1">
      <c r="A110" s="3" t="s">
        <v>47</v>
      </c>
      <c r="B110" s="3"/>
      <c r="C110" s="3" t="s">
        <v>3835</v>
      </c>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row>
    <row r="111" ht="24.75" customHeight="1">
      <c r="A111" s="3"/>
      <c r="B111" s="3"/>
      <c r="C111" s="3" t="s">
        <v>3836</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7" t="s">
        <v>3810</v>
      </c>
      <c r="AK111" s="3"/>
      <c r="AL111" s="3"/>
      <c r="AM111" s="3"/>
      <c r="AN111" s="3"/>
      <c r="AO111" s="3"/>
      <c r="AP111" s="3"/>
      <c r="AQ111" s="3"/>
      <c r="AR111" s="3"/>
      <c r="AS111" s="3"/>
    </row>
    <row r="112" ht="22.5" customHeight="1">
      <c r="A112" s="1" t="s">
        <v>3837</v>
      </c>
      <c r="AK112" s="2"/>
      <c r="AL112" s="2"/>
      <c r="AM112" s="2"/>
      <c r="AN112" s="2"/>
      <c r="AO112" s="2"/>
      <c r="AP112" s="2"/>
      <c r="AQ112" s="2"/>
      <c r="AR112" s="2"/>
      <c r="AS112" s="2"/>
    </row>
    <row r="113" ht="24.75" customHeight="1">
      <c r="A113" s="1"/>
      <c r="B113" s="1"/>
      <c r="C113" s="1"/>
      <c r="D113" s="1"/>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1"/>
      <c r="AK113" s="3"/>
      <c r="AL113" s="3"/>
      <c r="AM113" s="3"/>
      <c r="AN113" s="3"/>
      <c r="AO113" s="3"/>
      <c r="AP113" s="3"/>
      <c r="AQ113" s="3"/>
      <c r="AR113" s="3"/>
      <c r="AS113" s="3"/>
    </row>
    <row r="114" ht="24.75" customHeight="1">
      <c r="A114" s="5">
        <v>215.0</v>
      </c>
      <c r="C114" s="6" t="s">
        <v>3838</v>
      </c>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row>
    <row r="115" ht="24.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7" t="s">
        <v>1111</v>
      </c>
      <c r="AK115" s="3"/>
      <c r="AL115" s="3"/>
      <c r="AM115" s="3"/>
      <c r="AN115" s="3"/>
      <c r="AO115" s="3"/>
      <c r="AP115" s="3"/>
      <c r="AQ115" s="3"/>
      <c r="AR115" s="3"/>
      <c r="AS115" s="3"/>
    </row>
    <row r="116" ht="24.75" customHeight="1">
      <c r="A116" s="8" t="s">
        <v>101</v>
      </c>
      <c r="B116" s="9"/>
      <c r="C116" s="9"/>
      <c r="D116" s="9"/>
      <c r="E116" s="9"/>
      <c r="F116" s="10"/>
      <c r="G116" s="8" t="s">
        <v>67</v>
      </c>
      <c r="H116" s="9"/>
      <c r="I116" s="9"/>
      <c r="J116" s="9"/>
      <c r="K116" s="9"/>
      <c r="L116" s="10"/>
      <c r="M116" s="8" t="s">
        <v>3839</v>
      </c>
      <c r="N116" s="9"/>
      <c r="O116" s="10"/>
      <c r="P116" s="8" t="s">
        <v>3840</v>
      </c>
      <c r="Q116" s="9"/>
      <c r="R116" s="10"/>
      <c r="S116" s="8" t="s">
        <v>3841</v>
      </c>
      <c r="T116" s="9"/>
      <c r="U116" s="10"/>
      <c r="V116" s="8" t="s">
        <v>3842</v>
      </c>
      <c r="W116" s="9"/>
      <c r="X116" s="10"/>
      <c r="Y116" s="8" t="s">
        <v>1459</v>
      </c>
      <c r="Z116" s="9"/>
      <c r="AA116" s="10"/>
      <c r="AB116" s="375" t="s">
        <v>3843</v>
      </c>
      <c r="AC116" s="9"/>
      <c r="AD116" s="10"/>
      <c r="AE116" s="8" t="s">
        <v>3844</v>
      </c>
      <c r="AF116" s="9"/>
      <c r="AG116" s="10"/>
      <c r="AH116" s="8" t="s">
        <v>1363</v>
      </c>
      <c r="AI116" s="9"/>
      <c r="AJ116" s="10"/>
      <c r="AK116" s="3"/>
      <c r="AL116" s="3"/>
      <c r="AM116" s="3"/>
      <c r="AN116" s="3"/>
      <c r="AO116" s="3"/>
      <c r="AP116" s="3"/>
      <c r="AQ116" s="3"/>
      <c r="AR116" s="3"/>
      <c r="AS116" s="3"/>
    </row>
    <row r="117" ht="24.75" customHeight="1">
      <c r="A117" s="270" t="s">
        <v>1448</v>
      </c>
      <c r="F117" s="19"/>
      <c r="G117" s="427">
        <v>84.0</v>
      </c>
      <c r="L117" s="19"/>
      <c r="M117" s="1178">
        <v>69.0</v>
      </c>
      <c r="O117" s="19"/>
      <c r="P117" s="1178">
        <v>9.0</v>
      </c>
      <c r="R117" s="19"/>
      <c r="S117" s="1178">
        <v>2.0</v>
      </c>
      <c r="U117" s="19"/>
      <c r="V117" s="1178">
        <v>3.0</v>
      </c>
      <c r="X117" s="19"/>
      <c r="Y117" s="1178">
        <v>0.0</v>
      </c>
      <c r="AA117" s="19"/>
      <c r="AB117" s="1178">
        <v>0.0</v>
      </c>
      <c r="AD117" s="19"/>
      <c r="AE117" s="1178">
        <v>0.0</v>
      </c>
      <c r="AG117" s="19"/>
      <c r="AH117" s="1178">
        <v>1.0</v>
      </c>
      <c r="AJ117" s="19"/>
      <c r="AK117" s="3"/>
      <c r="AL117" s="3"/>
      <c r="AM117" s="3"/>
      <c r="AN117" s="3"/>
      <c r="AO117" s="3"/>
      <c r="AP117" s="3"/>
      <c r="AQ117" s="3"/>
      <c r="AR117" s="3"/>
      <c r="AS117" s="3"/>
    </row>
    <row r="118" ht="24.75" customHeight="1">
      <c r="A118" s="18">
        <v>5.0</v>
      </c>
      <c r="F118" s="19"/>
      <c r="G118" s="427">
        <v>118.0</v>
      </c>
      <c r="L118" s="19"/>
      <c r="M118" s="1178">
        <v>88.0</v>
      </c>
      <c r="O118" s="19"/>
      <c r="P118" s="1178">
        <v>9.0</v>
      </c>
      <c r="R118" s="19"/>
      <c r="S118" s="1178">
        <v>2.0</v>
      </c>
      <c r="U118" s="19"/>
      <c r="V118" s="1178">
        <v>9.0</v>
      </c>
      <c r="X118" s="19"/>
      <c r="Y118" s="1178">
        <v>0.0</v>
      </c>
      <c r="AA118" s="19"/>
      <c r="AB118" s="1178">
        <v>1.0</v>
      </c>
      <c r="AD118" s="19"/>
      <c r="AE118" s="1178">
        <v>4.0</v>
      </c>
      <c r="AG118" s="19"/>
      <c r="AH118" s="1178">
        <v>5.0</v>
      </c>
      <c r="AJ118" s="19"/>
      <c r="AK118" s="3"/>
      <c r="AL118" s="3"/>
      <c r="AM118" s="3"/>
      <c r="AN118" s="3"/>
      <c r="AO118" s="3"/>
      <c r="AP118" s="3"/>
      <c r="AQ118" s="3"/>
      <c r="AR118" s="3"/>
      <c r="AS118" s="3"/>
    </row>
    <row r="119" ht="24.75" customHeight="1">
      <c r="A119" s="202">
        <v>6.0</v>
      </c>
      <c r="B119" s="29"/>
      <c r="C119" s="29"/>
      <c r="D119" s="29"/>
      <c r="E119" s="29"/>
      <c r="F119" s="30"/>
      <c r="G119" s="433">
        <v>111.0</v>
      </c>
      <c r="H119" s="29"/>
      <c r="I119" s="29"/>
      <c r="J119" s="29"/>
      <c r="K119" s="29"/>
      <c r="L119" s="30"/>
      <c r="M119" s="1179">
        <v>91.0</v>
      </c>
      <c r="N119" s="29"/>
      <c r="O119" s="30"/>
      <c r="P119" s="1179">
        <v>7.0</v>
      </c>
      <c r="Q119" s="29"/>
      <c r="R119" s="30"/>
      <c r="S119" s="1180">
        <v>2.0</v>
      </c>
      <c r="T119" s="29"/>
      <c r="U119" s="30"/>
      <c r="V119" s="1179">
        <v>5.0</v>
      </c>
      <c r="W119" s="29"/>
      <c r="X119" s="30"/>
      <c r="Y119" s="1180">
        <v>0.0</v>
      </c>
      <c r="Z119" s="29"/>
      <c r="AA119" s="30"/>
      <c r="AB119" s="1179">
        <v>0.0</v>
      </c>
      <c r="AC119" s="29"/>
      <c r="AD119" s="30"/>
      <c r="AE119" s="1179">
        <v>2.0</v>
      </c>
      <c r="AF119" s="29"/>
      <c r="AG119" s="30"/>
      <c r="AH119" s="1179">
        <v>4.0</v>
      </c>
      <c r="AI119" s="29"/>
      <c r="AJ119" s="30"/>
      <c r="AK119" s="3"/>
      <c r="AL119" s="3"/>
      <c r="AM119" s="3"/>
      <c r="AN119" s="3"/>
      <c r="AO119" s="3"/>
      <c r="AP119" s="3"/>
      <c r="AQ119" s="3"/>
      <c r="AR119" s="3"/>
      <c r="AS119" s="3"/>
    </row>
    <row r="120" ht="24.75" customHeight="1">
      <c r="A120" s="11" t="s">
        <v>3833</v>
      </c>
      <c r="B120" s="12"/>
      <c r="C120" s="12"/>
      <c r="D120" s="12"/>
      <c r="E120" s="12"/>
      <c r="F120" s="13"/>
      <c r="G120" s="434">
        <v>107.0</v>
      </c>
      <c r="H120" s="12"/>
      <c r="I120" s="12"/>
      <c r="J120" s="12"/>
      <c r="K120" s="12"/>
      <c r="L120" s="13"/>
      <c r="M120" s="1181">
        <v>87.0</v>
      </c>
      <c r="N120" s="12"/>
      <c r="O120" s="13"/>
      <c r="P120" s="1181">
        <v>7.0</v>
      </c>
      <c r="Q120" s="12"/>
      <c r="R120" s="13"/>
      <c r="S120" s="1181">
        <v>2.0</v>
      </c>
      <c r="T120" s="12"/>
      <c r="U120" s="13"/>
      <c r="V120" s="1181">
        <v>5.0</v>
      </c>
      <c r="W120" s="12"/>
      <c r="X120" s="13"/>
      <c r="Y120" s="1182">
        <v>0.0</v>
      </c>
      <c r="Z120" s="12"/>
      <c r="AA120" s="13"/>
      <c r="AB120" s="1181">
        <v>0.0</v>
      </c>
      <c r="AC120" s="12"/>
      <c r="AD120" s="13"/>
      <c r="AE120" s="1181">
        <v>2.0</v>
      </c>
      <c r="AF120" s="12"/>
      <c r="AG120" s="13"/>
      <c r="AH120" s="1181">
        <v>4.0</v>
      </c>
      <c r="AI120" s="12"/>
      <c r="AJ120" s="13"/>
      <c r="AK120" s="3"/>
      <c r="AL120" s="3"/>
      <c r="AM120" s="3"/>
      <c r="AN120" s="3"/>
      <c r="AO120" s="3"/>
      <c r="AP120" s="3"/>
      <c r="AQ120" s="3"/>
      <c r="AR120" s="3"/>
      <c r="AS120" s="3"/>
    </row>
    <row r="121" ht="24.75" customHeight="1">
      <c r="A121" s="28" t="s">
        <v>3834</v>
      </c>
      <c r="B121" s="29"/>
      <c r="C121" s="29"/>
      <c r="D121" s="29"/>
      <c r="E121" s="29"/>
      <c r="F121" s="30"/>
      <c r="G121" s="433">
        <v>4.0</v>
      </c>
      <c r="H121" s="29"/>
      <c r="I121" s="29"/>
      <c r="J121" s="29"/>
      <c r="K121" s="29"/>
      <c r="L121" s="30"/>
      <c r="M121" s="1179">
        <v>4.0</v>
      </c>
      <c r="N121" s="29"/>
      <c r="O121" s="30"/>
      <c r="P121" s="1180">
        <v>0.0</v>
      </c>
      <c r="Q121" s="29"/>
      <c r="R121" s="30"/>
      <c r="S121" s="1179">
        <v>0.0</v>
      </c>
      <c r="T121" s="29"/>
      <c r="U121" s="30"/>
      <c r="V121" s="1180">
        <v>0.0</v>
      </c>
      <c r="W121" s="29"/>
      <c r="X121" s="30"/>
      <c r="Y121" s="1180">
        <v>0.0</v>
      </c>
      <c r="Z121" s="29"/>
      <c r="AA121" s="30"/>
      <c r="AB121" s="1180">
        <v>0.0</v>
      </c>
      <c r="AC121" s="29"/>
      <c r="AD121" s="30"/>
      <c r="AE121" s="1180">
        <v>0.0</v>
      </c>
      <c r="AF121" s="29"/>
      <c r="AG121" s="30"/>
      <c r="AH121" s="1180">
        <v>0.0</v>
      </c>
      <c r="AI121" s="29"/>
      <c r="AJ121" s="30"/>
      <c r="AK121" s="3"/>
      <c r="AL121" s="3"/>
      <c r="AM121" s="3"/>
      <c r="AN121" s="3"/>
      <c r="AO121" s="3"/>
      <c r="AP121" s="3"/>
      <c r="AQ121" s="3"/>
      <c r="AR121" s="3"/>
      <c r="AS121" s="3"/>
    </row>
    <row r="122" ht="24.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7" t="s">
        <v>3810</v>
      </c>
      <c r="AK122" s="3"/>
      <c r="AL122" s="3"/>
      <c r="AM122" s="3"/>
      <c r="AN122" s="3"/>
      <c r="AO122" s="3"/>
      <c r="AP122" s="3"/>
      <c r="AQ122" s="3"/>
      <c r="AR122" s="3"/>
      <c r="AS122" s="3"/>
    </row>
    <row r="123" ht="24.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row>
    <row r="124" ht="24.75" customHeight="1">
      <c r="A124" s="5">
        <v>216.0</v>
      </c>
      <c r="C124" s="6" t="s">
        <v>3845</v>
      </c>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row>
    <row r="125" ht="24.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7" t="s">
        <v>1111</v>
      </c>
      <c r="AK125" s="3"/>
      <c r="AL125" s="3"/>
      <c r="AM125" s="3"/>
      <c r="AN125" s="3"/>
      <c r="AO125" s="3"/>
      <c r="AP125" s="3"/>
      <c r="AQ125" s="3"/>
      <c r="AR125" s="3"/>
      <c r="AS125" s="3"/>
    </row>
    <row r="126" ht="24.75" customHeight="1">
      <c r="A126" s="8" t="s">
        <v>101</v>
      </c>
      <c r="B126" s="9"/>
      <c r="C126" s="9"/>
      <c r="D126" s="9"/>
      <c r="E126" s="9"/>
      <c r="F126" s="10"/>
      <c r="G126" s="8" t="s">
        <v>3846</v>
      </c>
      <c r="H126" s="9"/>
      <c r="I126" s="9"/>
      <c r="J126" s="9"/>
      <c r="K126" s="9"/>
      <c r="L126" s="8" t="s">
        <v>3847</v>
      </c>
      <c r="M126" s="9"/>
      <c r="N126" s="9"/>
      <c r="O126" s="9"/>
      <c r="P126" s="10"/>
      <c r="Q126" s="8" t="s">
        <v>3848</v>
      </c>
      <c r="R126" s="9"/>
      <c r="S126" s="9"/>
      <c r="T126" s="9"/>
      <c r="U126" s="10"/>
      <c r="V126" s="8" t="s">
        <v>3849</v>
      </c>
      <c r="W126" s="9"/>
      <c r="X126" s="9"/>
      <c r="Y126" s="9"/>
      <c r="Z126" s="10"/>
      <c r="AA126" s="8" t="s">
        <v>1363</v>
      </c>
      <c r="AB126" s="9"/>
      <c r="AC126" s="9"/>
      <c r="AD126" s="9"/>
      <c r="AE126" s="10"/>
      <c r="AF126" s="8" t="s">
        <v>3850</v>
      </c>
      <c r="AG126" s="9"/>
      <c r="AH126" s="9"/>
      <c r="AI126" s="9"/>
      <c r="AJ126" s="10"/>
      <c r="AK126" s="3"/>
      <c r="AL126" s="3"/>
      <c r="AM126" s="3"/>
      <c r="AN126" s="3"/>
      <c r="AO126" s="3"/>
      <c r="AP126" s="3"/>
      <c r="AQ126" s="3"/>
      <c r="AR126" s="3"/>
      <c r="AS126" s="3"/>
    </row>
    <row r="127" ht="24.75" customHeight="1">
      <c r="A127" s="270" t="s">
        <v>1448</v>
      </c>
      <c r="F127" s="19"/>
      <c r="G127" s="18">
        <v>1.0</v>
      </c>
      <c r="L127" s="18" t="s">
        <v>1485</v>
      </c>
      <c r="P127" s="19"/>
      <c r="Q127" s="18">
        <v>1.0</v>
      </c>
      <c r="U127" s="19"/>
      <c r="V127" s="18" t="s">
        <v>1485</v>
      </c>
      <c r="Z127" s="19"/>
      <c r="AA127" s="18" t="s">
        <v>1485</v>
      </c>
      <c r="AE127" s="19"/>
      <c r="AF127" s="565">
        <v>9.0</v>
      </c>
      <c r="AJ127" s="19"/>
      <c r="AK127" s="3"/>
      <c r="AL127" s="3"/>
      <c r="AM127" s="3"/>
      <c r="AN127" s="3"/>
      <c r="AO127" s="3"/>
      <c r="AP127" s="3"/>
      <c r="AQ127" s="3"/>
      <c r="AR127" s="3"/>
      <c r="AS127" s="3"/>
    </row>
    <row r="128" ht="24.75" customHeight="1">
      <c r="A128" s="18">
        <v>5.0</v>
      </c>
      <c r="F128" s="19"/>
      <c r="G128" s="18">
        <v>2.0</v>
      </c>
      <c r="L128" s="18">
        <v>1.0</v>
      </c>
      <c r="P128" s="19"/>
      <c r="Q128" s="18">
        <v>1.0</v>
      </c>
      <c r="U128" s="19"/>
      <c r="V128" s="18" t="s">
        <v>1485</v>
      </c>
      <c r="Z128" s="19"/>
      <c r="AA128" s="18" t="s">
        <v>1485</v>
      </c>
      <c r="AE128" s="19"/>
      <c r="AF128" s="565">
        <v>7.0</v>
      </c>
      <c r="AJ128" s="19"/>
      <c r="AK128" s="1"/>
      <c r="AL128" s="1"/>
      <c r="AM128" s="1"/>
      <c r="AN128" s="1"/>
      <c r="AO128" s="1"/>
      <c r="AP128" s="1"/>
      <c r="AQ128" s="1"/>
      <c r="AR128" s="1"/>
      <c r="AS128" s="1"/>
    </row>
    <row r="129" ht="24.75" customHeight="1">
      <c r="A129" s="202">
        <v>6.0</v>
      </c>
      <c r="B129" s="29"/>
      <c r="C129" s="29"/>
      <c r="D129" s="29"/>
      <c r="E129" s="29"/>
      <c r="F129" s="30"/>
      <c r="G129" s="28">
        <v>2.0</v>
      </c>
      <c r="H129" s="29"/>
      <c r="I129" s="29"/>
      <c r="J129" s="29"/>
      <c r="K129" s="29"/>
      <c r="L129" s="202">
        <v>0.0</v>
      </c>
      <c r="M129" s="29"/>
      <c r="N129" s="29"/>
      <c r="O129" s="29"/>
      <c r="P129" s="30"/>
      <c r="Q129" s="202">
        <v>2.0</v>
      </c>
      <c r="R129" s="29"/>
      <c r="S129" s="29"/>
      <c r="T129" s="29"/>
      <c r="U129" s="30"/>
      <c r="V129" s="28" t="s">
        <v>1485</v>
      </c>
      <c r="W129" s="29"/>
      <c r="X129" s="29"/>
      <c r="Y129" s="29"/>
      <c r="Z129" s="30"/>
      <c r="AA129" s="28" t="s">
        <v>1485</v>
      </c>
      <c r="AB129" s="29"/>
      <c r="AC129" s="29"/>
      <c r="AD129" s="29"/>
      <c r="AE129" s="30"/>
      <c r="AF129" s="697">
        <v>17.0</v>
      </c>
      <c r="AG129" s="29"/>
      <c r="AH129" s="29"/>
      <c r="AI129" s="29"/>
      <c r="AJ129" s="30"/>
      <c r="AK129" s="1"/>
      <c r="AL129" s="1"/>
      <c r="AM129" s="1"/>
      <c r="AN129" s="1"/>
      <c r="AO129" s="1"/>
      <c r="AP129" s="1"/>
      <c r="AQ129" s="1"/>
      <c r="AR129" s="1"/>
      <c r="AS129" s="1"/>
    </row>
    <row r="130" ht="24.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7" t="s">
        <v>3810</v>
      </c>
      <c r="AK130" s="3"/>
      <c r="AL130" s="3"/>
      <c r="AM130" s="3"/>
      <c r="AN130" s="3"/>
      <c r="AO130" s="3"/>
      <c r="AP130" s="3"/>
      <c r="AQ130" s="3"/>
      <c r="AR130" s="3"/>
      <c r="AS130" s="3"/>
    </row>
    <row r="131" ht="24.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row>
    <row r="132" ht="24.75" customHeight="1">
      <c r="A132" s="5">
        <v>217.0</v>
      </c>
      <c r="C132" s="6" t="s">
        <v>3851</v>
      </c>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row>
    <row r="133" ht="24.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7" t="s">
        <v>3852</v>
      </c>
      <c r="AK133" s="3"/>
      <c r="AL133" s="3"/>
      <c r="AM133" s="3"/>
      <c r="AN133" s="3"/>
      <c r="AO133" s="3"/>
      <c r="AP133" s="3"/>
      <c r="AQ133" s="3"/>
      <c r="AR133" s="3"/>
      <c r="AS133" s="3"/>
    </row>
    <row r="134" ht="24.75" customHeight="1">
      <c r="A134" s="11" t="s">
        <v>101</v>
      </c>
      <c r="B134" s="12"/>
      <c r="C134" s="12"/>
      <c r="D134" s="12"/>
      <c r="E134" s="12"/>
      <c r="F134" s="12"/>
      <c r="G134" s="12"/>
      <c r="H134" s="13"/>
      <c r="I134" s="36" t="s">
        <v>3853</v>
      </c>
      <c r="J134" s="12"/>
      <c r="K134" s="12"/>
      <c r="L134" s="12"/>
      <c r="M134" s="12"/>
      <c r="N134" s="12"/>
      <c r="O134" s="13"/>
      <c r="P134" s="11" t="s">
        <v>3854</v>
      </c>
      <c r="Q134" s="12"/>
      <c r="R134" s="12"/>
      <c r="S134" s="12"/>
      <c r="T134" s="12"/>
      <c r="U134" s="12"/>
      <c r="V134" s="13"/>
      <c r="W134" s="8" t="s">
        <v>3855</v>
      </c>
      <c r="X134" s="9"/>
      <c r="Y134" s="9"/>
      <c r="Z134" s="9"/>
      <c r="AA134" s="9"/>
      <c r="AB134" s="9"/>
      <c r="AC134" s="9"/>
      <c r="AD134" s="9"/>
      <c r="AE134" s="9"/>
      <c r="AF134" s="9"/>
      <c r="AG134" s="9"/>
      <c r="AH134" s="9"/>
      <c r="AI134" s="9"/>
      <c r="AJ134" s="10"/>
      <c r="AK134" s="3"/>
      <c r="AL134" s="3"/>
      <c r="AM134" s="3"/>
      <c r="AN134" s="3"/>
      <c r="AO134" s="3"/>
      <c r="AP134" s="3"/>
      <c r="AQ134" s="3"/>
      <c r="AR134" s="3"/>
      <c r="AS134" s="3"/>
    </row>
    <row r="135" ht="24.75" customHeight="1">
      <c r="A135" s="37"/>
      <c r="B135" s="29"/>
      <c r="C135" s="29"/>
      <c r="D135" s="29"/>
      <c r="E135" s="29"/>
      <c r="F135" s="29"/>
      <c r="G135" s="29"/>
      <c r="H135" s="30"/>
      <c r="I135" s="37"/>
      <c r="J135" s="29"/>
      <c r="K135" s="29"/>
      <c r="L135" s="29"/>
      <c r="M135" s="29"/>
      <c r="N135" s="29"/>
      <c r="O135" s="30"/>
      <c r="P135" s="37"/>
      <c r="Q135" s="29"/>
      <c r="R135" s="29"/>
      <c r="S135" s="29"/>
      <c r="T135" s="29"/>
      <c r="U135" s="29"/>
      <c r="V135" s="30"/>
      <c r="W135" s="8" t="s">
        <v>3856</v>
      </c>
      <c r="X135" s="9"/>
      <c r="Y135" s="9"/>
      <c r="Z135" s="9"/>
      <c r="AA135" s="9"/>
      <c r="AB135" s="9"/>
      <c r="AC135" s="10"/>
      <c r="AD135" s="8" t="s">
        <v>3857</v>
      </c>
      <c r="AE135" s="9"/>
      <c r="AF135" s="9"/>
      <c r="AG135" s="9"/>
      <c r="AH135" s="9"/>
      <c r="AI135" s="9"/>
      <c r="AJ135" s="10"/>
      <c r="AK135" s="3"/>
      <c r="AL135" s="3"/>
      <c r="AM135" s="3"/>
      <c r="AN135" s="3"/>
      <c r="AO135" s="3"/>
      <c r="AP135" s="3"/>
      <c r="AQ135" s="3"/>
      <c r="AR135" s="3"/>
      <c r="AS135" s="3"/>
    </row>
    <row r="136" ht="24.75" customHeight="1">
      <c r="A136" s="270" t="s">
        <v>1448</v>
      </c>
      <c r="H136" s="19"/>
      <c r="I136" s="427">
        <v>58.0</v>
      </c>
      <c r="O136" s="19"/>
      <c r="P136" s="427">
        <v>18.0</v>
      </c>
      <c r="V136" s="19"/>
      <c r="W136" s="427">
        <v>70.0</v>
      </c>
      <c r="AC136" s="19"/>
      <c r="AD136" s="1029">
        <v>0.0</v>
      </c>
      <c r="AJ136" s="19"/>
      <c r="AK136" s="3"/>
      <c r="AL136" s="3"/>
      <c r="AM136" s="3"/>
      <c r="AN136" s="3"/>
      <c r="AO136" s="3"/>
      <c r="AP136" s="3"/>
      <c r="AQ136" s="3"/>
      <c r="AR136" s="3"/>
      <c r="AS136" s="3"/>
    </row>
    <row r="137" ht="24.75" customHeight="1">
      <c r="A137" s="18">
        <v>5.0</v>
      </c>
      <c r="H137" s="19"/>
      <c r="I137" s="427">
        <v>46.0</v>
      </c>
      <c r="O137" s="19"/>
      <c r="P137" s="427">
        <v>17.0</v>
      </c>
      <c r="V137" s="19"/>
      <c r="W137" s="427">
        <v>94.0</v>
      </c>
      <c r="AC137" s="19"/>
      <c r="AD137" s="1029">
        <v>2.0</v>
      </c>
      <c r="AJ137" s="19"/>
      <c r="AK137" s="3"/>
      <c r="AL137" s="3"/>
      <c r="AM137" s="3"/>
      <c r="AN137" s="3"/>
      <c r="AO137" s="3"/>
      <c r="AP137" s="3"/>
      <c r="AQ137" s="3"/>
      <c r="AR137" s="3"/>
      <c r="AS137" s="3"/>
    </row>
    <row r="138" ht="24.75" customHeight="1">
      <c r="A138" s="202">
        <v>6.0</v>
      </c>
      <c r="B138" s="29"/>
      <c r="C138" s="29"/>
      <c r="D138" s="29"/>
      <c r="E138" s="29"/>
      <c r="F138" s="29"/>
      <c r="G138" s="29"/>
      <c r="H138" s="30"/>
      <c r="I138" s="433">
        <v>60.0</v>
      </c>
      <c r="J138" s="29"/>
      <c r="K138" s="29"/>
      <c r="L138" s="29"/>
      <c r="M138" s="29"/>
      <c r="N138" s="29"/>
      <c r="O138" s="30"/>
      <c r="P138" s="433">
        <v>22.0</v>
      </c>
      <c r="Q138" s="29"/>
      <c r="R138" s="29"/>
      <c r="S138" s="29"/>
      <c r="T138" s="29"/>
      <c r="U138" s="29"/>
      <c r="V138" s="30"/>
      <c r="W138" s="433">
        <v>87.0</v>
      </c>
      <c r="X138" s="29"/>
      <c r="Y138" s="29"/>
      <c r="Z138" s="29"/>
      <c r="AA138" s="29"/>
      <c r="AB138" s="29"/>
      <c r="AC138" s="30"/>
      <c r="AD138" s="1032">
        <v>1.0</v>
      </c>
      <c r="AE138" s="29"/>
      <c r="AF138" s="29"/>
      <c r="AG138" s="29"/>
      <c r="AH138" s="29"/>
      <c r="AI138" s="29"/>
      <c r="AJ138" s="30"/>
      <c r="AK138" s="3"/>
      <c r="AL138" s="3"/>
      <c r="AM138" s="3"/>
      <c r="AN138" s="3"/>
      <c r="AO138" s="3"/>
      <c r="AP138" s="3"/>
      <c r="AQ138" s="3"/>
      <c r="AR138" s="3"/>
      <c r="AS138" s="3"/>
    </row>
    <row r="139" ht="24.75" customHeight="1">
      <c r="A139" s="11" t="s">
        <v>3858</v>
      </c>
      <c r="B139" s="12"/>
      <c r="C139" s="12"/>
      <c r="D139" s="12"/>
      <c r="E139" s="12"/>
      <c r="F139" s="12"/>
      <c r="G139" s="12"/>
      <c r="H139" s="13"/>
      <c r="I139" s="434">
        <v>13.0</v>
      </c>
      <c r="J139" s="12"/>
      <c r="K139" s="12"/>
      <c r="L139" s="12"/>
      <c r="M139" s="12"/>
      <c r="N139" s="12"/>
      <c r="O139" s="13"/>
      <c r="P139" s="434">
        <v>5.0</v>
      </c>
      <c r="Q139" s="12"/>
      <c r="R139" s="12"/>
      <c r="S139" s="12"/>
      <c r="T139" s="12"/>
      <c r="U139" s="12"/>
      <c r="V139" s="13"/>
      <c r="W139" s="434">
        <v>21.0</v>
      </c>
      <c r="X139" s="12"/>
      <c r="Y139" s="12"/>
      <c r="Z139" s="12"/>
      <c r="AA139" s="12"/>
      <c r="AB139" s="12"/>
      <c r="AC139" s="13"/>
      <c r="AD139" s="1028">
        <v>1.0</v>
      </c>
      <c r="AE139" s="12"/>
      <c r="AF139" s="12"/>
      <c r="AG139" s="12"/>
      <c r="AH139" s="12"/>
      <c r="AI139" s="12"/>
      <c r="AJ139" s="13"/>
      <c r="AK139" s="3"/>
      <c r="AL139" s="3"/>
      <c r="AM139" s="3"/>
      <c r="AN139" s="3"/>
      <c r="AO139" s="3"/>
      <c r="AP139" s="3"/>
      <c r="AQ139" s="3"/>
      <c r="AR139" s="3"/>
      <c r="AS139" s="3"/>
    </row>
    <row r="140" ht="24.75" customHeight="1">
      <c r="A140" s="18" t="s">
        <v>3859</v>
      </c>
      <c r="H140" s="19"/>
      <c r="I140" s="431">
        <v>13.0</v>
      </c>
      <c r="O140" s="19"/>
      <c r="P140" s="431">
        <v>5.0</v>
      </c>
      <c r="V140" s="19"/>
      <c r="W140" s="431">
        <v>10.0</v>
      </c>
      <c r="AC140" s="19"/>
      <c r="AD140" s="1029">
        <v>0.0</v>
      </c>
      <c r="AJ140" s="19"/>
      <c r="AK140" s="3"/>
      <c r="AL140" s="3"/>
      <c r="AM140" s="3"/>
      <c r="AN140" s="3"/>
      <c r="AO140" s="3"/>
      <c r="AP140" s="3"/>
      <c r="AQ140" s="3"/>
      <c r="AR140" s="3"/>
      <c r="AS140" s="3"/>
    </row>
    <row r="141" ht="23.25" customHeight="1">
      <c r="A141" s="18" t="s">
        <v>3860</v>
      </c>
      <c r="H141" s="19"/>
      <c r="I141" s="431">
        <v>11.0</v>
      </c>
      <c r="O141" s="19"/>
      <c r="P141" s="431">
        <v>7.0</v>
      </c>
      <c r="V141" s="19"/>
      <c r="W141" s="431">
        <v>9.0</v>
      </c>
      <c r="AC141" s="19"/>
      <c r="AD141" s="1030">
        <v>0.0</v>
      </c>
      <c r="AJ141" s="19"/>
      <c r="AK141" s="3"/>
      <c r="AL141" s="3"/>
      <c r="AM141" s="3"/>
      <c r="AN141" s="3"/>
      <c r="AO141" s="3"/>
      <c r="AP141" s="3"/>
      <c r="AQ141" s="3"/>
      <c r="AR141" s="3"/>
      <c r="AS141" s="3"/>
    </row>
    <row r="142" ht="23.25" customHeight="1">
      <c r="A142" s="18" t="s">
        <v>3861</v>
      </c>
      <c r="H142" s="19"/>
      <c r="I142" s="431">
        <v>14.0</v>
      </c>
      <c r="O142" s="19"/>
      <c r="P142" s="427">
        <v>5.0</v>
      </c>
      <c r="V142" s="19"/>
      <c r="W142" s="431">
        <v>8.0</v>
      </c>
      <c r="AC142" s="19"/>
      <c r="AD142" s="1030">
        <v>0.0</v>
      </c>
      <c r="AJ142" s="19"/>
      <c r="AK142" s="3"/>
      <c r="AL142" s="3"/>
      <c r="AM142" s="3"/>
      <c r="AN142" s="3"/>
      <c r="AO142" s="3"/>
      <c r="AP142" s="3"/>
      <c r="AQ142" s="3"/>
      <c r="AR142" s="3"/>
      <c r="AS142" s="3"/>
    </row>
    <row r="143" ht="23.25" customHeight="1">
      <c r="A143" s="68" t="s">
        <v>3862</v>
      </c>
      <c r="B143" s="29"/>
      <c r="C143" s="29"/>
      <c r="D143" s="29"/>
      <c r="E143" s="29"/>
      <c r="F143" s="29"/>
      <c r="G143" s="29"/>
      <c r="H143" s="30"/>
      <c r="I143" s="433">
        <v>9.0</v>
      </c>
      <c r="J143" s="29"/>
      <c r="K143" s="29"/>
      <c r="L143" s="29"/>
      <c r="M143" s="29"/>
      <c r="N143" s="29"/>
      <c r="O143" s="30"/>
      <c r="P143" s="436">
        <v>0.0</v>
      </c>
      <c r="Q143" s="29"/>
      <c r="R143" s="29"/>
      <c r="S143" s="29"/>
      <c r="T143" s="29"/>
      <c r="U143" s="29"/>
      <c r="V143" s="30"/>
      <c r="W143" s="433">
        <v>39.0</v>
      </c>
      <c r="X143" s="29"/>
      <c r="Y143" s="29"/>
      <c r="Z143" s="29"/>
      <c r="AA143" s="29"/>
      <c r="AB143" s="29"/>
      <c r="AC143" s="30"/>
      <c r="AD143" s="1031">
        <v>0.0</v>
      </c>
      <c r="AE143" s="29"/>
      <c r="AF143" s="29"/>
      <c r="AG143" s="29"/>
      <c r="AH143" s="29"/>
      <c r="AI143" s="29"/>
      <c r="AJ143" s="30"/>
      <c r="AK143" s="3"/>
      <c r="AL143" s="3"/>
      <c r="AM143" s="3"/>
      <c r="AN143" s="3"/>
      <c r="AO143" s="3"/>
      <c r="AP143" s="3"/>
      <c r="AQ143" s="3"/>
      <c r="AR143" s="3"/>
      <c r="AS143" s="3"/>
    </row>
    <row r="144" ht="23.25" customHeight="1">
      <c r="A144" s="3" t="s">
        <v>47</v>
      </c>
      <c r="B144" s="3"/>
      <c r="C144" s="3" t="s">
        <v>3863</v>
      </c>
      <c r="D144" s="3"/>
      <c r="E144" s="3"/>
      <c r="F144" s="3"/>
      <c r="G144" s="3"/>
      <c r="H144" s="3"/>
      <c r="I144" s="155"/>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104"/>
      <c r="AK144" s="3"/>
      <c r="AL144" s="3"/>
      <c r="AM144" s="3"/>
      <c r="AN144" s="3"/>
      <c r="AO144" s="3"/>
      <c r="AP144" s="3"/>
      <c r="AQ144" s="3"/>
      <c r="AR144" s="3"/>
      <c r="AS144" s="3"/>
    </row>
    <row r="145" ht="23.25" customHeight="1">
      <c r="A145" s="3"/>
      <c r="B145" s="3"/>
      <c r="C145" s="3" t="s">
        <v>3864</v>
      </c>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7" t="s">
        <v>3810</v>
      </c>
      <c r="AK145" s="3"/>
      <c r="AL145" s="3"/>
      <c r="AM145" s="3"/>
      <c r="AN145" s="3"/>
      <c r="AO145" s="3"/>
      <c r="AP145" s="3"/>
      <c r="AQ145" s="3"/>
      <c r="AR145" s="3"/>
      <c r="AS145" s="3"/>
    </row>
    <row r="146" ht="24.75" customHeight="1">
      <c r="A146" s="1" t="s">
        <v>3865</v>
      </c>
      <c r="AK146" s="3"/>
      <c r="AL146" s="3"/>
      <c r="AM146" s="3"/>
      <c r="AN146" s="3"/>
      <c r="AO146" s="3"/>
      <c r="AP146" s="3"/>
      <c r="AQ146" s="3"/>
      <c r="AR146" s="3"/>
      <c r="AS146" s="3"/>
    </row>
    <row r="147" ht="24.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
      <c r="AL147" s="3"/>
      <c r="AM147" s="3"/>
      <c r="AN147" s="3"/>
      <c r="AO147" s="3"/>
      <c r="AP147" s="3"/>
      <c r="AQ147" s="3"/>
      <c r="AR147" s="3"/>
      <c r="AS147" s="3"/>
    </row>
    <row r="148" ht="24.75" customHeight="1">
      <c r="A148" s="4" t="s">
        <v>3866</v>
      </c>
      <c r="AK148" s="3"/>
      <c r="AL148" s="3"/>
      <c r="AM148" s="3"/>
      <c r="AN148" s="3"/>
      <c r="AO148" s="3"/>
      <c r="AP148" s="3"/>
      <c r="AQ148" s="3"/>
      <c r="AR148" s="3"/>
      <c r="AS148" s="3"/>
    </row>
    <row r="149" ht="24.75" customHeight="1">
      <c r="A149" s="5">
        <v>218.0</v>
      </c>
      <c r="C149" s="6" t="s">
        <v>3867</v>
      </c>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row>
    <row r="150" ht="24.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7" t="s">
        <v>3868</v>
      </c>
      <c r="AK150" s="3"/>
      <c r="AL150" s="3"/>
      <c r="AM150" s="3"/>
      <c r="AN150" s="3"/>
      <c r="AO150" s="3"/>
      <c r="AP150" s="3"/>
      <c r="AQ150" s="3"/>
      <c r="AR150" s="3"/>
      <c r="AS150" s="3"/>
    </row>
    <row r="151" ht="24.75" customHeight="1">
      <c r="A151" s="11" t="s">
        <v>3869</v>
      </c>
      <c r="B151" s="12"/>
      <c r="C151" s="12"/>
      <c r="D151" s="12"/>
      <c r="E151" s="13"/>
      <c r="F151" s="8" t="s">
        <v>3870</v>
      </c>
      <c r="G151" s="9"/>
      <c r="H151" s="9"/>
      <c r="I151" s="9"/>
      <c r="J151" s="9"/>
      <c r="K151" s="9"/>
      <c r="L151" s="9"/>
      <c r="M151" s="9"/>
      <c r="N151" s="9"/>
      <c r="O151" s="9"/>
      <c r="P151" s="9"/>
      <c r="Q151" s="9"/>
      <c r="R151" s="9"/>
      <c r="S151" s="9"/>
      <c r="T151" s="9"/>
      <c r="U151" s="9"/>
      <c r="V151" s="9"/>
      <c r="W151" s="9"/>
      <c r="X151" s="9"/>
      <c r="Y151" s="9"/>
      <c r="Z151" s="9"/>
      <c r="AA151" s="9"/>
      <c r="AB151" s="9"/>
      <c r="AC151" s="10"/>
      <c r="AD151" s="11" t="s">
        <v>3871</v>
      </c>
      <c r="AE151" s="12"/>
      <c r="AF151" s="12"/>
      <c r="AG151" s="12"/>
      <c r="AH151" s="12"/>
      <c r="AI151" s="12"/>
      <c r="AJ151" s="13"/>
      <c r="AK151" s="3"/>
      <c r="AL151" s="3"/>
      <c r="AM151" s="3"/>
      <c r="AN151" s="3"/>
      <c r="AO151" s="3"/>
      <c r="AP151" s="3"/>
      <c r="AQ151" s="3"/>
      <c r="AR151" s="3"/>
      <c r="AS151" s="3"/>
    </row>
    <row r="152" ht="24.75" customHeight="1">
      <c r="A152" s="37"/>
      <c r="B152" s="29"/>
      <c r="C152" s="29"/>
      <c r="D152" s="29"/>
      <c r="E152" s="30"/>
      <c r="F152" s="8" t="s">
        <v>67</v>
      </c>
      <c r="G152" s="9"/>
      <c r="H152" s="9"/>
      <c r="I152" s="9"/>
      <c r="J152" s="9"/>
      <c r="K152" s="9"/>
      <c r="L152" s="9"/>
      <c r="M152" s="10"/>
      <c r="N152" s="8" t="s">
        <v>3872</v>
      </c>
      <c r="O152" s="9"/>
      <c r="P152" s="9"/>
      <c r="Q152" s="9"/>
      <c r="R152" s="9"/>
      <c r="S152" s="9"/>
      <c r="T152" s="9"/>
      <c r="U152" s="10"/>
      <c r="V152" s="8" t="s">
        <v>3873</v>
      </c>
      <c r="W152" s="9"/>
      <c r="X152" s="9"/>
      <c r="Y152" s="9"/>
      <c r="Z152" s="9"/>
      <c r="AA152" s="9"/>
      <c r="AB152" s="9"/>
      <c r="AC152" s="10"/>
      <c r="AD152" s="37"/>
      <c r="AE152" s="29"/>
      <c r="AF152" s="29"/>
      <c r="AG152" s="29"/>
      <c r="AH152" s="29"/>
      <c r="AI152" s="29"/>
      <c r="AJ152" s="30"/>
      <c r="AK152" s="3"/>
      <c r="AL152" s="3"/>
      <c r="AM152" s="3"/>
      <c r="AN152" s="3"/>
      <c r="AO152" s="3"/>
      <c r="AP152" s="3"/>
      <c r="AQ152" s="3"/>
      <c r="AR152" s="3"/>
      <c r="AS152" s="3"/>
    </row>
    <row r="153" ht="24.75" customHeight="1">
      <c r="A153" s="264" t="s">
        <v>3874</v>
      </c>
      <c r="E153" s="19"/>
      <c r="F153" s="264">
        <v>65285.0</v>
      </c>
      <c r="M153" s="19"/>
      <c r="N153" s="264">
        <v>32571.0</v>
      </c>
      <c r="U153" s="19"/>
      <c r="V153" s="264">
        <v>32714.0</v>
      </c>
      <c r="AC153" s="19"/>
      <c r="AD153" s="264">
        <v>58.0</v>
      </c>
      <c r="AJ153" s="19"/>
      <c r="AK153" s="3"/>
      <c r="AL153" s="3"/>
      <c r="AM153" s="3"/>
      <c r="AN153" s="3"/>
      <c r="AO153" s="3"/>
      <c r="AP153" s="3"/>
      <c r="AQ153" s="3"/>
      <c r="AR153" s="3"/>
      <c r="AS153" s="3"/>
    </row>
    <row r="154" ht="24.75" customHeight="1">
      <c r="A154" s="264" t="s">
        <v>3875</v>
      </c>
      <c r="E154" s="19"/>
      <c r="F154" s="264">
        <v>64207.0</v>
      </c>
      <c r="M154" s="19"/>
      <c r="N154" s="264">
        <v>32003.0</v>
      </c>
      <c r="U154" s="19"/>
      <c r="V154" s="264">
        <v>32204.0</v>
      </c>
      <c r="AC154" s="19"/>
      <c r="AD154" s="264">
        <v>58.0</v>
      </c>
      <c r="AJ154" s="19"/>
      <c r="AK154" s="3"/>
      <c r="AL154" s="3"/>
      <c r="AM154" s="3"/>
      <c r="AN154" s="3"/>
      <c r="AO154" s="3"/>
      <c r="AP154" s="3"/>
      <c r="AQ154" s="3"/>
      <c r="AR154" s="3"/>
      <c r="AS154" s="3"/>
    </row>
    <row r="155" ht="24.75" customHeight="1">
      <c r="A155" s="265" t="s">
        <v>3876</v>
      </c>
      <c r="B155" s="29"/>
      <c r="C155" s="29"/>
      <c r="D155" s="29"/>
      <c r="E155" s="30"/>
      <c r="F155" s="265">
        <v>63114.0</v>
      </c>
      <c r="G155" s="29"/>
      <c r="H155" s="29"/>
      <c r="I155" s="29"/>
      <c r="J155" s="29"/>
      <c r="K155" s="29"/>
      <c r="L155" s="29"/>
      <c r="M155" s="30"/>
      <c r="N155" s="265">
        <v>31463.0</v>
      </c>
      <c r="O155" s="29"/>
      <c r="P155" s="29"/>
      <c r="Q155" s="29"/>
      <c r="R155" s="29"/>
      <c r="S155" s="29"/>
      <c r="T155" s="29"/>
      <c r="U155" s="30"/>
      <c r="V155" s="265">
        <v>31651.0</v>
      </c>
      <c r="W155" s="29"/>
      <c r="X155" s="29"/>
      <c r="Y155" s="29"/>
      <c r="Z155" s="29"/>
      <c r="AA155" s="29"/>
      <c r="AB155" s="29"/>
      <c r="AC155" s="30"/>
      <c r="AD155" s="346">
        <v>58.0</v>
      </c>
      <c r="AE155" s="29"/>
      <c r="AF155" s="29"/>
      <c r="AG155" s="29"/>
      <c r="AH155" s="29"/>
      <c r="AI155" s="29"/>
      <c r="AJ155" s="30"/>
      <c r="AK155" s="3"/>
      <c r="AL155" s="3"/>
      <c r="AM155" s="3"/>
      <c r="AN155" s="3"/>
      <c r="AO155" s="3"/>
      <c r="AP155" s="3"/>
      <c r="AQ155" s="3"/>
      <c r="AR155" s="3"/>
      <c r="AS155" s="3"/>
    </row>
    <row r="156" ht="24.0" customHeight="1">
      <c r="A156" s="3" t="s">
        <v>47</v>
      </c>
      <c r="B156" s="3"/>
      <c r="C156" s="3" t="s">
        <v>3877</v>
      </c>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row>
    <row r="157" ht="24.0"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7" t="s">
        <v>3878</v>
      </c>
      <c r="AK157" s="3"/>
      <c r="AL157" s="3"/>
      <c r="AM157" s="3"/>
      <c r="AN157" s="3"/>
      <c r="AO157" s="3"/>
      <c r="AP157" s="3"/>
      <c r="AQ157" s="3"/>
      <c r="AR157" s="3"/>
      <c r="AS157" s="3"/>
    </row>
    <row r="158" ht="30.75" customHeight="1">
      <c r="A158" s="1"/>
      <c r="B158" s="1"/>
      <c r="C158" s="1"/>
      <c r="D158" s="1"/>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413"/>
      <c r="AG158" s="412"/>
      <c r="AH158" s="1"/>
      <c r="AI158" s="1"/>
      <c r="AJ158" s="1"/>
      <c r="AK158" s="3"/>
      <c r="AL158" s="3"/>
      <c r="AM158" s="3"/>
      <c r="AN158" s="3"/>
      <c r="AO158" s="3"/>
      <c r="AP158" s="3"/>
      <c r="AQ158" s="3"/>
      <c r="AR158" s="3"/>
      <c r="AS158" s="3"/>
    </row>
    <row r="159" ht="24.75" customHeight="1">
      <c r="A159" s="5">
        <v>219.0</v>
      </c>
      <c r="C159" s="6" t="s">
        <v>3879</v>
      </c>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row>
    <row r="160" ht="24.75" customHeight="1">
      <c r="A160" s="206" t="s">
        <v>3880</v>
      </c>
      <c r="B160" s="35"/>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7" t="s">
        <v>1055</v>
      </c>
      <c r="AK160" s="3"/>
      <c r="AL160" s="3"/>
      <c r="AM160" s="3"/>
      <c r="AN160" s="3"/>
      <c r="AO160" s="3"/>
      <c r="AP160" s="3"/>
      <c r="AQ160" s="3"/>
      <c r="AR160" s="3"/>
      <c r="AS160" s="3"/>
    </row>
    <row r="161" ht="24.75" customHeight="1">
      <c r="A161" s="791" t="s">
        <v>3881</v>
      </c>
      <c r="B161" s="13"/>
      <c r="C161" s="11" t="s">
        <v>3882</v>
      </c>
      <c r="D161" s="12"/>
      <c r="E161" s="12"/>
      <c r="F161" s="12"/>
      <c r="G161" s="12"/>
      <c r="H161" s="12"/>
      <c r="I161" s="13"/>
      <c r="J161" s="8" t="s">
        <v>3870</v>
      </c>
      <c r="K161" s="9"/>
      <c r="L161" s="9"/>
      <c r="M161" s="9"/>
      <c r="N161" s="9"/>
      <c r="O161" s="9"/>
      <c r="P161" s="9"/>
      <c r="Q161" s="9"/>
      <c r="R161" s="42"/>
      <c r="S161" s="791" t="s">
        <v>3881</v>
      </c>
      <c r="T161" s="13"/>
      <c r="U161" s="11" t="s">
        <v>3882</v>
      </c>
      <c r="V161" s="12"/>
      <c r="W161" s="12"/>
      <c r="X161" s="12"/>
      <c r="Y161" s="12"/>
      <c r="Z161" s="12"/>
      <c r="AA161" s="13"/>
      <c r="AB161" s="8" t="s">
        <v>3870</v>
      </c>
      <c r="AC161" s="9"/>
      <c r="AD161" s="9"/>
      <c r="AE161" s="9"/>
      <c r="AF161" s="9"/>
      <c r="AG161" s="9"/>
      <c r="AH161" s="9"/>
      <c r="AI161" s="9"/>
      <c r="AJ161" s="10"/>
      <c r="AK161" s="3"/>
      <c r="AL161" s="3"/>
      <c r="AM161" s="3"/>
      <c r="AN161" s="3"/>
      <c r="AO161" s="3"/>
      <c r="AP161" s="3"/>
      <c r="AQ161" s="3"/>
      <c r="AR161" s="3"/>
      <c r="AS161" s="3"/>
    </row>
    <row r="162" ht="24.75" customHeight="1">
      <c r="A162" s="37"/>
      <c r="B162" s="30"/>
      <c r="C162" s="37"/>
      <c r="D162" s="29"/>
      <c r="E162" s="29"/>
      <c r="F162" s="29"/>
      <c r="G162" s="29"/>
      <c r="H162" s="29"/>
      <c r="I162" s="30"/>
      <c r="J162" s="8" t="s">
        <v>1513</v>
      </c>
      <c r="K162" s="9"/>
      <c r="L162" s="10"/>
      <c r="M162" s="8" t="s">
        <v>3872</v>
      </c>
      <c r="N162" s="9"/>
      <c r="O162" s="10"/>
      <c r="P162" s="8" t="s">
        <v>3873</v>
      </c>
      <c r="Q162" s="9"/>
      <c r="R162" s="42"/>
      <c r="S162" s="37"/>
      <c r="T162" s="30"/>
      <c r="U162" s="37"/>
      <c r="V162" s="29"/>
      <c r="W162" s="29"/>
      <c r="X162" s="29"/>
      <c r="Y162" s="29"/>
      <c r="Z162" s="29"/>
      <c r="AA162" s="30"/>
      <c r="AB162" s="8" t="s">
        <v>1513</v>
      </c>
      <c r="AC162" s="9"/>
      <c r="AD162" s="10"/>
      <c r="AE162" s="8" t="s">
        <v>3872</v>
      </c>
      <c r="AF162" s="9"/>
      <c r="AG162" s="10"/>
      <c r="AH162" s="8" t="s">
        <v>3873</v>
      </c>
      <c r="AI162" s="9"/>
      <c r="AJ162" s="10"/>
      <c r="AK162" s="3"/>
      <c r="AL162" s="3"/>
      <c r="AM162" s="3"/>
      <c r="AN162" s="3"/>
      <c r="AO162" s="3"/>
      <c r="AP162" s="3"/>
      <c r="AQ162" s="3"/>
      <c r="AR162" s="3"/>
      <c r="AS162" s="3"/>
    </row>
    <row r="163" ht="24.75" customHeight="1">
      <c r="A163" s="1183"/>
      <c r="B163" s="13"/>
      <c r="C163" s="1183" t="s">
        <v>67</v>
      </c>
      <c r="D163" s="12"/>
      <c r="E163" s="12"/>
      <c r="F163" s="12"/>
      <c r="G163" s="12"/>
      <c r="H163" s="12"/>
      <c r="I163" s="13"/>
      <c r="J163" s="1184">
        <f>SUM(M163,P163)</f>
        <v>63114</v>
      </c>
      <c r="K163" s="12"/>
      <c r="L163" s="13"/>
      <c r="M163" s="1184">
        <f>SUM(M165,M187,AE187)</f>
        <v>31463</v>
      </c>
      <c r="N163" s="12"/>
      <c r="O163" s="13"/>
      <c r="P163" s="1184">
        <f>SUM(P165,P187,AH187)</f>
        <v>31651</v>
      </c>
      <c r="Q163" s="12"/>
      <c r="R163" s="44"/>
      <c r="S163" s="60">
        <v>15.0</v>
      </c>
      <c r="T163" s="19"/>
      <c r="U163" s="78" t="s">
        <v>3883</v>
      </c>
      <c r="AA163" s="19"/>
      <c r="AB163" s="674">
        <f t="shared" ref="AB163:AB178" si="11">AE163+AH163</f>
        <v>126</v>
      </c>
      <c r="AD163" s="19"/>
      <c r="AE163" s="676">
        <v>66.0</v>
      </c>
      <c r="AG163" s="19"/>
      <c r="AH163" s="676">
        <v>60.0</v>
      </c>
      <c r="AJ163" s="19"/>
      <c r="AK163" s="3"/>
      <c r="AL163" s="3"/>
      <c r="AM163" s="3"/>
      <c r="AN163" s="3"/>
      <c r="AO163" s="3"/>
      <c r="AP163" s="3"/>
      <c r="AQ163" s="3"/>
      <c r="AR163" s="3"/>
      <c r="AS163" s="3"/>
    </row>
    <row r="164" ht="24.75" customHeight="1">
      <c r="A164" s="18"/>
      <c r="B164" s="19"/>
      <c r="C164" s="27"/>
      <c r="I164" s="19"/>
      <c r="J164" s="27"/>
      <c r="L164" s="19"/>
      <c r="M164" s="27"/>
      <c r="O164" s="19"/>
      <c r="P164" s="27"/>
      <c r="R164" s="52"/>
      <c r="S164" s="60">
        <v>16.0</v>
      </c>
      <c r="T164" s="19"/>
      <c r="U164" s="78" t="s">
        <v>3884</v>
      </c>
      <c r="AA164" s="19"/>
      <c r="AB164" s="674">
        <f t="shared" si="11"/>
        <v>407</v>
      </c>
      <c r="AD164" s="19"/>
      <c r="AE164" s="676">
        <v>196.0</v>
      </c>
      <c r="AG164" s="19"/>
      <c r="AH164" s="676">
        <v>211.0</v>
      </c>
      <c r="AJ164" s="19"/>
      <c r="AK164" s="3"/>
      <c r="AL164" s="3"/>
      <c r="AM164" s="3"/>
      <c r="AN164" s="3"/>
      <c r="AO164" s="3"/>
      <c r="AP164" s="3"/>
      <c r="AQ164" s="3"/>
      <c r="AR164" s="3"/>
      <c r="AS164" s="3"/>
    </row>
    <row r="165" ht="24.75" customHeight="1">
      <c r="A165" s="1185"/>
      <c r="B165" s="19"/>
      <c r="C165" s="1185" t="s">
        <v>70</v>
      </c>
      <c r="I165" s="19"/>
      <c r="J165" s="1186">
        <f>SUM(J166:L179,AB163:AD178)</f>
        <v>36070</v>
      </c>
      <c r="K165" s="844"/>
      <c r="L165" s="845"/>
      <c r="M165" s="1186">
        <f>SUM(M166:O179,AE163:AG178)</f>
        <v>18421</v>
      </c>
      <c r="N165" s="844"/>
      <c r="O165" s="845"/>
      <c r="P165" s="1186">
        <f>SUM(P166:R179,AH163:AJ178)</f>
        <v>17649</v>
      </c>
      <c r="Q165" s="844"/>
      <c r="R165" s="845"/>
      <c r="S165" s="1115">
        <v>17.0</v>
      </c>
      <c r="T165" s="19"/>
      <c r="U165" s="78" t="s">
        <v>3885</v>
      </c>
      <c r="AA165" s="19"/>
      <c r="AB165" s="674">
        <f t="shared" si="11"/>
        <v>1495</v>
      </c>
      <c r="AD165" s="19"/>
      <c r="AE165" s="676">
        <v>735.0</v>
      </c>
      <c r="AG165" s="19"/>
      <c r="AH165" s="676">
        <v>760.0</v>
      </c>
      <c r="AJ165" s="19"/>
      <c r="AK165" s="3"/>
      <c r="AL165" s="3"/>
      <c r="AM165" s="3"/>
      <c r="AN165" s="3"/>
      <c r="AO165" s="3"/>
      <c r="AP165" s="3"/>
      <c r="AQ165" s="3"/>
      <c r="AR165" s="3"/>
      <c r="AS165" s="3"/>
    </row>
    <row r="166" ht="24.75" customHeight="1">
      <c r="A166" s="18">
        <v>1.0</v>
      </c>
      <c r="B166" s="19"/>
      <c r="C166" s="78" t="s">
        <v>3886</v>
      </c>
      <c r="I166" s="19"/>
      <c r="J166" s="213">
        <f t="shared" ref="J166:J179" si="12">M166+P166</f>
        <v>2355</v>
      </c>
      <c r="L166" s="19"/>
      <c r="M166" s="210">
        <v>1640.0</v>
      </c>
      <c r="O166" s="19"/>
      <c r="P166" s="210">
        <v>715.0</v>
      </c>
      <c r="R166" s="52"/>
      <c r="S166" s="1115">
        <v>18.0</v>
      </c>
      <c r="T166" s="19"/>
      <c r="U166" s="78" t="s">
        <v>3887</v>
      </c>
      <c r="AA166" s="19"/>
      <c r="AB166" s="674">
        <f t="shared" si="11"/>
        <v>113</v>
      </c>
      <c r="AD166" s="19"/>
      <c r="AE166" s="676">
        <v>62.0</v>
      </c>
      <c r="AG166" s="19"/>
      <c r="AH166" s="676">
        <v>51.0</v>
      </c>
      <c r="AJ166" s="19"/>
      <c r="AK166" s="3"/>
      <c r="AL166" s="3"/>
      <c r="AM166" s="3"/>
      <c r="AN166" s="3"/>
      <c r="AO166" s="3"/>
      <c r="AP166" s="3"/>
      <c r="AQ166" s="3"/>
      <c r="AR166" s="3"/>
      <c r="AS166" s="3"/>
    </row>
    <row r="167" ht="24.75" customHeight="1">
      <c r="A167" s="18">
        <v>2.0</v>
      </c>
      <c r="B167" s="19"/>
      <c r="C167" s="78" t="s">
        <v>3888</v>
      </c>
      <c r="I167" s="19"/>
      <c r="J167" s="213">
        <f t="shared" si="12"/>
        <v>1580</v>
      </c>
      <c r="L167" s="19"/>
      <c r="M167" s="210">
        <v>765.0</v>
      </c>
      <c r="O167" s="19"/>
      <c r="P167" s="210">
        <v>815.0</v>
      </c>
      <c r="R167" s="52"/>
      <c r="S167" s="60">
        <v>19.0</v>
      </c>
      <c r="T167" s="19"/>
      <c r="U167" s="78" t="s">
        <v>3889</v>
      </c>
      <c r="AA167" s="19"/>
      <c r="AB167" s="674">
        <f t="shared" si="11"/>
        <v>237</v>
      </c>
      <c r="AD167" s="19"/>
      <c r="AE167" s="676">
        <v>111.0</v>
      </c>
      <c r="AG167" s="19"/>
      <c r="AH167" s="676">
        <v>126.0</v>
      </c>
      <c r="AJ167" s="19"/>
      <c r="AK167" s="3"/>
      <c r="AL167" s="3"/>
      <c r="AM167" s="3"/>
      <c r="AN167" s="3"/>
      <c r="AO167" s="3"/>
      <c r="AP167" s="3"/>
      <c r="AQ167" s="3"/>
      <c r="AR167" s="3"/>
      <c r="AS167" s="3"/>
    </row>
    <row r="168" ht="24.75" customHeight="1">
      <c r="A168" s="18">
        <v>3.0</v>
      </c>
      <c r="B168" s="19"/>
      <c r="C168" s="78" t="s">
        <v>3890</v>
      </c>
      <c r="I168" s="19"/>
      <c r="J168" s="213">
        <f t="shared" si="12"/>
        <v>1734</v>
      </c>
      <c r="L168" s="19"/>
      <c r="M168" s="210">
        <v>860.0</v>
      </c>
      <c r="O168" s="19"/>
      <c r="P168" s="210">
        <v>874.0</v>
      </c>
      <c r="R168" s="52"/>
      <c r="S168" s="60">
        <v>20.0</v>
      </c>
      <c r="T168" s="19"/>
      <c r="U168" s="1187" t="s">
        <v>3891</v>
      </c>
      <c r="AA168" s="19"/>
      <c r="AB168" s="674">
        <f t="shared" si="11"/>
        <v>196</v>
      </c>
      <c r="AD168" s="19"/>
      <c r="AE168" s="676">
        <v>91.0</v>
      </c>
      <c r="AG168" s="19"/>
      <c r="AH168" s="676">
        <v>105.0</v>
      </c>
      <c r="AJ168" s="19"/>
      <c r="AK168" s="3"/>
      <c r="AL168" s="3"/>
      <c r="AM168" s="3"/>
      <c r="AN168" s="3"/>
      <c r="AO168" s="3"/>
      <c r="AP168" s="3"/>
      <c r="AQ168" s="3"/>
      <c r="AR168" s="3"/>
      <c r="AS168" s="3"/>
    </row>
    <row r="169" ht="24.75" customHeight="1">
      <c r="A169" s="18">
        <v>4.0</v>
      </c>
      <c r="B169" s="19"/>
      <c r="C169" s="78" t="s">
        <v>3892</v>
      </c>
      <c r="I169" s="19"/>
      <c r="J169" s="213">
        <f t="shared" si="12"/>
        <v>2869</v>
      </c>
      <c r="L169" s="19"/>
      <c r="M169" s="210">
        <v>1401.0</v>
      </c>
      <c r="O169" s="19"/>
      <c r="P169" s="210">
        <v>1468.0</v>
      </c>
      <c r="R169" s="52"/>
      <c r="S169" s="60">
        <v>21.0</v>
      </c>
      <c r="T169" s="19"/>
      <c r="U169" s="78" t="s">
        <v>3893</v>
      </c>
      <c r="AA169" s="19"/>
      <c r="AB169" s="674">
        <f t="shared" si="11"/>
        <v>164</v>
      </c>
      <c r="AD169" s="19"/>
      <c r="AE169" s="676">
        <v>76.0</v>
      </c>
      <c r="AG169" s="19"/>
      <c r="AH169" s="676">
        <v>88.0</v>
      </c>
      <c r="AJ169" s="19"/>
      <c r="AK169" s="3"/>
      <c r="AL169" s="3"/>
      <c r="AM169" s="3"/>
      <c r="AN169" s="3"/>
      <c r="AO169" s="3"/>
      <c r="AP169" s="3"/>
      <c r="AQ169" s="3"/>
      <c r="AR169" s="3"/>
      <c r="AS169" s="3"/>
    </row>
    <row r="170" ht="24.75" customHeight="1">
      <c r="A170" s="18">
        <v>5.0</v>
      </c>
      <c r="B170" s="19"/>
      <c r="C170" s="78" t="s">
        <v>2631</v>
      </c>
      <c r="I170" s="19"/>
      <c r="J170" s="213">
        <f t="shared" si="12"/>
        <v>2935</v>
      </c>
      <c r="L170" s="19"/>
      <c r="M170" s="210">
        <v>1457.0</v>
      </c>
      <c r="O170" s="19"/>
      <c r="P170" s="210">
        <v>1478.0</v>
      </c>
      <c r="R170" s="52"/>
      <c r="S170" s="60">
        <v>22.0</v>
      </c>
      <c r="T170" s="19"/>
      <c r="U170" s="78" t="s">
        <v>3894</v>
      </c>
      <c r="AA170" s="19"/>
      <c r="AB170" s="674">
        <f t="shared" si="11"/>
        <v>222</v>
      </c>
      <c r="AD170" s="19"/>
      <c r="AE170" s="676">
        <v>115.0</v>
      </c>
      <c r="AG170" s="19"/>
      <c r="AH170" s="676">
        <v>107.0</v>
      </c>
      <c r="AJ170" s="19"/>
      <c r="AK170" s="3"/>
      <c r="AL170" s="3"/>
      <c r="AM170" s="3"/>
      <c r="AN170" s="3"/>
      <c r="AO170" s="3"/>
      <c r="AP170" s="3"/>
      <c r="AQ170" s="3"/>
      <c r="AR170" s="3"/>
      <c r="AS170" s="3"/>
    </row>
    <row r="171" ht="29.25" customHeight="1">
      <c r="A171" s="18">
        <v>6.0</v>
      </c>
      <c r="B171" s="19"/>
      <c r="C171" s="1188" t="s">
        <v>3895</v>
      </c>
      <c r="I171" s="19"/>
      <c r="J171" s="213">
        <f t="shared" si="12"/>
        <v>1160</v>
      </c>
      <c r="L171" s="19"/>
      <c r="M171" s="210">
        <v>561.0</v>
      </c>
      <c r="O171" s="19"/>
      <c r="P171" s="210">
        <v>599.0</v>
      </c>
      <c r="R171" s="52"/>
      <c r="S171" s="60">
        <v>23.0</v>
      </c>
      <c r="T171" s="19"/>
      <c r="U171" s="78" t="s">
        <v>3896</v>
      </c>
      <c r="AA171" s="19"/>
      <c r="AB171" s="674">
        <f t="shared" si="11"/>
        <v>71</v>
      </c>
      <c r="AD171" s="19"/>
      <c r="AE171" s="676">
        <v>39.0</v>
      </c>
      <c r="AG171" s="19"/>
      <c r="AH171" s="676">
        <v>32.0</v>
      </c>
      <c r="AJ171" s="19"/>
      <c r="AK171" s="3"/>
      <c r="AL171" s="3"/>
      <c r="AM171" s="3"/>
      <c r="AN171" s="3"/>
      <c r="AO171" s="3"/>
      <c r="AP171" s="3"/>
      <c r="AQ171" s="3"/>
      <c r="AR171" s="3"/>
      <c r="AS171" s="3"/>
    </row>
    <row r="172" ht="24.75" customHeight="1">
      <c r="A172" s="18">
        <v>7.0</v>
      </c>
      <c r="B172" s="19"/>
      <c r="C172" s="78" t="s">
        <v>3897</v>
      </c>
      <c r="I172" s="19"/>
      <c r="J172" s="213">
        <f t="shared" si="12"/>
        <v>2320</v>
      </c>
      <c r="L172" s="19"/>
      <c r="M172" s="210">
        <v>1151.0</v>
      </c>
      <c r="O172" s="19"/>
      <c r="P172" s="210">
        <v>1169.0</v>
      </c>
      <c r="R172" s="52"/>
      <c r="S172" s="60">
        <v>24.0</v>
      </c>
      <c r="T172" s="19"/>
      <c r="U172" s="1189" t="s">
        <v>3898</v>
      </c>
      <c r="AA172" s="19"/>
      <c r="AB172" s="674">
        <f t="shared" si="11"/>
        <v>173</v>
      </c>
      <c r="AD172" s="19"/>
      <c r="AE172" s="676">
        <v>88.0</v>
      </c>
      <c r="AG172" s="19"/>
      <c r="AH172" s="676">
        <v>85.0</v>
      </c>
      <c r="AJ172" s="19"/>
      <c r="AK172" s="3"/>
      <c r="AL172" s="3"/>
      <c r="AM172" s="3"/>
      <c r="AN172" s="3"/>
      <c r="AO172" s="3"/>
      <c r="AP172" s="3"/>
      <c r="AQ172" s="3"/>
      <c r="AR172" s="3"/>
      <c r="AS172" s="3"/>
    </row>
    <row r="173" ht="24.75" customHeight="1">
      <c r="A173" s="18">
        <v>8.0</v>
      </c>
      <c r="B173" s="19"/>
      <c r="C173" s="78" t="s">
        <v>3899</v>
      </c>
      <c r="I173" s="19"/>
      <c r="J173" s="213">
        <f t="shared" si="12"/>
        <v>2845</v>
      </c>
      <c r="L173" s="19"/>
      <c r="M173" s="210">
        <v>1385.0</v>
      </c>
      <c r="O173" s="19"/>
      <c r="P173" s="210">
        <v>1460.0</v>
      </c>
      <c r="R173" s="52"/>
      <c r="S173" s="60">
        <v>25.0</v>
      </c>
      <c r="T173" s="19"/>
      <c r="U173" s="78" t="s">
        <v>3900</v>
      </c>
      <c r="AA173" s="19"/>
      <c r="AB173" s="674">
        <f t="shared" si="11"/>
        <v>101</v>
      </c>
      <c r="AD173" s="19"/>
      <c r="AE173" s="676">
        <v>43.0</v>
      </c>
      <c r="AG173" s="19"/>
      <c r="AH173" s="676">
        <v>58.0</v>
      </c>
      <c r="AJ173" s="19"/>
      <c r="AK173" s="3"/>
      <c r="AL173" s="3"/>
      <c r="AM173" s="3"/>
      <c r="AN173" s="3"/>
      <c r="AO173" s="3"/>
      <c r="AP173" s="3"/>
      <c r="AQ173" s="3"/>
      <c r="AR173" s="3"/>
      <c r="AS173" s="3"/>
    </row>
    <row r="174" ht="24.75" customHeight="1">
      <c r="A174" s="18">
        <v>9.0</v>
      </c>
      <c r="B174" s="19"/>
      <c r="C174" s="78" t="s">
        <v>3901</v>
      </c>
      <c r="I174" s="19"/>
      <c r="J174" s="213">
        <f t="shared" si="12"/>
        <v>454</v>
      </c>
      <c r="L174" s="19"/>
      <c r="M174" s="210">
        <v>178.0</v>
      </c>
      <c r="O174" s="19"/>
      <c r="P174" s="210">
        <v>276.0</v>
      </c>
      <c r="R174" s="52"/>
      <c r="S174" s="60">
        <v>26.0</v>
      </c>
      <c r="T174" s="19"/>
      <c r="U174" s="78" t="s">
        <v>3902</v>
      </c>
      <c r="AA174" s="19"/>
      <c r="AB174" s="674">
        <f t="shared" si="11"/>
        <v>338</v>
      </c>
      <c r="AD174" s="19"/>
      <c r="AE174" s="676">
        <v>164.0</v>
      </c>
      <c r="AG174" s="19"/>
      <c r="AH174" s="676">
        <v>174.0</v>
      </c>
      <c r="AJ174" s="19"/>
      <c r="AK174" s="3"/>
      <c r="AL174" s="3"/>
      <c r="AM174" s="3"/>
      <c r="AN174" s="3"/>
      <c r="AO174" s="3"/>
      <c r="AP174" s="3"/>
      <c r="AQ174" s="3"/>
      <c r="AR174" s="3"/>
      <c r="AS174" s="3"/>
    </row>
    <row r="175" ht="24.75" customHeight="1">
      <c r="A175" s="18">
        <v>10.0</v>
      </c>
      <c r="B175" s="19"/>
      <c r="C175" s="78" t="s">
        <v>3903</v>
      </c>
      <c r="I175" s="19"/>
      <c r="J175" s="213">
        <f t="shared" si="12"/>
        <v>3414</v>
      </c>
      <c r="L175" s="19"/>
      <c r="M175" s="210">
        <v>1658.0</v>
      </c>
      <c r="O175" s="19"/>
      <c r="P175" s="210">
        <v>1756.0</v>
      </c>
      <c r="R175" s="52"/>
      <c r="S175" s="60">
        <v>27.0</v>
      </c>
      <c r="T175" s="19"/>
      <c r="U175" s="78" t="s">
        <v>3904</v>
      </c>
      <c r="AA175" s="19"/>
      <c r="AB175" s="674">
        <f t="shared" si="11"/>
        <v>739</v>
      </c>
      <c r="AD175" s="19"/>
      <c r="AE175" s="676">
        <v>365.0</v>
      </c>
      <c r="AG175" s="19"/>
      <c r="AH175" s="676">
        <v>374.0</v>
      </c>
      <c r="AJ175" s="19"/>
      <c r="AK175" s="3"/>
      <c r="AL175" s="3"/>
      <c r="AM175" s="3"/>
      <c r="AN175" s="3"/>
      <c r="AO175" s="3"/>
      <c r="AP175" s="3"/>
      <c r="AQ175" s="3"/>
      <c r="AR175" s="3"/>
      <c r="AS175" s="3"/>
    </row>
    <row r="176" ht="24.75" customHeight="1">
      <c r="A176" s="18">
        <v>11.0</v>
      </c>
      <c r="B176" s="19"/>
      <c r="C176" s="78" t="s">
        <v>3905</v>
      </c>
      <c r="I176" s="19"/>
      <c r="J176" s="213">
        <f t="shared" si="12"/>
        <v>366</v>
      </c>
      <c r="L176" s="19"/>
      <c r="M176" s="210">
        <v>173.0</v>
      </c>
      <c r="O176" s="19"/>
      <c r="P176" s="210">
        <v>193.0</v>
      </c>
      <c r="R176" s="52"/>
      <c r="S176" s="60">
        <v>28.0</v>
      </c>
      <c r="T176" s="19"/>
      <c r="U176" s="78" t="s">
        <v>3906</v>
      </c>
      <c r="AA176" s="19"/>
      <c r="AB176" s="674">
        <f t="shared" si="11"/>
        <v>1302</v>
      </c>
      <c r="AD176" s="19"/>
      <c r="AE176" s="676">
        <v>805.0</v>
      </c>
      <c r="AG176" s="19"/>
      <c r="AH176" s="676">
        <v>497.0</v>
      </c>
      <c r="AJ176" s="19"/>
      <c r="AK176" s="3"/>
      <c r="AL176" s="3"/>
      <c r="AM176" s="3"/>
      <c r="AN176" s="3"/>
      <c r="AO176" s="3"/>
      <c r="AP176" s="3"/>
      <c r="AQ176" s="3"/>
      <c r="AR176" s="3"/>
      <c r="AS176" s="3"/>
    </row>
    <row r="177" ht="24.75" customHeight="1">
      <c r="A177" s="18">
        <v>12.0</v>
      </c>
      <c r="B177" s="19"/>
      <c r="C177" s="78" t="s">
        <v>3907</v>
      </c>
      <c r="I177" s="19"/>
      <c r="J177" s="213">
        <f t="shared" si="12"/>
        <v>537</v>
      </c>
      <c r="L177" s="19"/>
      <c r="M177" s="210">
        <v>262.0</v>
      </c>
      <c r="O177" s="19"/>
      <c r="P177" s="210">
        <v>275.0</v>
      </c>
      <c r="R177" s="52"/>
      <c r="S177" s="60">
        <v>29.0</v>
      </c>
      <c r="T177" s="19"/>
      <c r="U177" s="78" t="s">
        <v>2982</v>
      </c>
      <c r="AA177" s="19"/>
      <c r="AB177" s="674">
        <f t="shared" si="11"/>
        <v>1709</v>
      </c>
      <c r="AD177" s="19"/>
      <c r="AE177" s="676">
        <v>1026.0</v>
      </c>
      <c r="AG177" s="19"/>
      <c r="AH177" s="676">
        <v>683.0</v>
      </c>
      <c r="AJ177" s="19"/>
      <c r="AK177" s="1"/>
      <c r="AL177" s="1"/>
      <c r="AM177" s="1"/>
      <c r="AN177" s="1"/>
      <c r="AO177" s="1"/>
      <c r="AP177" s="1"/>
      <c r="AQ177" s="1"/>
      <c r="AR177" s="1"/>
      <c r="AS177" s="1"/>
    </row>
    <row r="178" ht="24.75" customHeight="1">
      <c r="A178" s="18">
        <v>13.0</v>
      </c>
      <c r="B178" s="19"/>
      <c r="C178" s="78" t="s">
        <v>3908</v>
      </c>
      <c r="I178" s="19"/>
      <c r="J178" s="213">
        <f t="shared" si="12"/>
        <v>1639</v>
      </c>
      <c r="L178" s="19"/>
      <c r="M178" s="210">
        <v>748.0</v>
      </c>
      <c r="O178" s="19"/>
      <c r="P178" s="210">
        <v>891.0</v>
      </c>
      <c r="R178" s="52"/>
      <c r="S178" s="1115">
        <v>30.0</v>
      </c>
      <c r="T178" s="19"/>
      <c r="U178" s="78" t="s">
        <v>3909</v>
      </c>
      <c r="AA178" s="19"/>
      <c r="AB178" s="674">
        <f t="shared" si="11"/>
        <v>990</v>
      </c>
      <c r="AD178" s="19"/>
      <c r="AE178" s="676">
        <v>482.0</v>
      </c>
      <c r="AG178" s="19"/>
      <c r="AH178" s="676">
        <v>508.0</v>
      </c>
      <c r="AJ178" s="19"/>
      <c r="AK178" s="3"/>
      <c r="AL178" s="3"/>
      <c r="AM178" s="3"/>
      <c r="AN178" s="3"/>
      <c r="AO178" s="3"/>
      <c r="AP178" s="3"/>
      <c r="AQ178" s="3"/>
      <c r="AR178" s="3"/>
      <c r="AS178" s="3"/>
    </row>
    <row r="179" ht="24.75" customHeight="1">
      <c r="A179" s="28">
        <v>14.0</v>
      </c>
      <c r="B179" s="30"/>
      <c r="C179" s="151" t="s">
        <v>3910</v>
      </c>
      <c r="D179" s="29"/>
      <c r="E179" s="29"/>
      <c r="F179" s="29"/>
      <c r="G179" s="29"/>
      <c r="H179" s="29"/>
      <c r="I179" s="30"/>
      <c r="J179" s="221">
        <f t="shared" si="12"/>
        <v>3479</v>
      </c>
      <c r="K179" s="29"/>
      <c r="L179" s="30"/>
      <c r="M179" s="220">
        <v>1718.0</v>
      </c>
      <c r="N179" s="29"/>
      <c r="O179" s="30"/>
      <c r="P179" s="220">
        <v>1761.0</v>
      </c>
      <c r="Q179" s="29"/>
      <c r="R179" s="46"/>
      <c r="S179" s="1190"/>
      <c r="T179" s="1191"/>
      <c r="U179" s="62"/>
      <c r="V179" s="62"/>
      <c r="W179" s="62"/>
      <c r="X179" s="62"/>
      <c r="Y179" s="62"/>
      <c r="Z179" s="62"/>
      <c r="AA179" s="62"/>
      <c r="AB179" s="1192"/>
      <c r="AC179" s="1193"/>
      <c r="AD179" s="1193"/>
      <c r="AE179" s="1192"/>
      <c r="AF179" s="1193"/>
      <c r="AG179" s="1193"/>
      <c r="AH179" s="1192"/>
      <c r="AI179" s="1193"/>
      <c r="AJ179" s="1191"/>
      <c r="AK179" s="3"/>
      <c r="AL179" s="3"/>
      <c r="AM179" s="3"/>
      <c r="AN179" s="3"/>
      <c r="AO179" s="3"/>
      <c r="AP179" s="3"/>
      <c r="AQ179" s="3"/>
      <c r="AR179" s="3"/>
      <c r="AS179" s="3"/>
    </row>
    <row r="180" ht="24.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row>
    <row r="181" ht="24.75" customHeight="1">
      <c r="A181" s="1" t="s">
        <v>3911</v>
      </c>
      <c r="AK181" s="3"/>
      <c r="AL181" s="3"/>
      <c r="AM181" s="3"/>
      <c r="AN181" s="3"/>
      <c r="AO181" s="3"/>
      <c r="AP181" s="3"/>
      <c r="AQ181" s="3"/>
      <c r="AR181" s="3"/>
      <c r="AS181" s="3"/>
    </row>
    <row r="182" ht="24.75" customHeight="1">
      <c r="A182" s="35"/>
      <c r="B182" s="35"/>
      <c r="C182" s="3"/>
      <c r="D182" s="3"/>
      <c r="E182" s="3"/>
      <c r="F182" s="3"/>
      <c r="G182" s="3"/>
      <c r="H182" s="3"/>
      <c r="I182" s="3"/>
      <c r="J182" s="694"/>
      <c r="K182" s="694"/>
      <c r="L182" s="694"/>
      <c r="M182" s="694"/>
      <c r="N182" s="694"/>
      <c r="O182" s="694"/>
      <c r="P182" s="694"/>
      <c r="Q182" s="694"/>
      <c r="R182" s="694"/>
      <c r="S182" s="35"/>
      <c r="T182" s="35"/>
      <c r="U182" s="3"/>
      <c r="V182" s="3"/>
      <c r="W182" s="3"/>
      <c r="X182" s="3"/>
      <c r="Y182" s="3"/>
      <c r="Z182" s="3"/>
      <c r="AA182" s="3"/>
      <c r="AB182" s="694"/>
      <c r="AC182" s="694"/>
      <c r="AD182" s="694"/>
      <c r="AE182" s="694"/>
      <c r="AF182" s="694"/>
      <c r="AG182" s="694"/>
      <c r="AH182" s="694"/>
      <c r="AI182" s="694"/>
      <c r="AJ182" s="694"/>
      <c r="AK182" s="3"/>
      <c r="AL182" s="3"/>
      <c r="AM182" s="3"/>
      <c r="AN182" s="3"/>
      <c r="AO182" s="3"/>
      <c r="AP182" s="3"/>
      <c r="AQ182" s="3"/>
      <c r="AR182" s="3"/>
      <c r="AS182" s="3"/>
    </row>
    <row r="183" ht="24.75" customHeight="1">
      <c r="A183" s="5">
        <v>219.0</v>
      </c>
      <c r="C183" s="6" t="s">
        <v>3912</v>
      </c>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row>
    <row r="184" ht="24.75" customHeight="1">
      <c r="A184" s="206" t="s">
        <v>3880</v>
      </c>
      <c r="B184" s="35"/>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7" t="s">
        <v>1055</v>
      </c>
      <c r="AK184" s="3"/>
      <c r="AL184" s="3"/>
      <c r="AM184" s="3"/>
      <c r="AN184" s="3"/>
      <c r="AO184" s="3"/>
      <c r="AP184" s="3"/>
      <c r="AQ184" s="3"/>
      <c r="AR184" s="3"/>
      <c r="AS184" s="3"/>
    </row>
    <row r="185" ht="24.75" customHeight="1">
      <c r="A185" s="791" t="s">
        <v>3881</v>
      </c>
      <c r="B185" s="13"/>
      <c r="C185" s="11" t="s">
        <v>3882</v>
      </c>
      <c r="D185" s="12"/>
      <c r="E185" s="12"/>
      <c r="F185" s="12"/>
      <c r="G185" s="12"/>
      <c r="H185" s="12"/>
      <c r="I185" s="13"/>
      <c r="J185" s="8" t="s">
        <v>3870</v>
      </c>
      <c r="K185" s="9"/>
      <c r="L185" s="9"/>
      <c r="M185" s="9"/>
      <c r="N185" s="9"/>
      <c r="O185" s="9"/>
      <c r="P185" s="9"/>
      <c r="Q185" s="9"/>
      <c r="R185" s="10"/>
      <c r="S185" s="791" t="s">
        <v>3881</v>
      </c>
      <c r="T185" s="13"/>
      <c r="U185" s="11" t="s">
        <v>3882</v>
      </c>
      <c r="V185" s="12"/>
      <c r="W185" s="12"/>
      <c r="X185" s="12"/>
      <c r="Y185" s="12"/>
      <c r="Z185" s="12"/>
      <c r="AA185" s="13"/>
      <c r="AB185" s="8" t="s">
        <v>3870</v>
      </c>
      <c r="AC185" s="9"/>
      <c r="AD185" s="9"/>
      <c r="AE185" s="9"/>
      <c r="AF185" s="9"/>
      <c r="AG185" s="9"/>
      <c r="AH185" s="9"/>
      <c r="AI185" s="9"/>
      <c r="AJ185" s="10"/>
      <c r="AK185" s="3"/>
      <c r="AL185" s="3"/>
      <c r="AM185" s="3"/>
      <c r="AN185" s="3"/>
      <c r="AO185" s="3"/>
      <c r="AP185" s="3"/>
      <c r="AQ185" s="3"/>
      <c r="AR185" s="3"/>
      <c r="AS185" s="3"/>
    </row>
    <row r="186" ht="24.75" customHeight="1">
      <c r="A186" s="37"/>
      <c r="B186" s="30"/>
      <c r="C186" s="37"/>
      <c r="D186" s="29"/>
      <c r="E186" s="29"/>
      <c r="F186" s="29"/>
      <c r="G186" s="29"/>
      <c r="H186" s="29"/>
      <c r="I186" s="30"/>
      <c r="J186" s="8" t="s">
        <v>1513</v>
      </c>
      <c r="K186" s="9"/>
      <c r="L186" s="10"/>
      <c r="M186" s="8" t="s">
        <v>3872</v>
      </c>
      <c r="N186" s="9"/>
      <c r="O186" s="10"/>
      <c r="P186" s="8" t="s">
        <v>3873</v>
      </c>
      <c r="Q186" s="9"/>
      <c r="R186" s="10"/>
      <c r="S186" s="37"/>
      <c r="T186" s="30"/>
      <c r="U186" s="37"/>
      <c r="V186" s="29"/>
      <c r="W186" s="29"/>
      <c r="X186" s="29"/>
      <c r="Y186" s="29"/>
      <c r="Z186" s="29"/>
      <c r="AA186" s="30"/>
      <c r="AB186" s="8" t="s">
        <v>1513</v>
      </c>
      <c r="AC186" s="9"/>
      <c r="AD186" s="10"/>
      <c r="AE186" s="8" t="s">
        <v>3872</v>
      </c>
      <c r="AF186" s="9"/>
      <c r="AG186" s="10"/>
      <c r="AH186" s="8" t="s">
        <v>3873</v>
      </c>
      <c r="AI186" s="9"/>
      <c r="AJ186" s="10"/>
      <c r="AK186" s="3"/>
      <c r="AL186" s="3"/>
      <c r="AM186" s="3"/>
      <c r="AN186" s="3"/>
      <c r="AO186" s="3"/>
      <c r="AP186" s="3"/>
      <c r="AQ186" s="3"/>
      <c r="AR186" s="3"/>
      <c r="AS186" s="3"/>
    </row>
    <row r="187" ht="24.75" customHeight="1">
      <c r="A187" s="1183"/>
      <c r="B187" s="13"/>
      <c r="C187" s="1183" t="s">
        <v>68</v>
      </c>
      <c r="D187" s="12"/>
      <c r="E187" s="12"/>
      <c r="F187" s="12"/>
      <c r="G187" s="12"/>
      <c r="H187" s="12"/>
      <c r="I187" s="13"/>
      <c r="J187" s="1194">
        <f>SUM(J188:L204)</f>
        <v>24357</v>
      </c>
      <c r="K187" s="851"/>
      <c r="L187" s="852"/>
      <c r="M187" s="1194">
        <f>SUM(M188:O204)</f>
        <v>11735</v>
      </c>
      <c r="N187" s="851"/>
      <c r="O187" s="852"/>
      <c r="P187" s="1194">
        <f>SUM(P188:R204)</f>
        <v>12622</v>
      </c>
      <c r="Q187" s="851"/>
      <c r="R187" s="852"/>
      <c r="S187" s="1195"/>
      <c r="T187" s="19"/>
      <c r="U187" s="1185" t="s">
        <v>81</v>
      </c>
      <c r="AA187" s="19"/>
      <c r="AB187" s="1196">
        <f>SUM(AB188:AD198)</f>
        <v>2687</v>
      </c>
      <c r="AC187" s="844"/>
      <c r="AD187" s="845"/>
      <c r="AE187" s="1196">
        <f>SUM(AE188:AG198)</f>
        <v>1307</v>
      </c>
      <c r="AF187" s="844"/>
      <c r="AG187" s="845"/>
      <c r="AH187" s="1196">
        <f>SUM(AH188:AJ198)</f>
        <v>1380</v>
      </c>
      <c r="AI187" s="844"/>
      <c r="AJ187" s="845"/>
      <c r="AK187" s="3"/>
      <c r="AL187" s="3"/>
      <c r="AM187" s="3"/>
      <c r="AN187" s="3"/>
      <c r="AO187" s="3"/>
      <c r="AP187" s="3"/>
      <c r="AQ187" s="3"/>
      <c r="AR187" s="3"/>
      <c r="AS187" s="3"/>
    </row>
    <row r="188" ht="24.75" customHeight="1">
      <c r="A188" s="18">
        <v>31.0</v>
      </c>
      <c r="B188" s="19"/>
      <c r="C188" s="78" t="s">
        <v>3913</v>
      </c>
      <c r="I188" s="19"/>
      <c r="J188" s="674">
        <f t="shared" ref="J188:J204" si="13">M188+P188</f>
        <v>2398</v>
      </c>
      <c r="L188" s="19"/>
      <c r="M188" s="676">
        <v>1149.0</v>
      </c>
      <c r="O188" s="19"/>
      <c r="P188" s="676">
        <v>1249.0</v>
      </c>
      <c r="R188" s="52"/>
      <c r="S188" s="53">
        <v>48.0</v>
      </c>
      <c r="T188" s="19"/>
      <c r="U188" s="78" t="s">
        <v>3914</v>
      </c>
      <c r="AA188" s="19"/>
      <c r="AB188" s="674">
        <f t="shared" ref="AB188:AB198" si="14">AE188+AH188</f>
        <v>468</v>
      </c>
      <c r="AD188" s="19"/>
      <c r="AE188" s="676">
        <v>224.0</v>
      </c>
      <c r="AG188" s="19"/>
      <c r="AH188" s="676">
        <v>244.0</v>
      </c>
      <c r="AJ188" s="19"/>
      <c r="AK188" s="3"/>
      <c r="AL188" s="3"/>
      <c r="AM188" s="3"/>
      <c r="AN188" s="3"/>
      <c r="AO188" s="3"/>
      <c r="AP188" s="3"/>
      <c r="AQ188" s="3"/>
      <c r="AR188" s="3"/>
      <c r="AS188" s="3"/>
    </row>
    <row r="189" ht="28.5" customHeight="1">
      <c r="A189" s="18">
        <v>32.0</v>
      </c>
      <c r="B189" s="19"/>
      <c r="C189" s="1197" t="s">
        <v>2998</v>
      </c>
      <c r="I189" s="19"/>
      <c r="J189" s="674">
        <f t="shared" si="13"/>
        <v>978</v>
      </c>
      <c r="L189" s="19"/>
      <c r="M189" s="676">
        <v>508.0</v>
      </c>
      <c r="O189" s="19"/>
      <c r="P189" s="676">
        <v>470.0</v>
      </c>
      <c r="R189" s="52"/>
      <c r="S189" s="53">
        <v>49.0</v>
      </c>
      <c r="T189" s="19"/>
      <c r="U189" s="78" t="s">
        <v>3915</v>
      </c>
      <c r="AA189" s="19"/>
      <c r="AB189" s="674">
        <f t="shared" si="14"/>
        <v>158</v>
      </c>
      <c r="AD189" s="19"/>
      <c r="AE189" s="676">
        <v>79.0</v>
      </c>
      <c r="AG189" s="19"/>
      <c r="AH189" s="676">
        <v>79.0</v>
      </c>
      <c r="AJ189" s="19"/>
      <c r="AK189" s="3"/>
      <c r="AL189" s="3"/>
      <c r="AM189" s="3"/>
      <c r="AN189" s="3"/>
      <c r="AO189" s="3"/>
      <c r="AP189" s="3"/>
      <c r="AQ189" s="3"/>
      <c r="AR189" s="3"/>
      <c r="AS189" s="3"/>
    </row>
    <row r="190" ht="24.75" customHeight="1">
      <c r="A190" s="18">
        <v>33.0</v>
      </c>
      <c r="B190" s="19"/>
      <c r="C190" s="78" t="s">
        <v>3916</v>
      </c>
      <c r="I190" s="19"/>
      <c r="J190" s="674">
        <f t="shared" si="13"/>
        <v>931</v>
      </c>
      <c r="L190" s="19"/>
      <c r="M190" s="676">
        <v>437.0</v>
      </c>
      <c r="O190" s="19"/>
      <c r="P190" s="676">
        <v>494.0</v>
      </c>
      <c r="R190" s="52"/>
      <c r="S190" s="53">
        <v>50.0</v>
      </c>
      <c r="T190" s="19"/>
      <c r="U190" s="168" t="s">
        <v>3917</v>
      </c>
      <c r="AA190" s="19"/>
      <c r="AB190" s="674">
        <f t="shared" si="14"/>
        <v>103</v>
      </c>
      <c r="AD190" s="19"/>
      <c r="AE190" s="676">
        <v>55.0</v>
      </c>
      <c r="AG190" s="19"/>
      <c r="AH190" s="676">
        <v>48.0</v>
      </c>
      <c r="AJ190" s="19"/>
      <c r="AK190" s="3"/>
      <c r="AL190" s="3"/>
      <c r="AM190" s="3"/>
      <c r="AN190" s="3"/>
      <c r="AO190" s="3"/>
      <c r="AP190" s="3"/>
      <c r="AQ190" s="3"/>
      <c r="AR190" s="3"/>
      <c r="AS190" s="3"/>
    </row>
    <row r="191" ht="24.75" customHeight="1">
      <c r="A191" s="18">
        <v>34.0</v>
      </c>
      <c r="B191" s="19"/>
      <c r="C191" s="78" t="s">
        <v>3918</v>
      </c>
      <c r="I191" s="19"/>
      <c r="J191" s="674">
        <f t="shared" si="13"/>
        <v>892</v>
      </c>
      <c r="L191" s="19"/>
      <c r="M191" s="676">
        <v>415.0</v>
      </c>
      <c r="O191" s="19"/>
      <c r="P191" s="676">
        <v>477.0</v>
      </c>
      <c r="R191" s="52"/>
      <c r="S191" s="53">
        <v>51.0</v>
      </c>
      <c r="T191" s="19"/>
      <c r="U191" s="148" t="s">
        <v>3919</v>
      </c>
      <c r="AA191" s="19"/>
      <c r="AB191" s="674">
        <f t="shared" si="14"/>
        <v>88</v>
      </c>
      <c r="AD191" s="19"/>
      <c r="AE191" s="676">
        <v>44.0</v>
      </c>
      <c r="AG191" s="19"/>
      <c r="AH191" s="676">
        <v>44.0</v>
      </c>
      <c r="AJ191" s="19"/>
      <c r="AK191" s="3"/>
      <c r="AL191" s="3"/>
      <c r="AM191" s="3"/>
      <c r="AN191" s="3"/>
      <c r="AO191" s="3"/>
      <c r="AP191" s="3"/>
      <c r="AQ191" s="3"/>
      <c r="AR191" s="3"/>
      <c r="AS191" s="3"/>
    </row>
    <row r="192" ht="29.25" customHeight="1">
      <c r="A192" s="18">
        <v>35.0</v>
      </c>
      <c r="B192" s="19"/>
      <c r="C192" s="78" t="s">
        <v>3920</v>
      </c>
      <c r="I192" s="19"/>
      <c r="J192" s="674">
        <f t="shared" si="13"/>
        <v>1609</v>
      </c>
      <c r="L192" s="19"/>
      <c r="M192" s="676">
        <v>795.0</v>
      </c>
      <c r="O192" s="19"/>
      <c r="P192" s="676">
        <v>814.0</v>
      </c>
      <c r="R192" s="52"/>
      <c r="S192" s="53">
        <v>52.0</v>
      </c>
      <c r="T192" s="19"/>
      <c r="U192" s="78" t="s">
        <v>3921</v>
      </c>
      <c r="AA192" s="19"/>
      <c r="AB192" s="674">
        <f t="shared" si="14"/>
        <v>54</v>
      </c>
      <c r="AD192" s="19"/>
      <c r="AE192" s="676">
        <v>26.0</v>
      </c>
      <c r="AG192" s="19"/>
      <c r="AH192" s="676">
        <v>28.0</v>
      </c>
      <c r="AJ192" s="19"/>
      <c r="AK192" s="3"/>
      <c r="AL192" s="3"/>
      <c r="AM192" s="3"/>
      <c r="AN192" s="3"/>
      <c r="AO192" s="3"/>
      <c r="AP192" s="3"/>
      <c r="AQ192" s="3"/>
      <c r="AR192" s="3"/>
      <c r="AS192" s="3"/>
    </row>
    <row r="193" ht="24.75" customHeight="1">
      <c r="A193" s="18">
        <v>36.0</v>
      </c>
      <c r="B193" s="19"/>
      <c r="C193" s="78" t="s">
        <v>3922</v>
      </c>
      <c r="I193" s="19"/>
      <c r="J193" s="674">
        <f t="shared" si="13"/>
        <v>99</v>
      </c>
      <c r="L193" s="19"/>
      <c r="M193" s="676">
        <v>46.0</v>
      </c>
      <c r="O193" s="19"/>
      <c r="P193" s="676">
        <v>53.0</v>
      </c>
      <c r="R193" s="52"/>
      <c r="S193" s="53">
        <v>53.0</v>
      </c>
      <c r="T193" s="19"/>
      <c r="U193" s="78" t="s">
        <v>3923</v>
      </c>
      <c r="AA193" s="19"/>
      <c r="AB193" s="674">
        <f t="shared" si="14"/>
        <v>293</v>
      </c>
      <c r="AD193" s="19"/>
      <c r="AE193" s="676">
        <v>147.0</v>
      </c>
      <c r="AG193" s="19"/>
      <c r="AH193" s="676">
        <v>146.0</v>
      </c>
      <c r="AJ193" s="19"/>
      <c r="AK193" s="3"/>
      <c r="AL193" s="3"/>
      <c r="AM193" s="3"/>
      <c r="AN193" s="3"/>
      <c r="AO193" s="3"/>
      <c r="AP193" s="3"/>
      <c r="AQ193" s="3"/>
      <c r="AR193" s="3"/>
      <c r="AS193" s="3"/>
    </row>
    <row r="194" ht="24.75" customHeight="1">
      <c r="A194" s="18">
        <v>37.0</v>
      </c>
      <c r="B194" s="19"/>
      <c r="C194" s="78" t="s">
        <v>3924</v>
      </c>
      <c r="I194" s="19"/>
      <c r="J194" s="674">
        <f t="shared" si="13"/>
        <v>186</v>
      </c>
      <c r="L194" s="19"/>
      <c r="M194" s="676">
        <v>83.0</v>
      </c>
      <c r="O194" s="19"/>
      <c r="P194" s="676">
        <v>103.0</v>
      </c>
      <c r="R194" s="52"/>
      <c r="S194" s="53">
        <v>54.0</v>
      </c>
      <c r="T194" s="19"/>
      <c r="U194" s="78" t="s">
        <v>3925</v>
      </c>
      <c r="AA194" s="19"/>
      <c r="AB194" s="674">
        <f t="shared" si="14"/>
        <v>273</v>
      </c>
      <c r="AD194" s="19"/>
      <c r="AE194" s="676">
        <v>121.0</v>
      </c>
      <c r="AG194" s="19"/>
      <c r="AH194" s="676">
        <v>152.0</v>
      </c>
      <c r="AJ194" s="19"/>
      <c r="AK194" s="3"/>
      <c r="AL194" s="3"/>
      <c r="AM194" s="3"/>
      <c r="AN194" s="3"/>
      <c r="AO194" s="3"/>
      <c r="AP194" s="3"/>
      <c r="AQ194" s="3"/>
      <c r="AR194" s="3"/>
      <c r="AS194" s="3"/>
    </row>
    <row r="195" ht="24.75" customHeight="1">
      <c r="A195" s="18">
        <v>38.0</v>
      </c>
      <c r="B195" s="19"/>
      <c r="C195" s="78" t="s">
        <v>3926</v>
      </c>
      <c r="I195" s="19"/>
      <c r="J195" s="674">
        <f t="shared" si="13"/>
        <v>1973</v>
      </c>
      <c r="L195" s="19"/>
      <c r="M195" s="676">
        <v>954.0</v>
      </c>
      <c r="O195" s="19"/>
      <c r="P195" s="676">
        <v>1019.0</v>
      </c>
      <c r="R195" s="52"/>
      <c r="S195" s="53">
        <v>55.0</v>
      </c>
      <c r="T195" s="19"/>
      <c r="U195" s="78" t="s">
        <v>3927</v>
      </c>
      <c r="AA195" s="19"/>
      <c r="AB195" s="674">
        <f t="shared" si="14"/>
        <v>426</v>
      </c>
      <c r="AD195" s="19"/>
      <c r="AE195" s="676">
        <v>208.0</v>
      </c>
      <c r="AG195" s="19"/>
      <c r="AH195" s="676">
        <v>218.0</v>
      </c>
      <c r="AJ195" s="19"/>
      <c r="AK195" s="3"/>
      <c r="AL195" s="3"/>
      <c r="AM195" s="3"/>
      <c r="AN195" s="3"/>
      <c r="AO195" s="3"/>
      <c r="AP195" s="3"/>
      <c r="AQ195" s="3"/>
      <c r="AR195" s="3"/>
      <c r="AS195" s="3"/>
    </row>
    <row r="196" ht="24.75" customHeight="1">
      <c r="A196" s="18">
        <v>39.0</v>
      </c>
      <c r="B196" s="19"/>
      <c r="C196" s="78" t="s">
        <v>3928</v>
      </c>
      <c r="I196" s="19"/>
      <c r="J196" s="674">
        <f t="shared" si="13"/>
        <v>251</v>
      </c>
      <c r="L196" s="19"/>
      <c r="M196" s="676">
        <v>125.0</v>
      </c>
      <c r="O196" s="19"/>
      <c r="P196" s="676">
        <v>126.0</v>
      </c>
      <c r="R196" s="52"/>
      <c r="S196" s="53">
        <v>56.0</v>
      </c>
      <c r="T196" s="19"/>
      <c r="U196" s="78" t="s">
        <v>3929</v>
      </c>
      <c r="AA196" s="19"/>
      <c r="AB196" s="674">
        <f t="shared" si="14"/>
        <v>448</v>
      </c>
      <c r="AD196" s="19"/>
      <c r="AE196" s="676">
        <v>216.0</v>
      </c>
      <c r="AG196" s="19"/>
      <c r="AH196" s="676">
        <v>232.0</v>
      </c>
      <c r="AJ196" s="19"/>
      <c r="AK196" s="3"/>
      <c r="AL196" s="3"/>
      <c r="AM196" s="3"/>
      <c r="AN196" s="3"/>
      <c r="AO196" s="3"/>
      <c r="AP196" s="3"/>
      <c r="AQ196" s="3"/>
      <c r="AR196" s="3"/>
      <c r="AS196" s="3"/>
    </row>
    <row r="197" ht="24.75" customHeight="1">
      <c r="A197" s="18">
        <v>40.0</v>
      </c>
      <c r="B197" s="19"/>
      <c r="C197" s="78" t="s">
        <v>3930</v>
      </c>
      <c r="I197" s="19"/>
      <c r="J197" s="674">
        <f t="shared" si="13"/>
        <v>3877</v>
      </c>
      <c r="L197" s="19"/>
      <c r="M197" s="676">
        <v>1868.0</v>
      </c>
      <c r="O197" s="19"/>
      <c r="P197" s="676">
        <v>2009.0</v>
      </c>
      <c r="R197" s="52"/>
      <c r="S197" s="53">
        <v>57.0</v>
      </c>
      <c r="T197" s="19"/>
      <c r="U197" s="78" t="s">
        <v>3931</v>
      </c>
      <c r="AA197" s="19"/>
      <c r="AB197" s="674">
        <f t="shared" si="14"/>
        <v>82</v>
      </c>
      <c r="AD197" s="19"/>
      <c r="AE197" s="676">
        <v>42.0</v>
      </c>
      <c r="AG197" s="19"/>
      <c r="AH197" s="676">
        <v>40.0</v>
      </c>
      <c r="AJ197" s="19"/>
      <c r="AK197" s="3"/>
      <c r="AL197" s="3"/>
      <c r="AM197" s="3"/>
      <c r="AN197" s="3"/>
      <c r="AO197" s="3"/>
      <c r="AP197" s="3"/>
      <c r="AQ197" s="3"/>
      <c r="AR197" s="3"/>
      <c r="AS197" s="3"/>
    </row>
    <row r="198" ht="24.75" customHeight="1">
      <c r="A198" s="18">
        <v>41.0</v>
      </c>
      <c r="B198" s="19"/>
      <c r="C198" s="78" t="s">
        <v>3932</v>
      </c>
      <c r="I198" s="19"/>
      <c r="J198" s="674">
        <f t="shared" si="13"/>
        <v>4293</v>
      </c>
      <c r="L198" s="19"/>
      <c r="M198" s="676">
        <v>2056.0</v>
      </c>
      <c r="O198" s="19"/>
      <c r="P198" s="676">
        <v>2237.0</v>
      </c>
      <c r="R198" s="52"/>
      <c r="S198" s="53">
        <v>58.0</v>
      </c>
      <c r="T198" s="19"/>
      <c r="U198" s="78" t="s">
        <v>3933</v>
      </c>
      <c r="AA198" s="19"/>
      <c r="AB198" s="674">
        <f t="shared" si="14"/>
        <v>294</v>
      </c>
      <c r="AD198" s="19"/>
      <c r="AE198" s="676">
        <v>145.0</v>
      </c>
      <c r="AG198" s="19"/>
      <c r="AH198" s="676">
        <v>149.0</v>
      </c>
      <c r="AJ198" s="19"/>
      <c r="AK198" s="3"/>
      <c r="AL198" s="3"/>
      <c r="AM198" s="3"/>
      <c r="AN198" s="3"/>
      <c r="AO198" s="3"/>
      <c r="AP198" s="3"/>
      <c r="AQ198" s="3"/>
      <c r="AR198" s="3"/>
      <c r="AS198" s="3"/>
    </row>
    <row r="199" ht="24.75" customHeight="1">
      <c r="A199" s="18">
        <v>42.0</v>
      </c>
      <c r="B199" s="19"/>
      <c r="C199" s="78" t="s">
        <v>3934</v>
      </c>
      <c r="I199" s="19"/>
      <c r="J199" s="674">
        <f t="shared" si="13"/>
        <v>199</v>
      </c>
      <c r="L199" s="19"/>
      <c r="M199" s="676">
        <v>104.0</v>
      </c>
      <c r="O199" s="19"/>
      <c r="P199" s="676">
        <v>95.0</v>
      </c>
      <c r="R199" s="52"/>
      <c r="S199" s="53"/>
      <c r="T199" s="19"/>
      <c r="U199" s="78"/>
      <c r="AA199" s="19"/>
      <c r="AB199" s="692"/>
      <c r="AD199" s="19"/>
      <c r="AE199" s="692"/>
      <c r="AG199" s="19"/>
      <c r="AH199" s="692"/>
      <c r="AJ199" s="19"/>
      <c r="AK199" s="3"/>
      <c r="AL199" s="3"/>
      <c r="AM199" s="3"/>
      <c r="AN199" s="3"/>
      <c r="AO199" s="3"/>
      <c r="AP199" s="3"/>
      <c r="AQ199" s="3"/>
      <c r="AR199" s="3"/>
      <c r="AS199" s="3"/>
    </row>
    <row r="200" ht="24.75" customHeight="1">
      <c r="A200" s="18">
        <v>43.0</v>
      </c>
      <c r="B200" s="19"/>
      <c r="C200" s="78" t="s">
        <v>3935</v>
      </c>
      <c r="I200" s="19"/>
      <c r="J200" s="674">
        <f t="shared" si="13"/>
        <v>999</v>
      </c>
      <c r="L200" s="19"/>
      <c r="M200" s="676">
        <v>468.0</v>
      </c>
      <c r="O200" s="19"/>
      <c r="P200" s="676">
        <v>531.0</v>
      </c>
      <c r="R200" s="52"/>
      <c r="S200" s="53"/>
      <c r="T200" s="19"/>
      <c r="U200" s="78"/>
      <c r="AA200" s="19"/>
      <c r="AB200" s="692"/>
      <c r="AD200" s="19"/>
      <c r="AE200" s="692"/>
      <c r="AG200" s="19"/>
      <c r="AH200" s="692"/>
      <c r="AJ200" s="19"/>
      <c r="AK200" s="3"/>
      <c r="AL200" s="3"/>
      <c r="AM200" s="3"/>
      <c r="AN200" s="3"/>
      <c r="AO200" s="3"/>
      <c r="AP200" s="3"/>
      <c r="AQ200" s="3"/>
      <c r="AR200" s="3"/>
      <c r="AS200" s="3"/>
    </row>
    <row r="201" ht="24.75" customHeight="1">
      <c r="A201" s="18">
        <v>44.0</v>
      </c>
      <c r="B201" s="19"/>
      <c r="C201" s="78" t="s">
        <v>3936</v>
      </c>
      <c r="I201" s="19"/>
      <c r="J201" s="674">
        <f t="shared" si="13"/>
        <v>79</v>
      </c>
      <c r="L201" s="19"/>
      <c r="M201" s="676">
        <v>37.0</v>
      </c>
      <c r="O201" s="19"/>
      <c r="P201" s="676">
        <v>42.0</v>
      </c>
      <c r="R201" s="52"/>
      <c r="S201" s="240"/>
      <c r="T201" s="145"/>
      <c r="U201" s="3"/>
      <c r="V201" s="3"/>
      <c r="W201" s="3"/>
      <c r="X201" s="3"/>
      <c r="Y201" s="3"/>
      <c r="Z201" s="3"/>
      <c r="AA201" s="145"/>
      <c r="AB201" s="3"/>
      <c r="AC201" s="3"/>
      <c r="AD201" s="3"/>
      <c r="AE201" s="78"/>
      <c r="AF201" s="3"/>
      <c r="AG201" s="145"/>
      <c r="AH201" s="3"/>
      <c r="AI201" s="3"/>
      <c r="AJ201" s="145"/>
      <c r="AK201" s="3"/>
      <c r="AL201" s="3"/>
      <c r="AM201" s="3"/>
      <c r="AN201" s="3"/>
      <c r="AO201" s="3"/>
      <c r="AP201" s="3"/>
      <c r="AQ201" s="3"/>
      <c r="AR201" s="3"/>
      <c r="AS201" s="3"/>
    </row>
    <row r="202" ht="24.75" customHeight="1">
      <c r="A202" s="18">
        <v>45.0</v>
      </c>
      <c r="B202" s="19"/>
      <c r="C202" s="78" t="s">
        <v>3937</v>
      </c>
      <c r="I202" s="19"/>
      <c r="J202" s="674">
        <f t="shared" si="13"/>
        <v>34</v>
      </c>
      <c r="L202" s="19"/>
      <c r="M202" s="676">
        <v>17.0</v>
      </c>
      <c r="O202" s="19"/>
      <c r="P202" s="676">
        <v>17.0</v>
      </c>
      <c r="R202" s="52"/>
      <c r="S202" s="3"/>
      <c r="T202" s="145"/>
      <c r="U202" s="3"/>
      <c r="V202" s="3"/>
      <c r="W202" s="3"/>
      <c r="X202" s="3"/>
      <c r="Y202" s="3"/>
      <c r="Z202" s="3"/>
      <c r="AA202" s="145"/>
      <c r="AB202" s="3"/>
      <c r="AC202" s="3"/>
      <c r="AD202" s="145"/>
      <c r="AE202" s="3"/>
      <c r="AF202" s="3"/>
      <c r="AG202" s="145"/>
      <c r="AH202" s="3"/>
      <c r="AI202" s="3"/>
      <c r="AJ202" s="1198"/>
      <c r="AK202" s="3"/>
      <c r="AL202" s="3"/>
      <c r="AM202" s="3"/>
      <c r="AN202" s="3"/>
      <c r="AO202" s="3"/>
      <c r="AP202" s="3"/>
      <c r="AQ202" s="3"/>
      <c r="AR202" s="3"/>
      <c r="AS202" s="3"/>
    </row>
    <row r="203" ht="24.75" customHeight="1">
      <c r="A203" s="18">
        <v>46.0</v>
      </c>
      <c r="B203" s="19"/>
      <c r="C203" s="78" t="s">
        <v>3938</v>
      </c>
      <c r="I203" s="19"/>
      <c r="J203" s="674">
        <f t="shared" si="13"/>
        <v>4077</v>
      </c>
      <c r="L203" s="19"/>
      <c r="M203" s="676">
        <v>1954.0</v>
      </c>
      <c r="O203" s="19"/>
      <c r="P203" s="676">
        <v>2123.0</v>
      </c>
      <c r="R203" s="52"/>
      <c r="S203" s="3"/>
      <c r="T203" s="145"/>
      <c r="U203" s="3"/>
      <c r="V203" s="3"/>
      <c r="W203" s="3"/>
      <c r="X203" s="3"/>
      <c r="Y203" s="3"/>
      <c r="Z203" s="3"/>
      <c r="AA203" s="145"/>
      <c r="AB203" s="3"/>
      <c r="AC203" s="3"/>
      <c r="AD203" s="145"/>
      <c r="AE203" s="3"/>
      <c r="AF203" s="3"/>
      <c r="AG203" s="145"/>
      <c r="AH203" s="3"/>
      <c r="AI203" s="3"/>
      <c r="AJ203" s="1198"/>
      <c r="AK203" s="3"/>
      <c r="AL203" s="3"/>
      <c r="AM203" s="3"/>
      <c r="AN203" s="3"/>
      <c r="AO203" s="3"/>
      <c r="AP203" s="3"/>
      <c r="AQ203" s="3"/>
      <c r="AR203" s="3"/>
      <c r="AS203" s="3"/>
    </row>
    <row r="204" ht="24.75" customHeight="1">
      <c r="A204" s="28">
        <v>47.0</v>
      </c>
      <c r="B204" s="30"/>
      <c r="C204" s="178" t="s">
        <v>3939</v>
      </c>
      <c r="D204" s="29"/>
      <c r="E204" s="29"/>
      <c r="F204" s="29"/>
      <c r="G204" s="29"/>
      <c r="H204" s="29"/>
      <c r="I204" s="30"/>
      <c r="J204" s="679">
        <f t="shared" si="13"/>
        <v>1482</v>
      </c>
      <c r="K204" s="29"/>
      <c r="L204" s="30"/>
      <c r="M204" s="681">
        <v>719.0</v>
      </c>
      <c r="N204" s="29"/>
      <c r="O204" s="30"/>
      <c r="P204" s="681">
        <v>763.0</v>
      </c>
      <c r="Q204" s="29"/>
      <c r="R204" s="46"/>
      <c r="S204" s="240"/>
      <c r="T204" s="152"/>
      <c r="U204" s="62"/>
      <c r="V204" s="62"/>
      <c r="W204" s="62"/>
      <c r="X204" s="62"/>
      <c r="Y204" s="62"/>
      <c r="Z204" s="62"/>
      <c r="AA204" s="152"/>
      <c r="AB204" s="62"/>
      <c r="AC204" s="62"/>
      <c r="AD204" s="152"/>
      <c r="AE204" s="62"/>
      <c r="AF204" s="62"/>
      <c r="AG204" s="152"/>
      <c r="AH204" s="62"/>
      <c r="AI204" s="62"/>
      <c r="AJ204" s="1199"/>
      <c r="AK204" s="3"/>
      <c r="AL204" s="3"/>
      <c r="AM204" s="3"/>
      <c r="AN204" s="3"/>
      <c r="AO204" s="3"/>
      <c r="AP204" s="3"/>
      <c r="AQ204" s="3"/>
      <c r="AR204" s="3"/>
      <c r="AS204" s="3"/>
    </row>
    <row r="205" ht="24.75" customHeight="1">
      <c r="A205" s="3"/>
      <c r="B205" s="3"/>
      <c r="C205" s="3"/>
      <c r="D205" s="3"/>
      <c r="E205" s="3"/>
      <c r="F205" s="3"/>
      <c r="G205" s="3"/>
      <c r="H205" s="3"/>
      <c r="I205" s="3"/>
      <c r="J205" s="3"/>
      <c r="K205" s="3"/>
      <c r="L205" s="3"/>
      <c r="M205" s="3"/>
      <c r="N205" s="3"/>
      <c r="O205" s="3"/>
      <c r="P205" s="3"/>
      <c r="Q205" s="3"/>
      <c r="R205" s="3"/>
      <c r="S205" s="155"/>
      <c r="T205" s="3"/>
      <c r="U205" s="3"/>
      <c r="V205" s="3"/>
      <c r="W205" s="3"/>
      <c r="X205" s="3"/>
      <c r="Y205" s="3"/>
      <c r="Z205" s="3"/>
      <c r="AA205" s="3"/>
      <c r="AB205" s="3"/>
      <c r="AC205" s="3"/>
      <c r="AD205" s="3"/>
      <c r="AE205" s="3"/>
      <c r="AF205" s="3"/>
      <c r="AG205" s="3"/>
      <c r="AH205" s="3"/>
      <c r="AI205" s="3"/>
      <c r="AJ205" s="7" t="s">
        <v>3878</v>
      </c>
      <c r="AK205" s="3"/>
      <c r="AL205" s="3"/>
      <c r="AM205" s="3"/>
      <c r="AN205" s="3"/>
      <c r="AO205" s="3"/>
      <c r="AP205" s="3"/>
      <c r="AQ205" s="3"/>
      <c r="AR205" s="3"/>
      <c r="AS205" s="3"/>
    </row>
    <row r="206" ht="24.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7"/>
      <c r="AK206" s="3"/>
      <c r="AL206" s="3"/>
      <c r="AM206" s="3"/>
      <c r="AN206" s="3"/>
      <c r="AO206" s="3"/>
      <c r="AP206" s="3"/>
      <c r="AQ206" s="3"/>
      <c r="AR206" s="3"/>
      <c r="AS206" s="3"/>
    </row>
    <row r="207" ht="24.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ht="24.75" customHeight="1">
      <c r="A208" s="5">
        <v>220.0</v>
      </c>
      <c r="C208" s="6" t="s">
        <v>3940</v>
      </c>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ht="24.75" customHeight="1">
      <c r="A209" s="3"/>
      <c r="B209" s="35"/>
      <c r="C209" s="35"/>
      <c r="D209" s="35"/>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7" t="s">
        <v>1343</v>
      </c>
      <c r="AK209" s="3"/>
      <c r="AL209" s="3"/>
      <c r="AM209" s="3"/>
      <c r="AN209" s="3"/>
      <c r="AO209" s="3"/>
      <c r="AP209" s="3"/>
      <c r="AQ209" s="3"/>
      <c r="AR209" s="3"/>
      <c r="AS209" s="3"/>
    </row>
    <row r="210" ht="24.75" customHeight="1">
      <c r="A210" s="11" t="s">
        <v>3941</v>
      </c>
      <c r="B210" s="12"/>
      <c r="C210" s="12"/>
      <c r="D210" s="12"/>
      <c r="E210" s="13"/>
      <c r="F210" s="11" t="s">
        <v>3942</v>
      </c>
      <c r="G210" s="12"/>
      <c r="H210" s="12"/>
      <c r="I210" s="13"/>
      <c r="J210" s="8" t="s">
        <v>3943</v>
      </c>
      <c r="K210" s="9"/>
      <c r="L210" s="9"/>
      <c r="M210" s="9"/>
      <c r="N210" s="9"/>
      <c r="O210" s="9"/>
      <c r="P210" s="9"/>
      <c r="Q210" s="9"/>
      <c r="R210" s="10"/>
      <c r="S210" s="8" t="s">
        <v>3944</v>
      </c>
      <c r="T210" s="9"/>
      <c r="U210" s="9"/>
      <c r="V210" s="9"/>
      <c r="W210" s="9"/>
      <c r="X210" s="9"/>
      <c r="Y210" s="9"/>
      <c r="Z210" s="9"/>
      <c r="AA210" s="10"/>
      <c r="AB210" s="8" t="s">
        <v>3945</v>
      </c>
      <c r="AC210" s="9"/>
      <c r="AD210" s="9"/>
      <c r="AE210" s="9"/>
      <c r="AF210" s="9"/>
      <c r="AG210" s="9"/>
      <c r="AH210" s="9"/>
      <c r="AI210" s="9"/>
      <c r="AJ210" s="10"/>
      <c r="AK210" s="3"/>
      <c r="AL210" s="3"/>
      <c r="AM210" s="3"/>
      <c r="AN210" s="3"/>
      <c r="AO210" s="3"/>
      <c r="AP210" s="3"/>
      <c r="AQ210" s="3"/>
      <c r="AR210" s="3"/>
      <c r="AS210" s="3"/>
    </row>
    <row r="211" ht="24.75" customHeight="1">
      <c r="A211" s="37"/>
      <c r="B211" s="29"/>
      <c r="C211" s="29"/>
      <c r="D211" s="29"/>
      <c r="E211" s="30"/>
      <c r="F211" s="37"/>
      <c r="G211" s="29"/>
      <c r="H211" s="29"/>
      <c r="I211" s="30"/>
      <c r="J211" s="8" t="s">
        <v>67</v>
      </c>
      <c r="K211" s="9"/>
      <c r="L211" s="10"/>
      <c r="M211" s="8" t="s">
        <v>3872</v>
      </c>
      <c r="N211" s="9"/>
      <c r="O211" s="10"/>
      <c r="P211" s="8" t="s">
        <v>3873</v>
      </c>
      <c r="Q211" s="9"/>
      <c r="R211" s="10"/>
      <c r="S211" s="8" t="s">
        <v>67</v>
      </c>
      <c r="T211" s="9"/>
      <c r="U211" s="10"/>
      <c r="V211" s="8" t="s">
        <v>3872</v>
      </c>
      <c r="W211" s="9"/>
      <c r="X211" s="10"/>
      <c r="Y211" s="8" t="s">
        <v>3873</v>
      </c>
      <c r="Z211" s="9"/>
      <c r="AA211" s="10"/>
      <c r="AB211" s="8" t="s">
        <v>67</v>
      </c>
      <c r="AC211" s="9"/>
      <c r="AD211" s="10"/>
      <c r="AE211" s="8" t="s">
        <v>3872</v>
      </c>
      <c r="AF211" s="9"/>
      <c r="AG211" s="10"/>
      <c r="AH211" s="8" t="s">
        <v>3873</v>
      </c>
      <c r="AI211" s="9"/>
      <c r="AJ211" s="10"/>
      <c r="AK211" s="3"/>
      <c r="AL211" s="3"/>
      <c r="AM211" s="3"/>
      <c r="AN211" s="3"/>
      <c r="AO211" s="3"/>
      <c r="AP211" s="3"/>
      <c r="AQ211" s="3"/>
      <c r="AR211" s="3"/>
      <c r="AS211" s="3"/>
    </row>
    <row r="212" ht="24.75" customHeight="1">
      <c r="A212" s="11" t="s">
        <v>3946</v>
      </c>
      <c r="B212" s="12"/>
      <c r="C212" s="12"/>
      <c r="D212" s="12"/>
      <c r="E212" s="13"/>
      <c r="F212" s="1200" t="s">
        <v>3947</v>
      </c>
      <c r="G212" s="1201" t="s">
        <v>3948</v>
      </c>
      <c r="H212" s="1202"/>
      <c r="I212" s="1203"/>
      <c r="J212" s="692">
        <v>67349.0</v>
      </c>
      <c r="L212" s="19"/>
      <c r="M212" s="692">
        <v>33597.0</v>
      </c>
      <c r="O212" s="19"/>
      <c r="P212" s="692">
        <v>33752.0</v>
      </c>
      <c r="R212" s="19"/>
      <c r="S212" s="692">
        <v>39349.0</v>
      </c>
      <c r="U212" s="19"/>
      <c r="V212" s="692">
        <v>19868.0</v>
      </c>
      <c r="X212" s="19"/>
      <c r="Y212" s="692">
        <v>19481.0</v>
      </c>
      <c r="AA212" s="19"/>
      <c r="AB212" s="1204">
        <v>58.43</v>
      </c>
      <c r="AD212" s="19"/>
      <c r="AE212" s="1204">
        <v>59.14</v>
      </c>
      <c r="AG212" s="19"/>
      <c r="AH212" s="1204">
        <v>57.72</v>
      </c>
      <c r="AJ212" s="19"/>
      <c r="AK212" s="3"/>
      <c r="AL212" s="3"/>
      <c r="AM212" s="3"/>
      <c r="AN212" s="3"/>
      <c r="AO212" s="3"/>
      <c r="AP212" s="3"/>
      <c r="AQ212" s="3"/>
      <c r="AR212" s="3"/>
      <c r="AS212" s="3"/>
    </row>
    <row r="213" ht="24.75" customHeight="1">
      <c r="A213" s="27"/>
      <c r="E213" s="19"/>
      <c r="F213" s="1200"/>
      <c r="G213" s="1201" t="s">
        <v>3949</v>
      </c>
      <c r="H213" s="1202"/>
      <c r="I213" s="1203"/>
      <c r="J213" s="694">
        <v>64094.0</v>
      </c>
      <c r="L213" s="19"/>
      <c r="M213" s="694">
        <v>31917.0</v>
      </c>
      <c r="O213" s="19"/>
      <c r="P213" s="694">
        <v>32177.0</v>
      </c>
      <c r="R213" s="19"/>
      <c r="S213" s="694">
        <v>34620.0</v>
      </c>
      <c r="U213" s="19"/>
      <c r="V213" s="694">
        <v>17461.0</v>
      </c>
      <c r="X213" s="19"/>
      <c r="Y213" s="694">
        <v>17159.0</v>
      </c>
      <c r="AA213" s="19"/>
      <c r="AB213" s="1204">
        <v>54.01</v>
      </c>
      <c r="AD213" s="19"/>
      <c r="AE213" s="1204">
        <v>54.71</v>
      </c>
      <c r="AG213" s="19"/>
      <c r="AH213" s="1204">
        <v>53.33</v>
      </c>
      <c r="AJ213" s="19"/>
      <c r="AK213" s="3"/>
      <c r="AL213" s="3"/>
      <c r="AM213" s="3"/>
      <c r="AN213" s="3"/>
      <c r="AO213" s="3"/>
      <c r="AP213" s="3"/>
      <c r="AQ213" s="3"/>
      <c r="AR213" s="3"/>
      <c r="AS213" s="3"/>
    </row>
    <row r="214" ht="24.75" customHeight="1">
      <c r="A214" s="1205" t="s">
        <v>3950</v>
      </c>
      <c r="B214" s="29"/>
      <c r="C214" s="29"/>
      <c r="D214" s="29"/>
      <c r="E214" s="30"/>
      <c r="F214" s="1206"/>
      <c r="G214" s="1207" t="s">
        <v>3951</v>
      </c>
      <c r="H214" s="1208"/>
      <c r="I214" s="1209"/>
      <c r="J214" s="1210">
        <v>62578.0</v>
      </c>
      <c r="K214" s="29"/>
      <c r="L214" s="30"/>
      <c r="M214" s="1210">
        <v>31118.0</v>
      </c>
      <c r="N214" s="29"/>
      <c r="O214" s="30"/>
      <c r="P214" s="1210">
        <v>31460.0</v>
      </c>
      <c r="Q214" s="29"/>
      <c r="R214" s="30"/>
      <c r="S214" s="1210">
        <v>31491.0</v>
      </c>
      <c r="T214" s="29"/>
      <c r="U214" s="30"/>
      <c r="V214" s="1210">
        <v>16034.0</v>
      </c>
      <c r="W214" s="29"/>
      <c r="X214" s="30"/>
      <c r="Y214" s="1210">
        <v>15457.0</v>
      </c>
      <c r="Z214" s="29"/>
      <c r="AA214" s="30"/>
      <c r="AB214" s="1211">
        <v>50.32</v>
      </c>
      <c r="AC214" s="29"/>
      <c r="AD214" s="30"/>
      <c r="AE214" s="1211">
        <v>51.53</v>
      </c>
      <c r="AF214" s="29"/>
      <c r="AG214" s="30"/>
      <c r="AH214" s="1211">
        <v>49.13</v>
      </c>
      <c r="AI214" s="29"/>
      <c r="AJ214" s="30"/>
      <c r="AK214" s="3"/>
      <c r="AL214" s="3"/>
      <c r="AM214" s="3"/>
      <c r="AN214" s="3"/>
      <c r="AO214" s="3"/>
      <c r="AP214" s="3"/>
      <c r="AQ214" s="3"/>
      <c r="AR214" s="3"/>
      <c r="AS214" s="3"/>
    </row>
    <row r="215" ht="24.75" customHeight="1">
      <c r="A215" s="11" t="s">
        <v>3952</v>
      </c>
      <c r="B215" s="12"/>
      <c r="C215" s="12"/>
      <c r="D215" s="12"/>
      <c r="E215" s="13"/>
      <c r="F215" s="1200" t="s">
        <v>3947</v>
      </c>
      <c r="G215" s="1201" t="s">
        <v>3953</v>
      </c>
      <c r="H215" s="1202"/>
      <c r="I215" s="1203"/>
      <c r="J215" s="692">
        <v>69245.0</v>
      </c>
      <c r="L215" s="19"/>
      <c r="M215" s="692">
        <v>34382.0</v>
      </c>
      <c r="O215" s="19"/>
      <c r="P215" s="692">
        <v>34863.0</v>
      </c>
      <c r="R215" s="19"/>
      <c r="S215" s="692">
        <v>33739.0</v>
      </c>
      <c r="U215" s="19"/>
      <c r="V215" s="692">
        <v>17353.0</v>
      </c>
      <c r="X215" s="19"/>
      <c r="Y215" s="692">
        <v>16386.0</v>
      </c>
      <c r="AA215" s="19"/>
      <c r="AB215" s="1204">
        <v>48.72</v>
      </c>
      <c r="AD215" s="19"/>
      <c r="AE215" s="1204">
        <v>50.47</v>
      </c>
      <c r="AG215" s="19"/>
      <c r="AH215" s="1204">
        <v>47.0</v>
      </c>
      <c r="AJ215" s="19"/>
      <c r="AK215" s="3"/>
      <c r="AL215" s="3"/>
      <c r="AM215" s="3"/>
      <c r="AN215" s="3"/>
      <c r="AO215" s="3"/>
      <c r="AP215" s="3"/>
      <c r="AQ215" s="3"/>
      <c r="AR215" s="3"/>
      <c r="AS215" s="3"/>
    </row>
    <row r="216" ht="24.75" customHeight="1">
      <c r="A216" s="27"/>
      <c r="E216" s="19"/>
      <c r="F216" s="1200"/>
      <c r="G216" s="1201" t="s">
        <v>3954</v>
      </c>
      <c r="H216" s="1202"/>
      <c r="I216" s="1203"/>
      <c r="J216" s="692">
        <v>66481.0</v>
      </c>
      <c r="L216" s="19"/>
      <c r="M216" s="692">
        <v>32981.0</v>
      </c>
      <c r="O216" s="19"/>
      <c r="P216" s="692">
        <v>33500.0</v>
      </c>
      <c r="R216" s="19"/>
      <c r="S216" s="692">
        <v>34112.0</v>
      </c>
      <c r="U216" s="19"/>
      <c r="V216" s="692">
        <v>17263.0</v>
      </c>
      <c r="X216" s="19"/>
      <c r="Y216" s="692">
        <v>16849.0</v>
      </c>
      <c r="AA216" s="19"/>
      <c r="AB216" s="1204">
        <v>51.31</v>
      </c>
      <c r="AD216" s="19"/>
      <c r="AE216" s="1204">
        <v>52.34</v>
      </c>
      <c r="AG216" s="19"/>
      <c r="AH216" s="1212">
        <v>50.3</v>
      </c>
      <c r="AJ216" s="19"/>
      <c r="AK216" s="3"/>
      <c r="AL216" s="3"/>
      <c r="AM216" s="3"/>
      <c r="AN216" s="3"/>
      <c r="AO216" s="3"/>
      <c r="AP216" s="3"/>
      <c r="AQ216" s="3"/>
      <c r="AR216" s="3"/>
      <c r="AS216" s="3"/>
    </row>
    <row r="217" ht="24.75" customHeight="1">
      <c r="A217" s="1205" t="s">
        <v>3955</v>
      </c>
      <c r="B217" s="29"/>
      <c r="C217" s="29"/>
      <c r="D217" s="29"/>
      <c r="E217" s="30"/>
      <c r="F217" s="1206"/>
      <c r="G217" s="1213" t="s">
        <v>3956</v>
      </c>
      <c r="H217" s="1208"/>
      <c r="I217" s="1209"/>
      <c r="J217" s="698">
        <v>63491.0</v>
      </c>
      <c r="K217" s="29"/>
      <c r="L217" s="30"/>
      <c r="M217" s="698">
        <v>31590.0</v>
      </c>
      <c r="N217" s="29"/>
      <c r="O217" s="30"/>
      <c r="P217" s="698">
        <v>31901.0</v>
      </c>
      <c r="Q217" s="29"/>
      <c r="R217" s="30"/>
      <c r="S217" s="698">
        <v>36514.0</v>
      </c>
      <c r="T217" s="29"/>
      <c r="U217" s="30"/>
      <c r="V217" s="698">
        <v>18414.0</v>
      </c>
      <c r="W217" s="29"/>
      <c r="X217" s="30"/>
      <c r="Y217" s="698">
        <v>18100.0</v>
      </c>
      <c r="Z217" s="29"/>
      <c r="AA217" s="30"/>
      <c r="AB217" s="1211">
        <v>57.51</v>
      </c>
      <c r="AC217" s="29"/>
      <c r="AD217" s="30"/>
      <c r="AE217" s="1211">
        <v>58.29</v>
      </c>
      <c r="AF217" s="29"/>
      <c r="AG217" s="30"/>
      <c r="AH217" s="1214">
        <v>56.74</v>
      </c>
      <c r="AI217" s="29"/>
      <c r="AJ217" s="30"/>
      <c r="AK217" s="3"/>
      <c r="AL217" s="3"/>
      <c r="AM217" s="3"/>
      <c r="AN217" s="3"/>
      <c r="AO217" s="3"/>
      <c r="AP217" s="3"/>
      <c r="AQ217" s="3"/>
      <c r="AR217" s="3"/>
      <c r="AS217" s="3"/>
    </row>
    <row r="218" ht="24.75" customHeight="1">
      <c r="A218" s="11" t="s">
        <v>3957</v>
      </c>
      <c r="B218" s="12"/>
      <c r="C218" s="12"/>
      <c r="D218" s="12"/>
      <c r="E218" s="13"/>
      <c r="F218" s="1200" t="s">
        <v>3958</v>
      </c>
      <c r="G218" s="1215" t="s">
        <v>3959</v>
      </c>
      <c r="H218" s="1202"/>
      <c r="I218" s="1203"/>
      <c r="J218" s="1216">
        <v>68579.0</v>
      </c>
      <c r="L218" s="19"/>
      <c r="M218" s="1216">
        <v>33482.0</v>
      </c>
      <c r="O218" s="19"/>
      <c r="P218" s="1216">
        <v>35097.0</v>
      </c>
      <c r="R218" s="19"/>
      <c r="S218" s="1216">
        <v>28122.0</v>
      </c>
      <c r="U218" s="19"/>
      <c r="V218" s="1216">
        <v>14421.0</v>
      </c>
      <c r="X218" s="19"/>
      <c r="Y218" s="1216">
        <v>13701.0</v>
      </c>
      <c r="AA218" s="19"/>
      <c r="AB218" s="1217">
        <v>41.01</v>
      </c>
      <c r="AD218" s="19"/>
      <c r="AE218" s="1217">
        <v>43.07</v>
      </c>
      <c r="AG218" s="19"/>
      <c r="AH218" s="1217">
        <v>39.04</v>
      </c>
      <c r="AJ218" s="19"/>
      <c r="AK218" s="3"/>
      <c r="AL218" s="3"/>
      <c r="AM218" s="3"/>
      <c r="AN218" s="3"/>
      <c r="AO218" s="3"/>
      <c r="AP218" s="3"/>
      <c r="AQ218" s="3"/>
      <c r="AR218" s="3"/>
      <c r="AS218" s="3"/>
    </row>
    <row r="219" ht="24.75" customHeight="1">
      <c r="A219" s="27"/>
      <c r="E219" s="19"/>
      <c r="F219" s="1200"/>
      <c r="G219" s="1201" t="s">
        <v>3960</v>
      </c>
      <c r="H219" s="1202"/>
      <c r="I219" s="1203"/>
      <c r="J219" s="692">
        <v>67926.0</v>
      </c>
      <c r="L219" s="19"/>
      <c r="M219" s="692">
        <v>33356.0</v>
      </c>
      <c r="O219" s="19"/>
      <c r="P219" s="692">
        <v>34470.0</v>
      </c>
      <c r="R219" s="19"/>
      <c r="S219" s="692">
        <v>28001.0</v>
      </c>
      <c r="U219" s="19"/>
      <c r="V219" s="692">
        <v>14111.0</v>
      </c>
      <c r="X219" s="19"/>
      <c r="Y219" s="692">
        <v>13890.0</v>
      </c>
      <c r="AA219" s="19"/>
      <c r="AB219" s="1204">
        <v>41.22</v>
      </c>
      <c r="AD219" s="19"/>
      <c r="AE219" s="1204">
        <v>42.3</v>
      </c>
      <c r="AG219" s="19"/>
      <c r="AH219" s="1204">
        <v>40.18</v>
      </c>
      <c r="AJ219" s="19"/>
      <c r="AK219" s="3"/>
      <c r="AL219" s="3"/>
      <c r="AM219" s="3"/>
      <c r="AN219" s="3"/>
      <c r="AO219" s="3"/>
      <c r="AP219" s="3"/>
      <c r="AQ219" s="3"/>
      <c r="AR219" s="3"/>
      <c r="AS219" s="3"/>
    </row>
    <row r="220" ht="24.75" customHeight="1">
      <c r="A220" s="37"/>
      <c r="B220" s="29"/>
      <c r="C220" s="29"/>
      <c r="D220" s="29"/>
      <c r="E220" s="30"/>
      <c r="F220" s="1206" t="s">
        <v>3947</v>
      </c>
      <c r="G220" s="1218" t="s">
        <v>3961</v>
      </c>
      <c r="H220" s="1208"/>
      <c r="I220" s="1209"/>
      <c r="J220" s="696">
        <v>65232.0</v>
      </c>
      <c r="K220" s="29"/>
      <c r="L220" s="30"/>
      <c r="M220" s="696">
        <v>32213.0</v>
      </c>
      <c r="N220" s="29"/>
      <c r="O220" s="30"/>
      <c r="P220" s="696">
        <v>33019.0</v>
      </c>
      <c r="Q220" s="29"/>
      <c r="R220" s="30"/>
      <c r="S220" s="696">
        <v>27196.0</v>
      </c>
      <c r="T220" s="29"/>
      <c r="U220" s="30"/>
      <c r="V220" s="696">
        <v>13519.0</v>
      </c>
      <c r="W220" s="29"/>
      <c r="X220" s="30"/>
      <c r="Y220" s="696">
        <v>13677.0</v>
      </c>
      <c r="Z220" s="29"/>
      <c r="AA220" s="30"/>
      <c r="AB220" s="1219">
        <v>41.69</v>
      </c>
      <c r="AC220" s="29"/>
      <c r="AD220" s="30"/>
      <c r="AE220" s="1219">
        <v>41.97</v>
      </c>
      <c r="AF220" s="29"/>
      <c r="AG220" s="30"/>
      <c r="AH220" s="1219">
        <v>41.42</v>
      </c>
      <c r="AI220" s="29"/>
      <c r="AJ220" s="30"/>
      <c r="AK220" s="3"/>
      <c r="AL220" s="3"/>
      <c r="AM220" s="3"/>
      <c r="AN220" s="3"/>
      <c r="AO220" s="3"/>
      <c r="AP220" s="3"/>
      <c r="AQ220" s="3"/>
      <c r="AR220" s="3"/>
      <c r="AS220" s="3"/>
    </row>
    <row r="221" ht="24.75" customHeight="1">
      <c r="A221" s="11" t="s">
        <v>3962</v>
      </c>
      <c r="B221" s="12"/>
      <c r="C221" s="12"/>
      <c r="D221" s="12"/>
      <c r="E221" s="13"/>
      <c r="F221" s="1200" t="s">
        <v>3958</v>
      </c>
      <c r="G221" s="1220" t="s">
        <v>3963</v>
      </c>
      <c r="H221" s="1221"/>
      <c r="I221" s="1222"/>
      <c r="J221" s="1005">
        <v>67943.0</v>
      </c>
      <c r="K221" s="12"/>
      <c r="L221" s="13"/>
      <c r="M221" s="1005">
        <v>33153.0</v>
      </c>
      <c r="N221" s="12"/>
      <c r="O221" s="13"/>
      <c r="P221" s="1005">
        <v>34790.0</v>
      </c>
      <c r="Q221" s="12"/>
      <c r="R221" s="13"/>
      <c r="S221" s="1005">
        <v>35895.0</v>
      </c>
      <c r="T221" s="12"/>
      <c r="U221" s="13"/>
      <c r="V221" s="1005">
        <v>18012.0</v>
      </c>
      <c r="W221" s="12"/>
      <c r="X221" s="13"/>
      <c r="Y221" s="1005">
        <v>17883.0</v>
      </c>
      <c r="Z221" s="12"/>
      <c r="AA221" s="13"/>
      <c r="AB221" s="1223">
        <v>52.83</v>
      </c>
      <c r="AC221" s="12"/>
      <c r="AD221" s="13"/>
      <c r="AE221" s="1223">
        <v>54.33</v>
      </c>
      <c r="AF221" s="12"/>
      <c r="AG221" s="13"/>
      <c r="AH221" s="1223">
        <v>51.4</v>
      </c>
      <c r="AI221" s="12"/>
      <c r="AJ221" s="13"/>
      <c r="AK221" s="3"/>
      <c r="AL221" s="3"/>
      <c r="AM221" s="3"/>
      <c r="AN221" s="3"/>
      <c r="AO221" s="3"/>
      <c r="AP221" s="3"/>
      <c r="AQ221" s="3"/>
      <c r="AR221" s="3"/>
      <c r="AS221" s="3"/>
    </row>
    <row r="222" ht="24.75" customHeight="1">
      <c r="A222" s="27"/>
      <c r="E222" s="19"/>
      <c r="F222" s="1200"/>
      <c r="G222" s="1201" t="s">
        <v>3964</v>
      </c>
      <c r="H222" s="1202"/>
      <c r="I222" s="1203"/>
      <c r="J222" s="692">
        <v>67237.0</v>
      </c>
      <c r="L222" s="19"/>
      <c r="M222" s="692">
        <v>33010.0</v>
      </c>
      <c r="O222" s="19"/>
      <c r="P222" s="692">
        <v>34227.0</v>
      </c>
      <c r="R222" s="19"/>
      <c r="S222" s="692">
        <v>28899.0</v>
      </c>
      <c r="U222" s="19"/>
      <c r="V222" s="692">
        <v>14618.0</v>
      </c>
      <c r="X222" s="19"/>
      <c r="Y222" s="692">
        <v>14281.0</v>
      </c>
      <c r="AA222" s="19"/>
      <c r="AB222" s="1204">
        <v>42.98</v>
      </c>
      <c r="AD222" s="19"/>
      <c r="AE222" s="1204">
        <v>44.28</v>
      </c>
      <c r="AG222" s="19"/>
      <c r="AH222" s="1204">
        <v>41.72</v>
      </c>
      <c r="AJ222" s="19"/>
      <c r="AK222" s="3"/>
      <c r="AL222" s="3"/>
      <c r="AM222" s="3"/>
      <c r="AN222" s="3"/>
      <c r="AO222" s="3"/>
      <c r="AP222" s="3"/>
      <c r="AQ222" s="3"/>
      <c r="AR222" s="3"/>
      <c r="AS222" s="3"/>
    </row>
    <row r="223" ht="24.75" customHeight="1">
      <c r="A223" s="37"/>
      <c r="B223" s="29"/>
      <c r="C223" s="29"/>
      <c r="D223" s="29"/>
      <c r="E223" s="30"/>
      <c r="F223" s="1206" t="s">
        <v>3947</v>
      </c>
      <c r="G223" s="1218" t="s">
        <v>3965</v>
      </c>
      <c r="H223" s="1208"/>
      <c r="I223" s="1209"/>
      <c r="J223" s="696">
        <v>64019.0</v>
      </c>
      <c r="K223" s="29"/>
      <c r="L223" s="30"/>
      <c r="M223" s="696">
        <v>31602.0</v>
      </c>
      <c r="N223" s="29"/>
      <c r="O223" s="30"/>
      <c r="P223" s="696">
        <v>32417.0</v>
      </c>
      <c r="Q223" s="29"/>
      <c r="R223" s="30"/>
      <c r="S223" s="696">
        <v>25613.0</v>
      </c>
      <c r="T223" s="29"/>
      <c r="U223" s="30"/>
      <c r="V223" s="696">
        <v>13002.0</v>
      </c>
      <c r="W223" s="29"/>
      <c r="X223" s="30"/>
      <c r="Y223" s="696">
        <v>12611.0</v>
      </c>
      <c r="Z223" s="29"/>
      <c r="AA223" s="30"/>
      <c r="AB223" s="1219">
        <v>40.01</v>
      </c>
      <c r="AC223" s="29"/>
      <c r="AD223" s="30"/>
      <c r="AE223" s="1219">
        <v>41.14</v>
      </c>
      <c r="AF223" s="29"/>
      <c r="AG223" s="30"/>
      <c r="AH223" s="1219">
        <v>38.9</v>
      </c>
      <c r="AI223" s="29"/>
      <c r="AJ223" s="30"/>
      <c r="AK223" s="3"/>
      <c r="AL223" s="3"/>
      <c r="AM223" s="3"/>
      <c r="AN223" s="3"/>
      <c r="AO223" s="3"/>
      <c r="AP223" s="3"/>
      <c r="AQ223" s="3"/>
      <c r="AR223" s="3"/>
      <c r="AS223" s="3"/>
    </row>
    <row r="224" ht="24.75" customHeight="1">
      <c r="A224" s="268"/>
      <c r="B224" s="268"/>
      <c r="C224" s="268"/>
      <c r="D224" s="268"/>
      <c r="E224" s="268"/>
      <c r="F224" s="35"/>
      <c r="G224" s="268"/>
      <c r="H224" s="268"/>
      <c r="I224" s="268"/>
      <c r="J224" s="1224"/>
      <c r="K224" s="1224"/>
      <c r="L224" s="1224"/>
      <c r="M224" s="1224"/>
      <c r="N224" s="1224"/>
      <c r="O224" s="1224"/>
      <c r="P224" s="1224"/>
      <c r="Q224" s="1224"/>
      <c r="R224" s="1224"/>
      <c r="S224" s="1224"/>
      <c r="T224" s="1224"/>
      <c r="U224" s="1224"/>
      <c r="V224" s="1224"/>
      <c r="W224" s="1224"/>
      <c r="X224" s="1224"/>
      <c r="Y224" s="1224"/>
      <c r="Z224" s="1224"/>
      <c r="AA224" s="1224"/>
      <c r="AB224" s="1225"/>
      <c r="AC224" s="1225"/>
      <c r="AD224" s="1225"/>
      <c r="AE224" s="1225"/>
      <c r="AF224" s="1225"/>
      <c r="AG224" s="1225"/>
      <c r="AH224" s="1225"/>
      <c r="AI224" s="1225"/>
      <c r="AJ224" s="1225"/>
      <c r="AK224" s="3"/>
      <c r="AL224" s="3"/>
      <c r="AM224" s="3"/>
      <c r="AN224" s="3"/>
      <c r="AO224" s="3"/>
      <c r="AP224" s="3"/>
      <c r="AQ224" s="3"/>
      <c r="AR224" s="3"/>
      <c r="AS224" s="3"/>
    </row>
    <row r="225" ht="24.75" customHeight="1">
      <c r="A225" s="1" t="s">
        <v>3966</v>
      </c>
      <c r="AK225" s="3"/>
      <c r="AL225" s="3"/>
      <c r="AM225" s="3"/>
      <c r="AN225" s="3"/>
      <c r="AO225" s="3"/>
      <c r="AP225" s="3"/>
      <c r="AQ225" s="3"/>
      <c r="AR225" s="3"/>
      <c r="AS225" s="3"/>
    </row>
    <row r="226" ht="24.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
      <c r="AL226" s="3"/>
      <c r="AM226" s="3"/>
      <c r="AN226" s="3"/>
      <c r="AO226" s="3"/>
      <c r="AP226" s="3"/>
      <c r="AQ226" s="3"/>
      <c r="AR226" s="3"/>
      <c r="AS226" s="3"/>
    </row>
    <row r="227" ht="24.75" customHeight="1">
      <c r="A227" s="5">
        <v>220.0</v>
      </c>
      <c r="C227" s="6" t="s">
        <v>3967</v>
      </c>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ht="24.75" customHeight="1">
      <c r="A228" s="3"/>
      <c r="B228" s="35"/>
      <c r="C228" s="35"/>
      <c r="D228" s="35"/>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7" t="s">
        <v>1343</v>
      </c>
      <c r="AK228" s="3"/>
      <c r="AL228" s="3"/>
      <c r="AM228" s="3"/>
      <c r="AN228" s="3"/>
      <c r="AO228" s="3"/>
      <c r="AP228" s="3"/>
      <c r="AQ228" s="3"/>
      <c r="AR228" s="3"/>
      <c r="AS228" s="3"/>
    </row>
    <row r="229" ht="24.75" customHeight="1">
      <c r="A229" s="11" t="s">
        <v>3941</v>
      </c>
      <c r="B229" s="12"/>
      <c r="C229" s="12"/>
      <c r="D229" s="12"/>
      <c r="E229" s="13"/>
      <c r="F229" s="11" t="s">
        <v>3942</v>
      </c>
      <c r="G229" s="12"/>
      <c r="H229" s="12"/>
      <c r="I229" s="13"/>
      <c r="J229" s="8" t="s">
        <v>3943</v>
      </c>
      <c r="K229" s="9"/>
      <c r="L229" s="9"/>
      <c r="M229" s="9"/>
      <c r="N229" s="9"/>
      <c r="O229" s="9"/>
      <c r="P229" s="9"/>
      <c r="Q229" s="9"/>
      <c r="R229" s="10"/>
      <c r="S229" s="8" t="s">
        <v>3944</v>
      </c>
      <c r="T229" s="9"/>
      <c r="U229" s="9"/>
      <c r="V229" s="9"/>
      <c r="W229" s="9"/>
      <c r="X229" s="9"/>
      <c r="Y229" s="9"/>
      <c r="Z229" s="9"/>
      <c r="AA229" s="10"/>
      <c r="AB229" s="8" t="s">
        <v>3945</v>
      </c>
      <c r="AC229" s="9"/>
      <c r="AD229" s="9"/>
      <c r="AE229" s="9"/>
      <c r="AF229" s="9"/>
      <c r="AG229" s="9"/>
      <c r="AH229" s="9"/>
      <c r="AI229" s="9"/>
      <c r="AJ229" s="10"/>
      <c r="AK229" s="3"/>
      <c r="AL229" s="3"/>
      <c r="AM229" s="3"/>
      <c r="AN229" s="3"/>
      <c r="AO229" s="3"/>
      <c r="AP229" s="3"/>
      <c r="AQ229" s="3"/>
      <c r="AR229" s="3"/>
      <c r="AS229" s="3"/>
    </row>
    <row r="230" ht="24.75" customHeight="1">
      <c r="A230" s="37"/>
      <c r="B230" s="29"/>
      <c r="C230" s="29"/>
      <c r="D230" s="29"/>
      <c r="E230" s="30"/>
      <c r="F230" s="37"/>
      <c r="G230" s="29"/>
      <c r="H230" s="29"/>
      <c r="I230" s="30"/>
      <c r="J230" s="8" t="s">
        <v>67</v>
      </c>
      <c r="K230" s="9"/>
      <c r="L230" s="10"/>
      <c r="M230" s="8" t="s">
        <v>3872</v>
      </c>
      <c r="N230" s="9"/>
      <c r="O230" s="10"/>
      <c r="P230" s="8" t="s">
        <v>3873</v>
      </c>
      <c r="Q230" s="9"/>
      <c r="R230" s="10"/>
      <c r="S230" s="8" t="s">
        <v>67</v>
      </c>
      <c r="T230" s="9"/>
      <c r="U230" s="10"/>
      <c r="V230" s="8" t="s">
        <v>3872</v>
      </c>
      <c r="W230" s="9"/>
      <c r="X230" s="10"/>
      <c r="Y230" s="8" t="s">
        <v>3873</v>
      </c>
      <c r="Z230" s="9"/>
      <c r="AA230" s="10"/>
      <c r="AB230" s="8" t="s">
        <v>67</v>
      </c>
      <c r="AC230" s="9"/>
      <c r="AD230" s="10"/>
      <c r="AE230" s="8" t="s">
        <v>3872</v>
      </c>
      <c r="AF230" s="9"/>
      <c r="AG230" s="10"/>
      <c r="AH230" s="8" t="s">
        <v>3873</v>
      </c>
      <c r="AI230" s="9"/>
      <c r="AJ230" s="10"/>
      <c r="AK230" s="3"/>
      <c r="AL230" s="3"/>
      <c r="AM230" s="3"/>
      <c r="AN230" s="3"/>
      <c r="AO230" s="3"/>
      <c r="AP230" s="3"/>
      <c r="AQ230" s="3"/>
      <c r="AR230" s="3"/>
      <c r="AS230" s="3"/>
    </row>
    <row r="231" ht="24.75" customHeight="1">
      <c r="A231" s="11" t="s">
        <v>3968</v>
      </c>
      <c r="B231" s="12"/>
      <c r="C231" s="12"/>
      <c r="D231" s="12"/>
      <c r="E231" s="13"/>
      <c r="F231" s="1226" t="s">
        <v>3958</v>
      </c>
      <c r="G231" s="1227" t="s">
        <v>3969</v>
      </c>
      <c r="H231" s="1228"/>
      <c r="I231" s="1229"/>
      <c r="J231" s="1005">
        <v>69095.0</v>
      </c>
      <c r="K231" s="12"/>
      <c r="L231" s="13"/>
      <c r="M231" s="1005">
        <v>33934.0</v>
      </c>
      <c r="N231" s="12"/>
      <c r="O231" s="13"/>
      <c r="P231" s="1005">
        <v>35161.0</v>
      </c>
      <c r="Q231" s="12"/>
      <c r="R231" s="13"/>
      <c r="S231" s="1005">
        <v>29628.0</v>
      </c>
      <c r="T231" s="12"/>
      <c r="U231" s="13"/>
      <c r="V231" s="1005">
        <v>14907.0</v>
      </c>
      <c r="W231" s="12"/>
      <c r="X231" s="13"/>
      <c r="Y231" s="1005">
        <v>14721.0</v>
      </c>
      <c r="Z231" s="12"/>
      <c r="AA231" s="13"/>
      <c r="AB231" s="1223">
        <v>42.88</v>
      </c>
      <c r="AC231" s="12"/>
      <c r="AD231" s="13"/>
      <c r="AE231" s="1223">
        <v>43.93</v>
      </c>
      <c r="AF231" s="12"/>
      <c r="AG231" s="13"/>
      <c r="AH231" s="1223">
        <v>41.87</v>
      </c>
      <c r="AI231" s="12"/>
      <c r="AJ231" s="13"/>
      <c r="AK231" s="3"/>
      <c r="AL231" s="3"/>
      <c r="AM231" s="3"/>
      <c r="AN231" s="3"/>
      <c r="AO231" s="3"/>
      <c r="AP231" s="3"/>
      <c r="AQ231" s="3"/>
      <c r="AR231" s="3"/>
      <c r="AS231" s="3"/>
    </row>
    <row r="232" ht="24.75" customHeight="1">
      <c r="A232" s="27"/>
      <c r="E232" s="19"/>
      <c r="F232" s="1226"/>
      <c r="G232" s="1230" t="s">
        <v>3970</v>
      </c>
      <c r="H232" s="174"/>
      <c r="I232" s="1231"/>
      <c r="J232" s="692">
        <v>68468.0</v>
      </c>
      <c r="L232" s="19"/>
      <c r="M232" s="692">
        <v>33794.0</v>
      </c>
      <c r="O232" s="19"/>
      <c r="P232" s="692">
        <v>34674.0</v>
      </c>
      <c r="R232" s="19"/>
      <c r="S232" s="692">
        <v>28175.0</v>
      </c>
      <c r="U232" s="19"/>
      <c r="V232" s="692">
        <v>14102.0</v>
      </c>
      <c r="X232" s="19"/>
      <c r="Y232" s="692">
        <v>14073.0</v>
      </c>
      <c r="AA232" s="19"/>
      <c r="AB232" s="1204">
        <v>41.15</v>
      </c>
      <c r="AD232" s="19"/>
      <c r="AE232" s="1204">
        <v>41.73</v>
      </c>
      <c r="AG232" s="19"/>
      <c r="AH232" s="1204">
        <v>40.59</v>
      </c>
      <c r="AJ232" s="19"/>
      <c r="AK232" s="3"/>
      <c r="AL232" s="3"/>
      <c r="AM232" s="3"/>
      <c r="AN232" s="3"/>
      <c r="AO232" s="3"/>
      <c r="AP232" s="3"/>
      <c r="AQ232" s="3"/>
      <c r="AR232" s="3"/>
      <c r="AS232" s="3"/>
    </row>
    <row r="233" ht="24.75" customHeight="1">
      <c r="A233" s="37"/>
      <c r="B233" s="29"/>
      <c r="C233" s="29"/>
      <c r="D233" s="29"/>
      <c r="E233" s="30"/>
      <c r="F233" s="1232" t="s">
        <v>3947</v>
      </c>
      <c r="G233" s="1233" t="s">
        <v>3971</v>
      </c>
      <c r="H233" s="176"/>
      <c r="I233" s="1234"/>
      <c r="J233" s="696">
        <v>65287.0</v>
      </c>
      <c r="K233" s="29"/>
      <c r="L233" s="30"/>
      <c r="M233" s="696">
        <v>32409.0</v>
      </c>
      <c r="N233" s="29"/>
      <c r="O233" s="30"/>
      <c r="P233" s="696">
        <v>32878.0</v>
      </c>
      <c r="Q233" s="29"/>
      <c r="R233" s="30"/>
      <c r="S233" s="696">
        <v>33103.0</v>
      </c>
      <c r="T233" s="29"/>
      <c r="U233" s="30"/>
      <c r="V233" s="696">
        <v>16218.0</v>
      </c>
      <c r="W233" s="29"/>
      <c r="X233" s="30"/>
      <c r="Y233" s="696">
        <v>16885.0</v>
      </c>
      <c r="Z233" s="29"/>
      <c r="AA233" s="30"/>
      <c r="AB233" s="1219">
        <v>50.7</v>
      </c>
      <c r="AC233" s="29"/>
      <c r="AD233" s="30"/>
      <c r="AE233" s="1219">
        <v>50.04</v>
      </c>
      <c r="AF233" s="29"/>
      <c r="AG233" s="30"/>
      <c r="AH233" s="1219">
        <v>51.36</v>
      </c>
      <c r="AI233" s="29"/>
      <c r="AJ233" s="30"/>
      <c r="AK233" s="1"/>
      <c r="AL233" s="1"/>
      <c r="AM233" s="1"/>
      <c r="AN233" s="1"/>
      <c r="AO233" s="1"/>
      <c r="AP233" s="1"/>
      <c r="AQ233" s="1"/>
      <c r="AR233" s="1"/>
      <c r="AS233" s="1"/>
    </row>
    <row r="234" ht="24.75" customHeight="1">
      <c r="A234" s="11" t="s">
        <v>3972</v>
      </c>
      <c r="B234" s="12"/>
      <c r="C234" s="12"/>
      <c r="D234" s="12"/>
      <c r="E234" s="13"/>
      <c r="F234" s="1226" t="s">
        <v>3958</v>
      </c>
      <c r="G234" s="1227" t="s">
        <v>3973</v>
      </c>
      <c r="H234" s="1228"/>
      <c r="I234" s="1229"/>
      <c r="J234" s="1005">
        <v>69584.0</v>
      </c>
      <c r="K234" s="12"/>
      <c r="L234" s="13"/>
      <c r="M234" s="1005">
        <v>34203.0</v>
      </c>
      <c r="N234" s="12"/>
      <c r="O234" s="13"/>
      <c r="P234" s="1005">
        <v>35381.0</v>
      </c>
      <c r="Q234" s="12"/>
      <c r="R234" s="13"/>
      <c r="S234" s="1005">
        <v>40694.0</v>
      </c>
      <c r="T234" s="12"/>
      <c r="U234" s="13"/>
      <c r="V234" s="1005">
        <v>19826.0</v>
      </c>
      <c r="W234" s="12"/>
      <c r="X234" s="13"/>
      <c r="Y234" s="1005">
        <v>20868.0</v>
      </c>
      <c r="Z234" s="12"/>
      <c r="AA234" s="13"/>
      <c r="AB234" s="1223">
        <v>58.48</v>
      </c>
      <c r="AC234" s="12"/>
      <c r="AD234" s="13"/>
      <c r="AE234" s="1223">
        <v>57.97</v>
      </c>
      <c r="AF234" s="12"/>
      <c r="AG234" s="13"/>
      <c r="AH234" s="1223">
        <v>58.98</v>
      </c>
      <c r="AI234" s="12"/>
      <c r="AJ234" s="13"/>
      <c r="AK234" s="3"/>
      <c r="AL234" s="3"/>
      <c r="AM234" s="3"/>
      <c r="AN234" s="3"/>
      <c r="AO234" s="3"/>
      <c r="AP234" s="3"/>
      <c r="AQ234" s="3"/>
      <c r="AR234" s="3"/>
      <c r="AS234" s="3"/>
    </row>
    <row r="235" ht="24.75" customHeight="1">
      <c r="A235" s="27"/>
      <c r="E235" s="19"/>
      <c r="F235" s="1226"/>
      <c r="G235" s="1230" t="s">
        <v>3974</v>
      </c>
      <c r="H235" s="174"/>
      <c r="I235" s="1231"/>
      <c r="J235" s="692">
        <v>68260.0</v>
      </c>
      <c r="L235" s="19"/>
      <c r="M235" s="692">
        <v>33556.0</v>
      </c>
      <c r="O235" s="19"/>
      <c r="P235" s="692">
        <v>34704.0</v>
      </c>
      <c r="R235" s="19"/>
      <c r="S235" s="692">
        <v>38741.0</v>
      </c>
      <c r="U235" s="19"/>
      <c r="V235" s="692">
        <v>18971.0</v>
      </c>
      <c r="X235" s="19"/>
      <c r="Y235" s="692">
        <v>19770.0</v>
      </c>
      <c r="AA235" s="19"/>
      <c r="AB235" s="1204">
        <v>56.76</v>
      </c>
      <c r="AD235" s="19"/>
      <c r="AE235" s="1204">
        <v>56.54</v>
      </c>
      <c r="AG235" s="19"/>
      <c r="AH235" s="1204">
        <v>56.97</v>
      </c>
      <c r="AJ235" s="19"/>
      <c r="AK235" s="3"/>
      <c r="AL235" s="3"/>
      <c r="AM235" s="3"/>
      <c r="AN235" s="3"/>
      <c r="AO235" s="3"/>
      <c r="AP235" s="3"/>
      <c r="AQ235" s="3"/>
      <c r="AR235" s="3"/>
      <c r="AS235" s="3"/>
    </row>
    <row r="236" ht="24.75" customHeight="1">
      <c r="A236" s="37"/>
      <c r="B236" s="29"/>
      <c r="C236" s="29"/>
      <c r="D236" s="29"/>
      <c r="E236" s="30"/>
      <c r="F236" s="1232" t="s">
        <v>3947</v>
      </c>
      <c r="G236" s="1233" t="s">
        <v>3975</v>
      </c>
      <c r="H236" s="176"/>
      <c r="I236" s="1234"/>
      <c r="J236" s="696">
        <v>65252.0</v>
      </c>
      <c r="K236" s="29"/>
      <c r="L236" s="30"/>
      <c r="M236" s="696">
        <v>32309.0</v>
      </c>
      <c r="N236" s="29"/>
      <c r="O236" s="30"/>
      <c r="P236" s="696">
        <v>32943.0</v>
      </c>
      <c r="Q236" s="29"/>
      <c r="R236" s="30"/>
      <c r="S236" s="696">
        <v>32688.0</v>
      </c>
      <c r="T236" s="29"/>
      <c r="U236" s="30"/>
      <c r="V236" s="696">
        <v>16058.0</v>
      </c>
      <c r="W236" s="29"/>
      <c r="X236" s="30"/>
      <c r="Y236" s="696">
        <v>16630.0</v>
      </c>
      <c r="Z236" s="29"/>
      <c r="AA236" s="30"/>
      <c r="AB236" s="1219">
        <v>50.1</v>
      </c>
      <c r="AC236" s="29"/>
      <c r="AD236" s="30"/>
      <c r="AE236" s="1219">
        <v>49.7</v>
      </c>
      <c r="AF236" s="29"/>
      <c r="AG236" s="30"/>
      <c r="AH236" s="1219">
        <v>50.48</v>
      </c>
      <c r="AI236" s="29"/>
      <c r="AJ236" s="30"/>
      <c r="AK236" s="3"/>
      <c r="AL236" s="3"/>
      <c r="AM236" s="3"/>
      <c r="AN236" s="3"/>
      <c r="AO236" s="3"/>
      <c r="AP236" s="3"/>
      <c r="AQ236" s="3"/>
      <c r="AR236" s="3"/>
      <c r="AS236" s="3"/>
    </row>
    <row r="237" ht="24.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7" t="s">
        <v>3878</v>
      </c>
      <c r="AK237" s="3"/>
      <c r="AL237" s="3"/>
      <c r="AM237" s="3"/>
      <c r="AN237" s="3"/>
      <c r="AO237" s="3"/>
      <c r="AP237" s="3"/>
      <c r="AQ237" s="3"/>
      <c r="AR237" s="3"/>
      <c r="AS237" s="3"/>
    </row>
    <row r="238" ht="24.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ht="24.75" customHeight="1">
      <c r="A239" s="5">
        <v>221.0</v>
      </c>
      <c r="C239" s="6" t="s">
        <v>3976</v>
      </c>
      <c r="D239" s="35"/>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ht="24.75" customHeight="1">
      <c r="A240" s="3"/>
      <c r="B240" s="3"/>
      <c r="C240" s="3" t="s">
        <v>3977</v>
      </c>
      <c r="D240" s="3" t="s">
        <v>3978</v>
      </c>
      <c r="E240" s="3"/>
      <c r="F240" s="3"/>
      <c r="G240" s="3"/>
      <c r="H240" s="3"/>
      <c r="I240" s="3"/>
      <c r="J240" s="3"/>
      <c r="K240" s="3"/>
      <c r="L240" s="3"/>
      <c r="M240" s="3"/>
      <c r="N240" s="3"/>
      <c r="O240" s="3"/>
      <c r="P240" s="3"/>
      <c r="Q240" s="3"/>
      <c r="R240" s="3"/>
      <c r="S240" s="3"/>
      <c r="T240" s="3"/>
      <c r="U240" s="3"/>
      <c r="V240" s="3"/>
      <c r="W240" s="3"/>
      <c r="X240" s="3"/>
      <c r="Y240" s="3"/>
      <c r="AA240" s="3"/>
      <c r="AB240" s="3"/>
      <c r="AC240" s="3"/>
      <c r="AD240" s="3"/>
      <c r="AE240" s="3"/>
      <c r="AF240" s="3"/>
      <c r="AG240" s="3"/>
      <c r="AH240" s="3"/>
      <c r="AI240" s="3"/>
      <c r="AJ240" s="7"/>
      <c r="AK240" s="3"/>
      <c r="AL240" s="3"/>
      <c r="AM240" s="3"/>
      <c r="AN240" s="3"/>
      <c r="AO240" s="3"/>
      <c r="AP240" s="3"/>
      <c r="AQ240" s="3"/>
      <c r="AR240" s="3"/>
      <c r="AS240" s="3"/>
    </row>
    <row r="241" ht="24.75" customHeight="1">
      <c r="A241" s="3" t="s">
        <v>3979</v>
      </c>
      <c r="B241" s="35"/>
      <c r="C241" s="35"/>
      <c r="D241" s="35"/>
      <c r="E241" s="35"/>
      <c r="F241" s="35"/>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ht="24.75" customHeight="1">
      <c r="A242" s="1235" t="s">
        <v>3980</v>
      </c>
      <c r="B242" s="62"/>
      <c r="C242" s="62"/>
      <c r="D242" s="62"/>
      <c r="E242" s="62"/>
      <c r="F242" s="62"/>
      <c r="G242" s="62"/>
      <c r="H242" s="62"/>
      <c r="I242" s="62"/>
      <c r="J242" s="62"/>
      <c r="K242" s="62"/>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7" t="s">
        <v>3981</v>
      </c>
      <c r="AK242" s="3"/>
      <c r="AL242" s="3"/>
      <c r="AM242" s="3"/>
      <c r="AN242" s="3"/>
      <c r="AO242" s="3"/>
      <c r="AP242" s="3"/>
      <c r="AQ242" s="3"/>
      <c r="AR242" s="3"/>
      <c r="AS242" s="3"/>
    </row>
    <row r="243" ht="24.75" customHeight="1">
      <c r="A243" s="8" t="s">
        <v>3982</v>
      </c>
      <c r="B243" s="9"/>
      <c r="C243" s="9"/>
      <c r="D243" s="9"/>
      <c r="E243" s="9"/>
      <c r="F243" s="9"/>
      <c r="G243" s="9"/>
      <c r="H243" s="9"/>
      <c r="I243" s="9"/>
      <c r="J243" s="9"/>
      <c r="K243" s="9"/>
      <c r="L243" s="10"/>
      <c r="M243" s="11" t="s">
        <v>3983</v>
      </c>
      <c r="N243" s="12"/>
      <c r="O243" s="12"/>
      <c r="P243" s="12"/>
      <c r="Q243" s="12"/>
      <c r="R243" s="44"/>
      <c r="S243" s="43" t="s">
        <v>3982</v>
      </c>
      <c r="T243" s="9"/>
      <c r="U243" s="9"/>
      <c r="V243" s="9"/>
      <c r="W243" s="9"/>
      <c r="X243" s="9"/>
      <c r="Y243" s="9"/>
      <c r="Z243" s="9"/>
      <c r="AA243" s="9"/>
      <c r="AB243" s="9"/>
      <c r="AC243" s="9"/>
      <c r="AD243" s="10"/>
      <c r="AE243" s="11" t="s">
        <v>3983</v>
      </c>
      <c r="AF243" s="12"/>
      <c r="AG243" s="12"/>
      <c r="AH243" s="12"/>
      <c r="AI243" s="12"/>
      <c r="AJ243" s="13"/>
      <c r="AK243" s="3"/>
      <c r="AL243" s="3"/>
      <c r="AM243" s="3"/>
      <c r="AN243" s="3"/>
      <c r="AO243" s="3"/>
      <c r="AP243" s="3"/>
      <c r="AQ243" s="3"/>
      <c r="AR243" s="3"/>
      <c r="AS243" s="3"/>
    </row>
    <row r="244" ht="24.75" customHeight="1">
      <c r="A244" s="8" t="s">
        <v>3984</v>
      </c>
      <c r="B244" s="9"/>
      <c r="C244" s="9"/>
      <c r="D244" s="9"/>
      <c r="E244" s="9"/>
      <c r="F244" s="10"/>
      <c r="G244" s="8" t="s">
        <v>3985</v>
      </c>
      <c r="H244" s="9"/>
      <c r="I244" s="9"/>
      <c r="J244" s="9"/>
      <c r="K244" s="9"/>
      <c r="L244" s="10"/>
      <c r="M244" s="37"/>
      <c r="N244" s="29"/>
      <c r="O244" s="29"/>
      <c r="P244" s="29"/>
      <c r="Q244" s="29"/>
      <c r="R244" s="46"/>
      <c r="S244" s="43" t="s">
        <v>3984</v>
      </c>
      <c r="T244" s="9"/>
      <c r="U244" s="9"/>
      <c r="V244" s="9"/>
      <c r="W244" s="9"/>
      <c r="X244" s="10"/>
      <c r="Y244" s="8" t="s">
        <v>3985</v>
      </c>
      <c r="Z244" s="9"/>
      <c r="AA244" s="9"/>
      <c r="AB244" s="9"/>
      <c r="AC244" s="9"/>
      <c r="AD244" s="10"/>
      <c r="AE244" s="37"/>
      <c r="AF244" s="29"/>
      <c r="AG244" s="29"/>
      <c r="AH244" s="29"/>
      <c r="AI244" s="29"/>
      <c r="AJ244" s="30"/>
      <c r="AK244" s="3"/>
      <c r="AL244" s="3"/>
      <c r="AM244" s="3"/>
      <c r="AN244" s="3"/>
      <c r="AO244" s="3"/>
      <c r="AP244" s="3"/>
      <c r="AQ244" s="3"/>
      <c r="AR244" s="3"/>
      <c r="AS244" s="3"/>
    </row>
    <row r="245" ht="24.75" customHeight="1">
      <c r="A245" s="8" t="s">
        <v>67</v>
      </c>
      <c r="B245" s="9"/>
      <c r="C245" s="9"/>
      <c r="D245" s="9"/>
      <c r="E245" s="9"/>
      <c r="F245" s="9"/>
      <c r="G245" s="9"/>
      <c r="H245" s="9"/>
      <c r="I245" s="9"/>
      <c r="J245" s="9"/>
      <c r="K245" s="9"/>
      <c r="L245" s="10"/>
      <c r="M245" s="1236">
        <v>35447.0</v>
      </c>
      <c r="N245" s="9"/>
      <c r="O245" s="9"/>
      <c r="P245" s="9"/>
      <c r="Q245" s="9"/>
      <c r="R245" s="42"/>
      <c r="S245" s="1237" t="s">
        <v>3986</v>
      </c>
      <c r="T245" s="12"/>
      <c r="U245" s="12"/>
      <c r="V245" s="12"/>
      <c r="W245" s="12"/>
      <c r="X245" s="13"/>
      <c r="Y245" s="602" t="s">
        <v>3815</v>
      </c>
      <c r="Z245" s="12"/>
      <c r="AA245" s="12"/>
      <c r="AB245" s="12"/>
      <c r="AC245" s="12"/>
      <c r="AD245" s="13"/>
      <c r="AE245" s="1238">
        <v>3007.0</v>
      </c>
      <c r="AF245" s="12"/>
      <c r="AG245" s="12"/>
      <c r="AH245" s="12"/>
      <c r="AI245" s="12"/>
      <c r="AJ245" s="13"/>
      <c r="AK245" s="3"/>
      <c r="AL245" s="3"/>
      <c r="AM245" s="3"/>
      <c r="AN245" s="3"/>
      <c r="AO245" s="3"/>
      <c r="AP245" s="3"/>
      <c r="AQ245" s="3"/>
      <c r="AR245" s="3"/>
      <c r="AS245" s="3"/>
    </row>
    <row r="246" ht="24.75" customHeight="1">
      <c r="A246" s="1239" t="s">
        <v>3987</v>
      </c>
      <c r="B246" s="12"/>
      <c r="C246" s="12"/>
      <c r="D246" s="12"/>
      <c r="E246" s="12"/>
      <c r="F246" s="13"/>
      <c r="G246" s="18" t="s">
        <v>3816</v>
      </c>
      <c r="L246" s="19"/>
      <c r="M246" s="1112">
        <v>8879.0</v>
      </c>
      <c r="N246" s="12"/>
      <c r="O246" s="12"/>
      <c r="P246" s="12"/>
      <c r="Q246" s="12"/>
      <c r="R246" s="44"/>
      <c r="S246" s="1240" t="s">
        <v>3988</v>
      </c>
      <c r="X246" s="19"/>
      <c r="Y246" s="270" t="s">
        <v>3989</v>
      </c>
      <c r="AD246" s="19"/>
      <c r="AE246" s="1241">
        <v>2710.0</v>
      </c>
      <c r="AJ246" s="19"/>
      <c r="AK246" s="3"/>
      <c r="AL246" s="3"/>
      <c r="AM246" s="3"/>
      <c r="AN246" s="3"/>
      <c r="AO246" s="3"/>
      <c r="AP246" s="3"/>
      <c r="AQ246" s="3"/>
      <c r="AR246" s="3"/>
      <c r="AS246" s="3"/>
    </row>
    <row r="247" ht="24.75" customHeight="1">
      <c r="A247" s="270" t="s">
        <v>3990</v>
      </c>
      <c r="F247" s="19"/>
      <c r="G247" s="270" t="s">
        <v>3813</v>
      </c>
      <c r="L247" s="19"/>
      <c r="M247" s="1216">
        <v>8342.0</v>
      </c>
      <c r="R247" s="52"/>
      <c r="S247" s="1240" t="s">
        <v>3991</v>
      </c>
      <c r="X247" s="19"/>
      <c r="Y247" s="270" t="s">
        <v>3992</v>
      </c>
      <c r="AD247" s="19"/>
      <c r="AE247" s="1241">
        <v>1957.0</v>
      </c>
      <c r="AJ247" s="19"/>
      <c r="AK247" s="3"/>
      <c r="AL247" s="3"/>
      <c r="AM247" s="3"/>
      <c r="AN247" s="3"/>
      <c r="AO247" s="3"/>
      <c r="AP247" s="3"/>
      <c r="AQ247" s="3"/>
      <c r="AR247" s="3"/>
      <c r="AS247" s="3"/>
    </row>
    <row r="248" ht="24.75" customHeight="1">
      <c r="A248" s="270" t="s">
        <v>3993</v>
      </c>
      <c r="F248" s="19"/>
      <c r="G248" s="270" t="s">
        <v>3994</v>
      </c>
      <c r="L248" s="19"/>
      <c r="M248" s="1216">
        <v>4615.0</v>
      </c>
      <c r="R248" s="52"/>
      <c r="S248" s="1240" t="s">
        <v>3995</v>
      </c>
      <c r="X248" s="19"/>
      <c r="Y248" s="270" t="s">
        <v>3817</v>
      </c>
      <c r="AD248" s="19"/>
      <c r="AE248" s="1241">
        <v>1489.0</v>
      </c>
      <c r="AJ248" s="19"/>
      <c r="AK248" s="3"/>
      <c r="AL248" s="3"/>
      <c r="AM248" s="3"/>
      <c r="AN248" s="3"/>
      <c r="AO248" s="3"/>
      <c r="AP248" s="3"/>
      <c r="AQ248" s="3"/>
      <c r="AR248" s="3"/>
      <c r="AS248" s="3"/>
    </row>
    <row r="249" ht="24.75" customHeight="1">
      <c r="A249" s="202" t="s">
        <v>3996</v>
      </c>
      <c r="B249" s="29"/>
      <c r="C249" s="29"/>
      <c r="D249" s="29"/>
      <c r="E249" s="29"/>
      <c r="F249" s="30"/>
      <c r="G249" s="202" t="s">
        <v>3997</v>
      </c>
      <c r="H249" s="29"/>
      <c r="I249" s="29"/>
      <c r="J249" s="29"/>
      <c r="K249" s="29"/>
      <c r="L249" s="30"/>
      <c r="M249" s="698">
        <v>4225.0</v>
      </c>
      <c r="N249" s="29"/>
      <c r="O249" s="29"/>
      <c r="P249" s="29"/>
      <c r="Q249" s="29"/>
      <c r="R249" s="46"/>
      <c r="S249" s="1242" t="s">
        <v>3998</v>
      </c>
      <c r="T249" s="29"/>
      <c r="U249" s="29"/>
      <c r="V249" s="29"/>
      <c r="W249" s="29"/>
      <c r="X249" s="30"/>
      <c r="Y249" s="28" t="s">
        <v>3999</v>
      </c>
      <c r="Z249" s="29"/>
      <c r="AA249" s="29"/>
      <c r="AB249" s="29"/>
      <c r="AC249" s="29"/>
      <c r="AD249" s="30"/>
      <c r="AE249" s="1243">
        <v>223.0</v>
      </c>
      <c r="AF249" s="29"/>
      <c r="AG249" s="29"/>
      <c r="AH249" s="29"/>
      <c r="AI249" s="29"/>
      <c r="AJ249" s="30"/>
      <c r="AK249" s="3"/>
      <c r="AL249" s="3"/>
      <c r="AM249" s="3"/>
      <c r="AN249" s="3"/>
      <c r="AO249" s="3"/>
      <c r="AP249" s="3"/>
      <c r="AQ249" s="3"/>
      <c r="AR249" s="3"/>
      <c r="AS249" s="3"/>
    </row>
    <row r="250" ht="24.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7"/>
      <c r="AK250" s="3"/>
      <c r="AL250" s="3"/>
      <c r="AM250" s="3"/>
      <c r="AN250" s="3"/>
      <c r="AO250" s="3"/>
      <c r="AP250" s="3"/>
      <c r="AQ250" s="3"/>
      <c r="AR250" s="3"/>
      <c r="AS250" s="3"/>
    </row>
    <row r="251" ht="24.75" customHeight="1">
      <c r="A251" s="3" t="s">
        <v>4000</v>
      </c>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row>
    <row r="252" ht="24.75" customHeight="1">
      <c r="A252" s="1235" t="s">
        <v>3980</v>
      </c>
      <c r="B252" s="29"/>
      <c r="C252" s="29"/>
      <c r="D252" s="29"/>
      <c r="E252" s="29"/>
      <c r="F252" s="29"/>
      <c r="G252" s="29"/>
      <c r="H252" s="29"/>
      <c r="I252" s="29"/>
      <c r="J252" s="29"/>
      <c r="K252" s="29"/>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7" t="s">
        <v>3981</v>
      </c>
      <c r="AK252" s="3"/>
      <c r="AL252" s="3"/>
      <c r="AM252" s="3"/>
      <c r="AN252" s="3"/>
      <c r="AO252" s="3"/>
      <c r="AP252" s="3"/>
      <c r="AQ252" s="3"/>
      <c r="AR252" s="3"/>
      <c r="AS252" s="3"/>
    </row>
    <row r="253" ht="24.75" customHeight="1">
      <c r="A253" s="8" t="s">
        <v>4001</v>
      </c>
      <c r="B253" s="9"/>
      <c r="C253" s="9"/>
      <c r="D253" s="9"/>
      <c r="E253" s="9"/>
      <c r="F253" s="9"/>
      <c r="G253" s="9"/>
      <c r="H253" s="9"/>
      <c r="I253" s="9"/>
      <c r="J253" s="8" t="s">
        <v>3983</v>
      </c>
      <c r="K253" s="9"/>
      <c r="L253" s="9"/>
      <c r="M253" s="9"/>
      <c r="N253" s="9"/>
      <c r="O253" s="9"/>
      <c r="P253" s="9"/>
      <c r="Q253" s="9"/>
      <c r="R253" s="42"/>
      <c r="S253" s="43" t="s">
        <v>4001</v>
      </c>
      <c r="T253" s="9"/>
      <c r="U253" s="9"/>
      <c r="V253" s="9"/>
      <c r="W253" s="9"/>
      <c r="X253" s="9"/>
      <c r="Y253" s="9"/>
      <c r="Z253" s="9"/>
      <c r="AA253" s="9"/>
      <c r="AB253" s="8" t="s">
        <v>3983</v>
      </c>
      <c r="AC253" s="9"/>
      <c r="AD253" s="9"/>
      <c r="AE253" s="9"/>
      <c r="AF253" s="9"/>
      <c r="AG253" s="9"/>
      <c r="AH253" s="9"/>
      <c r="AI253" s="9"/>
      <c r="AJ253" s="10"/>
      <c r="AK253" s="3"/>
      <c r="AL253" s="3"/>
      <c r="AM253" s="3"/>
      <c r="AN253" s="3"/>
      <c r="AO253" s="3"/>
      <c r="AP253" s="3"/>
      <c r="AQ253" s="3"/>
      <c r="AR253" s="3"/>
      <c r="AS253" s="3"/>
    </row>
    <row r="254" ht="24.75" customHeight="1">
      <c r="A254" s="8" t="s">
        <v>67</v>
      </c>
      <c r="B254" s="9"/>
      <c r="C254" s="9"/>
      <c r="D254" s="9"/>
      <c r="E254" s="9"/>
      <c r="F254" s="9"/>
      <c r="G254" s="9"/>
      <c r="H254" s="9"/>
      <c r="I254" s="9"/>
      <c r="J254" s="1244">
        <v>35391.997</v>
      </c>
      <c r="K254" s="9"/>
      <c r="L254" s="9"/>
      <c r="M254" s="9"/>
      <c r="N254" s="9"/>
      <c r="O254" s="9"/>
      <c r="P254" s="9"/>
      <c r="Q254" s="9"/>
      <c r="R254" s="42"/>
      <c r="S254" s="1240" t="s">
        <v>4002</v>
      </c>
      <c r="AB254" s="1245">
        <v>144.0</v>
      </c>
      <c r="AG254" s="1246"/>
      <c r="AH254" s="1246"/>
      <c r="AI254" s="1246"/>
      <c r="AJ254" s="1247"/>
      <c r="AK254" s="3"/>
      <c r="AL254" s="3"/>
      <c r="AM254" s="3"/>
      <c r="AN254" s="3"/>
      <c r="AO254" s="3"/>
      <c r="AP254" s="3"/>
      <c r="AQ254" s="3"/>
      <c r="AR254" s="3"/>
      <c r="AS254" s="3"/>
    </row>
    <row r="255" ht="24.75" customHeight="1">
      <c r="A255" s="602" t="s">
        <v>3815</v>
      </c>
      <c r="B255" s="12"/>
      <c r="C255" s="12"/>
      <c r="D255" s="12"/>
      <c r="E255" s="12"/>
      <c r="F255" s="12"/>
      <c r="G255" s="12"/>
      <c r="H255" s="12"/>
      <c r="I255" s="12"/>
      <c r="J255" s="1248">
        <v>2237.047</v>
      </c>
      <c r="K255" s="12"/>
      <c r="L255" s="12"/>
      <c r="M255" s="12"/>
      <c r="N255" s="12"/>
      <c r="O255" s="12"/>
      <c r="P255" s="12"/>
      <c r="Q255" s="12"/>
      <c r="R255" s="44"/>
      <c r="S255" s="53" t="s">
        <v>4003</v>
      </c>
      <c r="AB255" s="1245">
        <v>282.0</v>
      </c>
      <c r="AG255" s="1246"/>
      <c r="AH255" s="1246"/>
      <c r="AI255" s="1246"/>
      <c r="AJ255" s="1247"/>
      <c r="AK255" s="3"/>
      <c r="AL255" s="3"/>
      <c r="AM255" s="3"/>
      <c r="AN255" s="3"/>
      <c r="AO255" s="3"/>
      <c r="AP255" s="3"/>
      <c r="AQ255" s="3"/>
      <c r="AR255" s="3"/>
      <c r="AS255" s="3"/>
    </row>
    <row r="256" ht="24.75" customHeight="1">
      <c r="A256" s="18" t="s">
        <v>3816</v>
      </c>
      <c r="J256" s="1245">
        <v>5175.0</v>
      </c>
      <c r="O256" s="1246"/>
      <c r="P256" s="1246"/>
      <c r="Q256" s="1246"/>
      <c r="R256" s="1249"/>
      <c r="S256" s="1240" t="s">
        <v>3992</v>
      </c>
      <c r="AB256" s="1245">
        <v>2188.0</v>
      </c>
      <c r="AG256" s="1246"/>
      <c r="AH256" s="1246"/>
      <c r="AI256" s="1246"/>
      <c r="AJ256" s="1247"/>
      <c r="AK256" s="3"/>
      <c r="AL256" s="3"/>
      <c r="AM256" s="3"/>
      <c r="AN256" s="3"/>
      <c r="AO256" s="3"/>
      <c r="AP256" s="3"/>
      <c r="AQ256" s="3"/>
      <c r="AR256" s="3"/>
      <c r="AS256" s="3"/>
    </row>
    <row r="257" ht="24.75" customHeight="1">
      <c r="A257" s="270" t="s">
        <v>4004</v>
      </c>
      <c r="J257" s="1245">
        <v>152.0</v>
      </c>
      <c r="O257" s="1246"/>
      <c r="P257" s="1246"/>
      <c r="Q257" s="1246"/>
      <c r="R257" s="1249"/>
      <c r="S257" s="1240" t="s">
        <v>4005</v>
      </c>
      <c r="AB257" s="1245">
        <v>16.0</v>
      </c>
      <c r="AG257" s="1246"/>
      <c r="AH257" s="1246"/>
      <c r="AI257" s="1246"/>
      <c r="AJ257" s="1247"/>
      <c r="AK257" s="3"/>
      <c r="AL257" s="3"/>
      <c r="AM257" s="3"/>
      <c r="AN257" s="3"/>
      <c r="AO257" s="3"/>
      <c r="AP257" s="3"/>
      <c r="AQ257" s="3"/>
      <c r="AR257" s="3"/>
      <c r="AS257" s="3"/>
    </row>
    <row r="258" ht="24.75" customHeight="1">
      <c r="A258" s="270" t="s">
        <v>4006</v>
      </c>
      <c r="J258" s="1245">
        <v>1346.0</v>
      </c>
      <c r="O258" s="1246"/>
      <c r="P258" s="1246"/>
      <c r="Q258" s="1246"/>
      <c r="R258" s="1249"/>
      <c r="S258" s="53" t="s">
        <v>3813</v>
      </c>
      <c r="AB258" s="1250">
        <v>8655.752</v>
      </c>
      <c r="AJ258" s="19"/>
      <c r="AK258" s="3"/>
      <c r="AL258" s="3"/>
      <c r="AM258" s="3"/>
      <c r="AN258" s="3"/>
      <c r="AO258" s="3"/>
      <c r="AP258" s="3"/>
      <c r="AQ258" s="3"/>
      <c r="AR258" s="3"/>
      <c r="AS258" s="3"/>
    </row>
    <row r="259" ht="24.75" customHeight="1">
      <c r="A259" s="18" t="s">
        <v>3994</v>
      </c>
      <c r="J259" s="1251">
        <v>3153.623</v>
      </c>
      <c r="R259" s="52"/>
      <c r="S259" s="1240" t="s">
        <v>4007</v>
      </c>
      <c r="AB259" s="1245">
        <v>180.0</v>
      </c>
      <c r="AG259" s="1246"/>
      <c r="AH259" s="1246"/>
      <c r="AI259" s="1246"/>
      <c r="AJ259" s="1247"/>
      <c r="AK259" s="3"/>
      <c r="AL259" s="3"/>
      <c r="AM259" s="3"/>
      <c r="AN259" s="3"/>
      <c r="AO259" s="3"/>
      <c r="AP259" s="3"/>
      <c r="AQ259" s="3"/>
      <c r="AR259" s="3"/>
      <c r="AS259" s="3"/>
    </row>
    <row r="260" ht="24.75" customHeight="1">
      <c r="A260" s="270" t="s">
        <v>3997</v>
      </c>
      <c r="J260" s="1251">
        <v>4396.62</v>
      </c>
      <c r="R260" s="52"/>
      <c r="S260" s="1240" t="s">
        <v>3814</v>
      </c>
      <c r="AB260" s="1245">
        <v>3539.0</v>
      </c>
      <c r="AG260" s="1246"/>
      <c r="AH260" s="1246"/>
      <c r="AI260" s="1246"/>
      <c r="AJ260" s="1247"/>
      <c r="AK260" s="3"/>
      <c r="AL260" s="3"/>
      <c r="AM260" s="3"/>
      <c r="AN260" s="3"/>
      <c r="AO260" s="3"/>
      <c r="AP260" s="3"/>
      <c r="AQ260" s="3"/>
      <c r="AR260" s="3"/>
      <c r="AS260" s="3"/>
    </row>
    <row r="261" ht="21.75" customHeight="1">
      <c r="A261" s="18" t="s">
        <v>3989</v>
      </c>
      <c r="J261" s="1251">
        <v>3290.955</v>
      </c>
      <c r="R261" s="52"/>
      <c r="S261" s="1240" t="s">
        <v>3999</v>
      </c>
      <c r="AB261" s="1245">
        <v>339.0</v>
      </c>
      <c r="AG261" s="1246"/>
      <c r="AH261" s="1246"/>
      <c r="AI261" s="1246"/>
      <c r="AJ261" s="1247"/>
      <c r="AK261" s="2"/>
      <c r="AL261" s="2"/>
      <c r="AM261" s="2"/>
      <c r="AN261" s="2"/>
      <c r="AO261" s="2"/>
      <c r="AP261" s="2"/>
      <c r="AQ261" s="2"/>
      <c r="AR261" s="2"/>
      <c r="AS261" s="2"/>
    </row>
    <row r="262" ht="21.75" customHeight="1">
      <c r="A262" s="202" t="s">
        <v>4008</v>
      </c>
      <c r="B262" s="29"/>
      <c r="C262" s="29"/>
      <c r="D262" s="29"/>
      <c r="E262" s="29"/>
      <c r="F262" s="29"/>
      <c r="G262" s="29"/>
      <c r="H262" s="29"/>
      <c r="I262" s="29"/>
      <c r="J262" s="1252">
        <v>297.0</v>
      </c>
      <c r="K262" s="29"/>
      <c r="L262" s="29"/>
      <c r="M262" s="29"/>
      <c r="N262" s="29"/>
      <c r="O262" s="1253"/>
      <c r="P262" s="1253"/>
      <c r="Q262" s="1253"/>
      <c r="R262" s="1254"/>
      <c r="S262" s="47"/>
      <c r="T262" s="29"/>
      <c r="U262" s="29"/>
      <c r="V262" s="29"/>
      <c r="W262" s="29"/>
      <c r="X262" s="29"/>
      <c r="Y262" s="29"/>
      <c r="Z262" s="29"/>
      <c r="AA262" s="29"/>
      <c r="AB262" s="1255"/>
      <c r="AC262" s="29"/>
      <c r="AD262" s="29"/>
      <c r="AE262" s="29"/>
      <c r="AF262" s="29"/>
      <c r="AG262" s="29"/>
      <c r="AH262" s="29"/>
      <c r="AI262" s="29"/>
      <c r="AJ262" s="30"/>
      <c r="AK262" s="2"/>
      <c r="AL262" s="2"/>
      <c r="AM262" s="2"/>
      <c r="AN262" s="2"/>
      <c r="AO262" s="2"/>
      <c r="AP262" s="2"/>
      <c r="AQ262" s="2"/>
      <c r="AR262" s="2"/>
      <c r="AS262" s="2"/>
    </row>
    <row r="263" ht="24.75" customHeight="1">
      <c r="A263" s="35"/>
      <c r="B263" s="35"/>
      <c r="C263" s="35"/>
      <c r="D263" s="35"/>
      <c r="E263" s="35"/>
      <c r="F263" s="35"/>
      <c r="G263" s="35"/>
      <c r="H263" s="35"/>
      <c r="I263" s="35"/>
      <c r="J263" s="35"/>
      <c r="K263" s="35"/>
      <c r="L263" s="1256"/>
      <c r="M263" s="1256"/>
      <c r="N263" s="1256"/>
      <c r="O263" s="1256"/>
      <c r="P263" s="1256"/>
      <c r="Q263" s="1256"/>
      <c r="R263" s="1256"/>
      <c r="S263" s="35"/>
      <c r="T263" s="35"/>
      <c r="U263" s="35"/>
      <c r="V263" s="35"/>
      <c r="W263" s="35"/>
      <c r="X263" s="35"/>
      <c r="Y263" s="35"/>
      <c r="Z263" s="35"/>
      <c r="AA263" s="35"/>
      <c r="AB263" s="35"/>
      <c r="AC263" s="35"/>
      <c r="AD263" s="1256"/>
      <c r="AE263" s="1256"/>
      <c r="AF263" s="1256"/>
      <c r="AG263" s="1256"/>
      <c r="AH263" s="1256"/>
      <c r="AI263" s="1256"/>
      <c r="AJ263" s="1256"/>
      <c r="AK263" s="3"/>
      <c r="AL263" s="3"/>
      <c r="AM263" s="3"/>
      <c r="AN263" s="3"/>
      <c r="AO263" s="3"/>
      <c r="AP263" s="3"/>
      <c r="AQ263" s="3"/>
      <c r="AR263" s="3"/>
      <c r="AS263" s="3"/>
    </row>
    <row r="264" ht="24.75" customHeight="1">
      <c r="A264" s="1" t="s">
        <v>4009</v>
      </c>
      <c r="AK264" s="3"/>
      <c r="AL264" s="3"/>
      <c r="AM264" s="3"/>
      <c r="AN264" s="3"/>
      <c r="AO264" s="3"/>
      <c r="AP264" s="3"/>
      <c r="AQ264" s="3"/>
      <c r="AR264" s="3"/>
      <c r="AS264" s="3"/>
    </row>
    <row r="265" ht="24.75" customHeight="1">
      <c r="A265" s="35"/>
      <c r="B265" s="35"/>
      <c r="C265" s="35"/>
      <c r="D265" s="35"/>
      <c r="E265" s="35"/>
      <c r="F265" s="35"/>
      <c r="G265" s="35"/>
      <c r="H265" s="35"/>
      <c r="I265" s="35"/>
      <c r="J265" s="35"/>
      <c r="K265" s="35"/>
      <c r="L265" s="1256"/>
      <c r="M265" s="1256"/>
      <c r="N265" s="1256"/>
      <c r="O265" s="1256"/>
      <c r="P265" s="1256"/>
      <c r="Q265" s="1256"/>
      <c r="R265" s="1256"/>
      <c r="S265" s="35"/>
      <c r="T265" s="35"/>
      <c r="U265" s="35"/>
      <c r="V265" s="35"/>
      <c r="W265" s="35"/>
      <c r="X265" s="35"/>
      <c r="Y265" s="35"/>
      <c r="Z265" s="35"/>
      <c r="AA265" s="35"/>
      <c r="AB265" s="35"/>
      <c r="AC265" s="35"/>
      <c r="AD265" s="1256"/>
      <c r="AE265" s="1256"/>
      <c r="AF265" s="1256"/>
      <c r="AG265" s="1256"/>
      <c r="AH265" s="1256"/>
      <c r="AI265" s="1256"/>
      <c r="AJ265" s="1256"/>
      <c r="AK265" s="3"/>
      <c r="AL265" s="3"/>
      <c r="AM265" s="3"/>
      <c r="AN265" s="3"/>
      <c r="AO265" s="3"/>
      <c r="AP265" s="3"/>
      <c r="AQ265" s="3"/>
      <c r="AR265" s="3"/>
      <c r="AS265" s="3"/>
    </row>
    <row r="266" ht="24.75" customHeight="1">
      <c r="A266" s="5">
        <v>221.0</v>
      </c>
      <c r="C266" s="6" t="s">
        <v>4010</v>
      </c>
      <c r="D266" s="35"/>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row>
    <row r="267" ht="24.75" customHeight="1">
      <c r="A267" s="3" t="s">
        <v>4011</v>
      </c>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row>
    <row r="268" ht="24.75" customHeight="1">
      <c r="A268" s="1235" t="s">
        <v>4012</v>
      </c>
      <c r="B268" s="62"/>
      <c r="C268" s="62"/>
      <c r="D268" s="62"/>
      <c r="E268" s="62"/>
      <c r="F268" s="62"/>
      <c r="G268" s="62"/>
      <c r="H268" s="62"/>
      <c r="I268" s="62"/>
      <c r="J268" s="62"/>
      <c r="K268" s="62"/>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7" t="s">
        <v>3981</v>
      </c>
      <c r="AK268" s="3"/>
      <c r="AL268" s="3"/>
      <c r="AM268" s="3"/>
      <c r="AN268" s="3"/>
      <c r="AO268" s="3"/>
      <c r="AP268" s="3"/>
      <c r="AQ268" s="3"/>
      <c r="AR268" s="3"/>
      <c r="AS268" s="3"/>
    </row>
    <row r="269" ht="24.75" customHeight="1">
      <c r="A269" s="8" t="s">
        <v>3982</v>
      </c>
      <c r="B269" s="9"/>
      <c r="C269" s="9"/>
      <c r="D269" s="9"/>
      <c r="E269" s="9"/>
      <c r="F269" s="9"/>
      <c r="G269" s="9"/>
      <c r="H269" s="9"/>
      <c r="I269" s="9"/>
      <c r="J269" s="9"/>
      <c r="K269" s="9"/>
      <c r="L269" s="10"/>
      <c r="M269" s="11" t="s">
        <v>3983</v>
      </c>
      <c r="N269" s="12"/>
      <c r="O269" s="12"/>
      <c r="P269" s="12"/>
      <c r="Q269" s="12"/>
      <c r="R269" s="44"/>
      <c r="S269" s="43" t="s">
        <v>3982</v>
      </c>
      <c r="T269" s="9"/>
      <c r="U269" s="9"/>
      <c r="V269" s="9"/>
      <c r="W269" s="9"/>
      <c r="X269" s="9"/>
      <c r="Y269" s="9"/>
      <c r="Z269" s="9"/>
      <c r="AA269" s="9"/>
      <c r="AB269" s="9"/>
      <c r="AC269" s="9"/>
      <c r="AD269" s="10"/>
      <c r="AE269" s="11" t="s">
        <v>3983</v>
      </c>
      <c r="AF269" s="12"/>
      <c r="AG269" s="12"/>
      <c r="AH269" s="12"/>
      <c r="AI269" s="12"/>
      <c r="AJ269" s="13"/>
      <c r="AK269" s="3"/>
      <c r="AL269" s="3"/>
      <c r="AM269" s="3"/>
      <c r="AN269" s="3"/>
      <c r="AO269" s="3"/>
      <c r="AP269" s="3"/>
      <c r="AQ269" s="3"/>
      <c r="AR269" s="3"/>
      <c r="AS269" s="3"/>
    </row>
    <row r="270" ht="24.75" customHeight="1">
      <c r="A270" s="8" t="s">
        <v>3984</v>
      </c>
      <c r="B270" s="9"/>
      <c r="C270" s="9"/>
      <c r="D270" s="9"/>
      <c r="E270" s="9"/>
      <c r="F270" s="10"/>
      <c r="G270" s="8" t="s">
        <v>3985</v>
      </c>
      <c r="H270" s="9"/>
      <c r="I270" s="9"/>
      <c r="J270" s="9"/>
      <c r="K270" s="9"/>
      <c r="L270" s="10"/>
      <c r="M270" s="37"/>
      <c r="N270" s="29"/>
      <c r="O270" s="29"/>
      <c r="P270" s="29"/>
      <c r="Q270" s="29"/>
      <c r="R270" s="46"/>
      <c r="S270" s="43" t="s">
        <v>3984</v>
      </c>
      <c r="T270" s="9"/>
      <c r="U270" s="9"/>
      <c r="V270" s="9"/>
      <c r="W270" s="9"/>
      <c r="X270" s="10"/>
      <c r="Y270" s="8" t="s">
        <v>3985</v>
      </c>
      <c r="Z270" s="9"/>
      <c r="AA270" s="9"/>
      <c r="AB270" s="9"/>
      <c r="AC270" s="9"/>
      <c r="AD270" s="10"/>
      <c r="AE270" s="37"/>
      <c r="AF270" s="29"/>
      <c r="AG270" s="29"/>
      <c r="AH270" s="29"/>
      <c r="AI270" s="29"/>
      <c r="AJ270" s="30"/>
      <c r="AK270" s="3"/>
      <c r="AL270" s="3"/>
      <c r="AM270" s="3"/>
      <c r="AN270" s="3"/>
      <c r="AO270" s="3"/>
      <c r="AP270" s="3"/>
      <c r="AQ270" s="3"/>
      <c r="AR270" s="3"/>
      <c r="AS270" s="3"/>
    </row>
    <row r="271" ht="24.75" customHeight="1">
      <c r="A271" s="8" t="s">
        <v>67</v>
      </c>
      <c r="B271" s="9"/>
      <c r="C271" s="9"/>
      <c r="D271" s="9"/>
      <c r="E271" s="9"/>
      <c r="F271" s="9"/>
      <c r="G271" s="9"/>
      <c r="H271" s="9"/>
      <c r="I271" s="9"/>
      <c r="J271" s="9"/>
      <c r="K271" s="9"/>
      <c r="L271" s="10"/>
      <c r="M271" s="1236">
        <v>29262.0</v>
      </c>
      <c r="N271" s="9"/>
      <c r="O271" s="9"/>
      <c r="P271" s="9"/>
      <c r="Q271" s="9"/>
      <c r="R271" s="42"/>
      <c r="S271" s="53" t="s">
        <v>4013</v>
      </c>
      <c r="X271" s="19"/>
      <c r="Y271" s="18" t="s">
        <v>3815</v>
      </c>
      <c r="AD271" s="19"/>
      <c r="AE271" s="1216">
        <v>5889.0</v>
      </c>
      <c r="AJ271" s="19"/>
      <c r="AK271" s="3"/>
      <c r="AL271" s="3"/>
      <c r="AM271" s="3"/>
      <c r="AN271" s="3"/>
      <c r="AO271" s="3"/>
      <c r="AP271" s="3"/>
      <c r="AQ271" s="3"/>
      <c r="AR271" s="3"/>
      <c r="AS271" s="3"/>
    </row>
    <row r="272" ht="24.75" customHeight="1">
      <c r="A272" s="8" t="s">
        <v>4014</v>
      </c>
      <c r="B272" s="9"/>
      <c r="C272" s="9"/>
      <c r="D272" s="9"/>
      <c r="E272" s="9"/>
      <c r="F272" s="10"/>
      <c r="G272" s="8" t="s">
        <v>3813</v>
      </c>
      <c r="H272" s="9"/>
      <c r="I272" s="9"/>
      <c r="J272" s="9"/>
      <c r="K272" s="9"/>
      <c r="L272" s="10"/>
      <c r="M272" s="1236">
        <v>23373.0</v>
      </c>
      <c r="N272" s="9"/>
      <c r="O272" s="9"/>
      <c r="P272" s="9"/>
      <c r="Q272" s="9"/>
      <c r="R272" s="42"/>
      <c r="S272" s="47"/>
      <c r="T272" s="29"/>
      <c r="U272" s="29"/>
      <c r="V272" s="29"/>
      <c r="W272" s="29"/>
      <c r="X272" s="30"/>
      <c r="Y272" s="28"/>
      <c r="Z272" s="29"/>
      <c r="AA272" s="29"/>
      <c r="AB272" s="29"/>
      <c r="AC272" s="29"/>
      <c r="AD272" s="30"/>
      <c r="AE272" s="696"/>
      <c r="AF272" s="29"/>
      <c r="AG272" s="29"/>
      <c r="AH272" s="29"/>
      <c r="AI272" s="29"/>
      <c r="AJ272" s="30"/>
      <c r="AK272" s="3"/>
      <c r="AL272" s="3"/>
      <c r="AM272" s="3"/>
      <c r="AN272" s="3"/>
      <c r="AO272" s="3"/>
      <c r="AP272" s="3"/>
      <c r="AQ272" s="3"/>
      <c r="AR272" s="3"/>
      <c r="AS272" s="3"/>
    </row>
    <row r="273" ht="24.75" customHeight="1">
      <c r="A273" s="35"/>
      <c r="B273" s="35"/>
      <c r="C273" s="35"/>
      <c r="D273" s="35"/>
      <c r="E273" s="354"/>
      <c r="F273" s="354"/>
      <c r="G273" s="354"/>
      <c r="H273" s="354"/>
      <c r="I273" s="354"/>
      <c r="J273" s="354"/>
      <c r="K273" s="354"/>
      <c r="L273" s="354"/>
      <c r="M273" s="354"/>
      <c r="N273" s="354"/>
      <c r="O273" s="354"/>
      <c r="P273" s="354"/>
      <c r="Q273" s="354"/>
      <c r="R273" s="35"/>
      <c r="S273" s="35"/>
      <c r="T273" s="35"/>
      <c r="U273" s="35"/>
      <c r="V273" s="35"/>
      <c r="W273" s="35"/>
      <c r="X273" s="3"/>
      <c r="Y273" s="155"/>
      <c r="Z273" s="12"/>
      <c r="AA273" s="3"/>
      <c r="AB273" s="3"/>
      <c r="AC273" s="3"/>
      <c r="AD273" s="3"/>
      <c r="AE273" s="3"/>
      <c r="AF273" s="3"/>
      <c r="AG273" s="3"/>
      <c r="AH273" s="3"/>
      <c r="AI273" s="3"/>
      <c r="AJ273" s="7"/>
      <c r="AK273" s="3"/>
      <c r="AL273" s="3"/>
      <c r="AM273" s="3"/>
      <c r="AN273" s="3"/>
      <c r="AO273" s="3"/>
      <c r="AP273" s="3"/>
      <c r="AQ273" s="3"/>
      <c r="AR273" s="3"/>
      <c r="AS273" s="3"/>
    </row>
    <row r="274" ht="24.75" customHeight="1">
      <c r="A274" s="3" t="s">
        <v>4015</v>
      </c>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row>
    <row r="275" ht="24.75" customHeight="1">
      <c r="A275" s="1235" t="s">
        <v>4012</v>
      </c>
      <c r="B275" s="29"/>
      <c r="C275" s="29"/>
      <c r="D275" s="29"/>
      <c r="E275" s="29"/>
      <c r="F275" s="29"/>
      <c r="G275" s="29"/>
      <c r="H275" s="29"/>
      <c r="I275" s="29"/>
      <c r="J275" s="29"/>
      <c r="K275" s="29"/>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7" t="s">
        <v>3981</v>
      </c>
      <c r="AK275" s="3"/>
      <c r="AL275" s="3"/>
      <c r="AM275" s="3"/>
      <c r="AN275" s="3"/>
      <c r="AO275" s="3"/>
      <c r="AP275" s="3"/>
      <c r="AQ275" s="3"/>
      <c r="AR275" s="3"/>
      <c r="AS275" s="3"/>
    </row>
    <row r="276" ht="24.75" customHeight="1">
      <c r="A276" s="8" t="s">
        <v>4001</v>
      </c>
      <c r="B276" s="9"/>
      <c r="C276" s="9"/>
      <c r="D276" s="9"/>
      <c r="E276" s="9"/>
      <c r="F276" s="9"/>
      <c r="G276" s="9"/>
      <c r="H276" s="9"/>
      <c r="I276" s="9"/>
      <c r="J276" s="8" t="s">
        <v>3983</v>
      </c>
      <c r="K276" s="9"/>
      <c r="L276" s="9"/>
      <c r="M276" s="9"/>
      <c r="N276" s="9"/>
      <c r="O276" s="9"/>
      <c r="P276" s="9"/>
      <c r="Q276" s="9"/>
      <c r="R276" s="42"/>
      <c r="S276" s="43" t="s">
        <v>4001</v>
      </c>
      <c r="T276" s="9"/>
      <c r="U276" s="9"/>
      <c r="V276" s="9"/>
      <c r="W276" s="9"/>
      <c r="X276" s="9"/>
      <c r="Y276" s="9"/>
      <c r="Z276" s="9"/>
      <c r="AA276" s="10"/>
      <c r="AB276" s="8" t="s">
        <v>3983</v>
      </c>
      <c r="AC276" s="9"/>
      <c r="AD276" s="9"/>
      <c r="AE276" s="9"/>
      <c r="AF276" s="9"/>
      <c r="AG276" s="9"/>
      <c r="AH276" s="9"/>
      <c r="AI276" s="9"/>
      <c r="AJ276" s="10"/>
      <c r="AK276" s="3"/>
      <c r="AL276" s="3"/>
      <c r="AM276" s="3"/>
      <c r="AN276" s="3"/>
      <c r="AO276" s="3"/>
      <c r="AP276" s="3"/>
      <c r="AQ276" s="3"/>
      <c r="AR276" s="3"/>
      <c r="AS276" s="3"/>
    </row>
    <row r="277" ht="24.0" customHeight="1">
      <c r="A277" s="8" t="s">
        <v>67</v>
      </c>
      <c r="B277" s="9"/>
      <c r="C277" s="9"/>
      <c r="D277" s="9"/>
      <c r="E277" s="9"/>
      <c r="F277" s="9"/>
      <c r="G277" s="9"/>
      <c r="H277" s="9"/>
      <c r="I277" s="9"/>
      <c r="J277" s="1257"/>
      <c r="K277" s="1258"/>
      <c r="L277" s="1258"/>
      <c r="M277" s="1259">
        <v>31016.0</v>
      </c>
      <c r="N277" s="9"/>
      <c r="O277" s="9"/>
      <c r="P277" s="1260"/>
      <c r="Q277" s="9"/>
      <c r="R277" s="42"/>
      <c r="S277" s="1261" t="s">
        <v>3815</v>
      </c>
      <c r="T277" s="12"/>
      <c r="U277" s="12"/>
      <c r="V277" s="12"/>
      <c r="W277" s="12"/>
      <c r="X277" s="12"/>
      <c r="Y277" s="12"/>
      <c r="Z277" s="12"/>
      <c r="AA277" s="13"/>
      <c r="AB277" s="1262"/>
      <c r="AC277" s="1263"/>
      <c r="AD277" s="1263"/>
      <c r="AE277" s="495">
        <v>1926.0</v>
      </c>
      <c r="AF277" s="12"/>
      <c r="AG277" s="12"/>
      <c r="AH277" s="1264"/>
      <c r="AI277" s="12"/>
      <c r="AJ277" s="13"/>
      <c r="AK277" s="1265"/>
      <c r="AL277" s="3"/>
      <c r="AM277" s="3"/>
      <c r="AN277" s="3"/>
      <c r="AO277" s="3"/>
      <c r="AP277" s="3"/>
      <c r="AQ277" s="3"/>
      <c r="AR277" s="3"/>
      <c r="AS277" s="3"/>
    </row>
    <row r="278" ht="24.75" customHeight="1">
      <c r="A278" s="11" t="s">
        <v>3813</v>
      </c>
      <c r="B278" s="12"/>
      <c r="C278" s="12"/>
      <c r="D278" s="12"/>
      <c r="E278" s="12"/>
      <c r="F278" s="12"/>
      <c r="G278" s="12"/>
      <c r="H278" s="12"/>
      <c r="I278" s="12"/>
      <c r="J278" s="1262"/>
      <c r="K278" s="1263"/>
      <c r="L278" s="1263"/>
      <c r="M278" s="495">
        <v>12433.0</v>
      </c>
      <c r="N278" s="12"/>
      <c r="O278" s="12"/>
      <c r="P278" s="1264"/>
      <c r="Q278" s="12"/>
      <c r="R278" s="44"/>
      <c r="S278" s="1266" t="s">
        <v>4008</v>
      </c>
      <c r="AA278" s="19"/>
      <c r="AB278" s="1267"/>
      <c r="AC278" s="1268"/>
      <c r="AD278" s="1268"/>
      <c r="AE278" s="500">
        <v>1437.0</v>
      </c>
      <c r="AH278" s="1269"/>
      <c r="AJ278" s="19"/>
      <c r="AK278" s="3"/>
      <c r="AL278" s="3"/>
      <c r="AM278" s="3"/>
      <c r="AN278" s="3"/>
      <c r="AO278" s="3"/>
      <c r="AP278" s="3"/>
      <c r="AQ278" s="3"/>
      <c r="AR278" s="3"/>
      <c r="AS278" s="3"/>
    </row>
    <row r="279" ht="24.75" customHeight="1">
      <c r="A279" s="270" t="s">
        <v>4016</v>
      </c>
      <c r="J279" s="1267"/>
      <c r="K279" s="1268"/>
      <c r="L279" s="1268"/>
      <c r="M279" s="500">
        <v>4737.0</v>
      </c>
      <c r="P279" s="1269"/>
      <c r="R279" s="52"/>
      <c r="S279" s="1115" t="s">
        <v>3992</v>
      </c>
      <c r="AA279" s="19"/>
      <c r="AB279" s="1267"/>
      <c r="AC279" s="1268"/>
      <c r="AD279" s="1268"/>
      <c r="AE279" s="500">
        <v>789.0</v>
      </c>
      <c r="AH279" s="1269"/>
      <c r="AJ279" s="19"/>
      <c r="AK279" s="3"/>
      <c r="AL279" s="3"/>
      <c r="AM279" s="3"/>
      <c r="AN279" s="3"/>
      <c r="AO279" s="3"/>
      <c r="AP279" s="3"/>
      <c r="AQ279" s="3"/>
      <c r="AR279" s="3"/>
      <c r="AS279" s="3"/>
    </row>
    <row r="280" ht="25.5" customHeight="1">
      <c r="A280" s="18" t="s">
        <v>3816</v>
      </c>
      <c r="J280" s="1267"/>
      <c r="K280" s="1268"/>
      <c r="L280" s="1268"/>
      <c r="M280" s="500">
        <v>4270.0</v>
      </c>
      <c r="P280" s="1269"/>
      <c r="R280" s="52"/>
      <c r="S280" s="1270" t="s">
        <v>4006</v>
      </c>
      <c r="AA280" s="19"/>
      <c r="AB280" s="1267"/>
      <c r="AC280" s="1268"/>
      <c r="AD280" s="1268"/>
      <c r="AE280" s="500">
        <v>754.0</v>
      </c>
      <c r="AH280" s="1269"/>
      <c r="AJ280" s="19"/>
      <c r="AK280" s="3"/>
      <c r="AL280" s="3"/>
      <c r="AM280" s="3"/>
      <c r="AN280" s="3"/>
      <c r="AO280" s="3"/>
      <c r="AP280" s="3"/>
      <c r="AQ280" s="3"/>
      <c r="AR280" s="3"/>
      <c r="AS280" s="3"/>
    </row>
    <row r="281" ht="24.75" customHeight="1">
      <c r="A281" s="60" t="s">
        <v>3997</v>
      </c>
      <c r="I281" s="19"/>
      <c r="J281" s="1267"/>
      <c r="K281" s="1268"/>
      <c r="L281" s="1268"/>
      <c r="M281" s="500">
        <v>2140.0</v>
      </c>
      <c r="P281" s="1269"/>
      <c r="R281" s="52"/>
      <c r="S281" s="1266" t="s">
        <v>4017</v>
      </c>
      <c r="AA281" s="19"/>
      <c r="AB281" s="1267"/>
      <c r="AC281" s="1268"/>
      <c r="AD281" s="1268"/>
      <c r="AE281" s="500">
        <v>347.0</v>
      </c>
      <c r="AH281" s="1269"/>
      <c r="AJ281" s="19"/>
      <c r="AK281" s="3"/>
      <c r="AL281" s="3"/>
      <c r="AM281" s="3"/>
      <c r="AN281" s="3"/>
      <c r="AO281" s="3"/>
      <c r="AP281" s="3"/>
      <c r="AQ281" s="3"/>
      <c r="AR281" s="3"/>
      <c r="AS281" s="3"/>
    </row>
    <row r="282" ht="24.75" customHeight="1">
      <c r="A282" s="202" t="s">
        <v>3989</v>
      </c>
      <c r="B282" s="29"/>
      <c r="C282" s="29"/>
      <c r="D282" s="29"/>
      <c r="E282" s="29"/>
      <c r="F282" s="29"/>
      <c r="G282" s="29"/>
      <c r="H282" s="29"/>
      <c r="I282" s="29"/>
      <c r="J282" s="1271"/>
      <c r="K282" s="1272"/>
      <c r="L282" s="1272"/>
      <c r="M282" s="507">
        <v>1984.0</v>
      </c>
      <c r="N282" s="29"/>
      <c r="O282" s="29"/>
      <c r="P282" s="1273"/>
      <c r="Q282" s="29"/>
      <c r="R282" s="46"/>
      <c r="S282" s="1119" t="s">
        <v>4003</v>
      </c>
      <c r="T282" s="29"/>
      <c r="U282" s="29"/>
      <c r="V282" s="29"/>
      <c r="W282" s="29"/>
      <c r="X282" s="29"/>
      <c r="Y282" s="29"/>
      <c r="Z282" s="29"/>
      <c r="AA282" s="30"/>
      <c r="AB282" s="1271"/>
      <c r="AC282" s="1272"/>
      <c r="AD282" s="1272"/>
      <c r="AE282" s="507">
        <v>199.0</v>
      </c>
      <c r="AF282" s="29"/>
      <c r="AG282" s="29"/>
      <c r="AH282" s="1273"/>
      <c r="AI282" s="29"/>
      <c r="AJ282" s="30"/>
      <c r="AK282" s="3"/>
      <c r="AL282" s="3"/>
      <c r="AM282" s="3"/>
      <c r="AN282" s="3"/>
      <c r="AO282" s="3"/>
      <c r="AP282" s="3"/>
      <c r="AQ282" s="3"/>
      <c r="AR282" s="3"/>
      <c r="AS282" s="3"/>
    </row>
    <row r="283">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4"/>
    </row>
    <row r="284" ht="24.75" customHeight="1">
      <c r="A284" s="3" t="s">
        <v>4018</v>
      </c>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row>
    <row r="285" ht="24.75" customHeight="1">
      <c r="A285" s="1235" t="s">
        <v>4019</v>
      </c>
      <c r="B285" s="62"/>
      <c r="C285" s="62"/>
      <c r="D285" s="62"/>
      <c r="E285" s="62"/>
      <c r="F285" s="62"/>
      <c r="G285" s="62"/>
      <c r="H285" s="62"/>
      <c r="I285" s="62"/>
      <c r="J285" s="62"/>
      <c r="K285" s="62"/>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7" t="s">
        <v>3981</v>
      </c>
      <c r="AK285" s="3"/>
      <c r="AL285" s="3"/>
      <c r="AM285" s="3"/>
      <c r="AN285" s="3"/>
      <c r="AO285" s="3"/>
      <c r="AP285" s="3"/>
      <c r="AQ285" s="3"/>
      <c r="AR285" s="3"/>
      <c r="AS285" s="3"/>
    </row>
    <row r="286" ht="24.75" customHeight="1">
      <c r="A286" s="8" t="s">
        <v>3982</v>
      </c>
      <c r="B286" s="9"/>
      <c r="C286" s="9"/>
      <c r="D286" s="9"/>
      <c r="E286" s="9"/>
      <c r="F286" s="9"/>
      <c r="G286" s="9"/>
      <c r="H286" s="9"/>
      <c r="I286" s="9"/>
      <c r="J286" s="9"/>
      <c r="K286" s="9"/>
      <c r="L286" s="10"/>
      <c r="M286" s="11" t="s">
        <v>3983</v>
      </c>
      <c r="N286" s="12"/>
      <c r="O286" s="12"/>
      <c r="P286" s="12"/>
      <c r="Q286" s="12"/>
      <c r="R286" s="12"/>
      <c r="S286" s="43" t="s">
        <v>3982</v>
      </c>
      <c r="T286" s="9"/>
      <c r="U286" s="9"/>
      <c r="V286" s="9"/>
      <c r="W286" s="9"/>
      <c r="X286" s="9"/>
      <c r="Y286" s="9"/>
      <c r="Z286" s="9"/>
      <c r="AA286" s="9"/>
      <c r="AB286" s="9"/>
      <c r="AC286" s="9"/>
      <c r="AD286" s="10"/>
      <c r="AE286" s="11" t="s">
        <v>3983</v>
      </c>
      <c r="AF286" s="12"/>
      <c r="AG286" s="12"/>
      <c r="AH286" s="12"/>
      <c r="AI286" s="12"/>
      <c r="AJ286" s="13"/>
      <c r="AK286" s="3"/>
      <c r="AL286" s="3"/>
      <c r="AM286" s="3"/>
      <c r="AN286" s="3"/>
      <c r="AO286" s="3"/>
      <c r="AP286" s="3"/>
      <c r="AQ286" s="3"/>
      <c r="AR286" s="3"/>
      <c r="AS286" s="3"/>
    </row>
    <row r="287" ht="24.75" customHeight="1">
      <c r="A287" s="8" t="s">
        <v>3984</v>
      </c>
      <c r="B287" s="9"/>
      <c r="C287" s="9"/>
      <c r="D287" s="9"/>
      <c r="E287" s="9"/>
      <c r="F287" s="9"/>
      <c r="G287" s="8" t="s">
        <v>3985</v>
      </c>
      <c r="H287" s="9"/>
      <c r="I287" s="9"/>
      <c r="J287" s="9"/>
      <c r="K287" s="9"/>
      <c r="L287" s="10"/>
      <c r="M287" s="37"/>
      <c r="N287" s="29"/>
      <c r="O287" s="29"/>
      <c r="P287" s="29"/>
      <c r="Q287" s="29"/>
      <c r="R287" s="29"/>
      <c r="S287" s="43" t="s">
        <v>3984</v>
      </c>
      <c r="T287" s="9"/>
      <c r="U287" s="9"/>
      <c r="V287" s="9"/>
      <c r="W287" s="9"/>
      <c r="X287" s="10"/>
      <c r="Y287" s="8" t="s">
        <v>3985</v>
      </c>
      <c r="Z287" s="9"/>
      <c r="AA287" s="9"/>
      <c r="AB287" s="9"/>
      <c r="AC287" s="9"/>
      <c r="AD287" s="10"/>
      <c r="AE287" s="37"/>
      <c r="AF287" s="29"/>
      <c r="AG287" s="29"/>
      <c r="AH287" s="29"/>
      <c r="AI287" s="29"/>
      <c r="AJ287" s="30"/>
      <c r="AK287" s="3"/>
      <c r="AL287" s="3"/>
      <c r="AM287" s="3"/>
      <c r="AN287" s="3"/>
      <c r="AO287" s="3"/>
      <c r="AP287" s="3"/>
      <c r="AQ287" s="3"/>
      <c r="AR287" s="3"/>
      <c r="AS287" s="3"/>
    </row>
    <row r="288" ht="24.75" customHeight="1">
      <c r="A288" s="8" t="s">
        <v>67</v>
      </c>
      <c r="B288" s="9"/>
      <c r="C288" s="9"/>
      <c r="D288" s="9"/>
      <c r="E288" s="9"/>
      <c r="F288" s="9"/>
      <c r="G288" s="9"/>
      <c r="H288" s="9"/>
      <c r="I288" s="9"/>
      <c r="J288" s="9"/>
      <c r="K288" s="9"/>
      <c r="L288" s="10"/>
      <c r="M288" s="1236">
        <v>26752.0</v>
      </c>
      <c r="N288" s="9"/>
      <c r="O288" s="9"/>
      <c r="P288" s="9"/>
      <c r="Q288" s="9"/>
      <c r="R288" s="9"/>
      <c r="S288" s="1237" t="s">
        <v>4020</v>
      </c>
      <c r="T288" s="12"/>
      <c r="U288" s="12"/>
      <c r="V288" s="12"/>
      <c r="W288" s="12"/>
      <c r="X288" s="13"/>
      <c r="Y288" s="602" t="s">
        <v>3817</v>
      </c>
      <c r="Z288" s="12"/>
      <c r="AA288" s="12"/>
      <c r="AB288" s="12"/>
      <c r="AC288" s="12"/>
      <c r="AD288" s="13"/>
      <c r="AE288" s="1112">
        <v>5082.0</v>
      </c>
      <c r="AF288" s="12"/>
      <c r="AG288" s="12"/>
      <c r="AH288" s="12"/>
      <c r="AI288" s="12"/>
      <c r="AJ288" s="13"/>
      <c r="AK288" s="3"/>
      <c r="AL288" s="3"/>
      <c r="AM288" s="3"/>
      <c r="AN288" s="3"/>
      <c r="AO288" s="3"/>
      <c r="AP288" s="3"/>
      <c r="AQ288" s="3"/>
      <c r="AR288" s="3"/>
      <c r="AS288" s="3"/>
    </row>
    <row r="289" ht="24.75" customHeight="1">
      <c r="A289" s="8" t="s">
        <v>4021</v>
      </c>
      <c r="B289" s="9"/>
      <c r="C289" s="9"/>
      <c r="D289" s="9"/>
      <c r="E289" s="9"/>
      <c r="F289" s="9"/>
      <c r="G289" s="8" t="s">
        <v>3817</v>
      </c>
      <c r="H289" s="9"/>
      <c r="I289" s="9"/>
      <c r="J289" s="9"/>
      <c r="K289" s="9"/>
      <c r="L289" s="10"/>
      <c r="M289" s="1236">
        <v>21670.0</v>
      </c>
      <c r="N289" s="9"/>
      <c r="O289" s="9"/>
      <c r="P289" s="9"/>
      <c r="Q289" s="9"/>
      <c r="R289" s="9"/>
      <c r="S289" s="1242"/>
      <c r="T289" s="29"/>
      <c r="U289" s="29"/>
      <c r="V289" s="29"/>
      <c r="W289" s="29"/>
      <c r="X289" s="30"/>
      <c r="Y289" s="202"/>
      <c r="Z289" s="29"/>
      <c r="AA289" s="29"/>
      <c r="AB289" s="29"/>
      <c r="AC289" s="29"/>
      <c r="AD289" s="30"/>
      <c r="AE289" s="698"/>
      <c r="AF289" s="29"/>
      <c r="AG289" s="29"/>
      <c r="AH289" s="29"/>
      <c r="AI289" s="29"/>
      <c r="AJ289" s="30"/>
      <c r="AK289" s="3"/>
      <c r="AL289" s="3"/>
      <c r="AM289" s="3"/>
      <c r="AN289" s="3"/>
      <c r="AO289" s="3"/>
      <c r="AP289" s="3"/>
      <c r="AQ289" s="3"/>
      <c r="AR289" s="3"/>
      <c r="AS289" s="3"/>
    </row>
    <row r="290" ht="24.75" customHeight="1">
      <c r="A290" s="35"/>
      <c r="B290" s="35"/>
      <c r="C290" s="35"/>
      <c r="D290" s="35"/>
      <c r="E290" s="35"/>
      <c r="F290" s="35"/>
      <c r="G290" s="35"/>
      <c r="H290" s="35"/>
      <c r="I290" s="35"/>
      <c r="J290" s="35"/>
      <c r="K290" s="694"/>
      <c r="L290" s="694"/>
      <c r="M290" s="694"/>
      <c r="N290" s="694"/>
      <c r="O290" s="694"/>
      <c r="P290" s="694"/>
      <c r="Q290" s="694"/>
      <c r="R290" s="694"/>
      <c r="S290" s="35"/>
      <c r="T290" s="35"/>
      <c r="U290" s="35"/>
      <c r="V290" s="35"/>
      <c r="W290" s="35"/>
      <c r="X290" s="35"/>
      <c r="Y290" s="35"/>
      <c r="Z290" s="35"/>
      <c r="AA290" s="35"/>
      <c r="AB290" s="35"/>
      <c r="AC290" s="694"/>
      <c r="AD290" s="694"/>
      <c r="AE290" s="694"/>
      <c r="AF290" s="694"/>
      <c r="AG290" s="694"/>
      <c r="AH290" s="694"/>
      <c r="AI290" s="694"/>
      <c r="AJ290" s="694"/>
      <c r="AK290" s="3"/>
      <c r="AL290" s="3"/>
      <c r="AM290" s="3"/>
      <c r="AN290" s="3"/>
      <c r="AO290" s="3"/>
      <c r="AP290" s="3"/>
      <c r="AQ290" s="3"/>
      <c r="AR290" s="3"/>
      <c r="AS290" s="3"/>
    </row>
    <row r="291" ht="24.75" customHeight="1">
      <c r="A291" s="3" t="s">
        <v>4022</v>
      </c>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row>
    <row r="292" ht="24.75" customHeight="1">
      <c r="A292" s="62" t="s">
        <v>4023</v>
      </c>
      <c r="B292" s="62"/>
      <c r="C292" s="62"/>
      <c r="D292" s="62"/>
      <c r="E292" s="62"/>
      <c r="F292" s="62"/>
      <c r="G292" s="62"/>
      <c r="H292" s="62"/>
      <c r="I292" s="62"/>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7" t="s">
        <v>3981</v>
      </c>
      <c r="AK292" s="3"/>
      <c r="AL292" s="3"/>
      <c r="AM292" s="3"/>
      <c r="AN292" s="3"/>
      <c r="AO292" s="3"/>
      <c r="AP292" s="3"/>
      <c r="AQ292" s="3"/>
      <c r="AR292" s="3"/>
      <c r="AS292" s="3"/>
    </row>
    <row r="293" ht="24.75" customHeight="1">
      <c r="A293" s="8" t="s">
        <v>3982</v>
      </c>
      <c r="B293" s="9"/>
      <c r="C293" s="9"/>
      <c r="D293" s="9"/>
      <c r="E293" s="9"/>
      <c r="F293" s="9"/>
      <c r="G293" s="9"/>
      <c r="H293" s="9"/>
      <c r="I293" s="9"/>
      <c r="J293" s="9"/>
      <c r="K293" s="9"/>
      <c r="L293" s="10"/>
      <c r="M293" s="11" t="s">
        <v>3983</v>
      </c>
      <c r="N293" s="12"/>
      <c r="O293" s="12"/>
      <c r="P293" s="12"/>
      <c r="Q293" s="12"/>
      <c r="R293" s="44"/>
      <c r="S293" s="43" t="s">
        <v>3982</v>
      </c>
      <c r="T293" s="9"/>
      <c r="U293" s="9"/>
      <c r="V293" s="9"/>
      <c r="W293" s="9"/>
      <c r="X293" s="9"/>
      <c r="Y293" s="9"/>
      <c r="Z293" s="9"/>
      <c r="AA293" s="9"/>
      <c r="AB293" s="9"/>
      <c r="AC293" s="9"/>
      <c r="AD293" s="10"/>
      <c r="AE293" s="11" t="s">
        <v>3983</v>
      </c>
      <c r="AF293" s="12"/>
      <c r="AG293" s="12"/>
      <c r="AH293" s="12"/>
      <c r="AI293" s="12"/>
      <c r="AJ293" s="13"/>
      <c r="AK293" s="3"/>
      <c r="AL293" s="3"/>
      <c r="AM293" s="3"/>
      <c r="AN293" s="3"/>
      <c r="AO293" s="3"/>
      <c r="AP293" s="3"/>
      <c r="AQ293" s="3"/>
      <c r="AR293" s="3"/>
      <c r="AS293" s="3"/>
    </row>
    <row r="294" ht="24.75" customHeight="1">
      <c r="A294" s="8" t="s">
        <v>3984</v>
      </c>
      <c r="B294" s="9"/>
      <c r="C294" s="9"/>
      <c r="D294" s="9"/>
      <c r="E294" s="9"/>
      <c r="F294" s="9"/>
      <c r="G294" s="8" t="s">
        <v>3985</v>
      </c>
      <c r="H294" s="9"/>
      <c r="I294" s="9"/>
      <c r="J294" s="9"/>
      <c r="K294" s="9"/>
      <c r="L294" s="10"/>
      <c r="M294" s="37"/>
      <c r="N294" s="29"/>
      <c r="O294" s="29"/>
      <c r="P294" s="29"/>
      <c r="Q294" s="29"/>
      <c r="R294" s="46"/>
      <c r="S294" s="43" t="s">
        <v>3984</v>
      </c>
      <c r="T294" s="9"/>
      <c r="U294" s="9"/>
      <c r="V294" s="9"/>
      <c r="W294" s="9"/>
      <c r="X294" s="10"/>
      <c r="Y294" s="8" t="s">
        <v>3985</v>
      </c>
      <c r="Z294" s="9"/>
      <c r="AA294" s="9"/>
      <c r="AB294" s="9"/>
      <c r="AC294" s="9"/>
      <c r="AD294" s="10"/>
      <c r="AE294" s="37"/>
      <c r="AF294" s="29"/>
      <c r="AG294" s="29"/>
      <c r="AH294" s="29"/>
      <c r="AI294" s="29"/>
      <c r="AJ294" s="30"/>
      <c r="AK294" s="3"/>
      <c r="AL294" s="3"/>
      <c r="AM294" s="3"/>
      <c r="AN294" s="3"/>
      <c r="AO294" s="3"/>
      <c r="AP294" s="3"/>
      <c r="AQ294" s="3"/>
      <c r="AR294" s="3"/>
      <c r="AS294" s="3"/>
    </row>
    <row r="295" ht="24.75" customHeight="1">
      <c r="A295" s="8" t="s">
        <v>67</v>
      </c>
      <c r="B295" s="9"/>
      <c r="C295" s="9"/>
      <c r="D295" s="9"/>
      <c r="E295" s="9"/>
      <c r="F295" s="9"/>
      <c r="G295" s="9"/>
      <c r="H295" s="9"/>
      <c r="I295" s="9"/>
      <c r="J295" s="9"/>
      <c r="K295" s="9"/>
      <c r="L295" s="10"/>
      <c r="M295" s="1274">
        <v>25250.0</v>
      </c>
      <c r="N295" s="9"/>
      <c r="O295" s="9"/>
      <c r="P295" s="9"/>
      <c r="Q295" s="9"/>
      <c r="R295" s="42"/>
      <c r="S295" s="45" t="s">
        <v>4024</v>
      </c>
      <c r="T295" s="12"/>
      <c r="U295" s="12"/>
      <c r="V295" s="12"/>
      <c r="W295" s="12"/>
      <c r="X295" s="13"/>
      <c r="Y295" s="11" t="s">
        <v>3813</v>
      </c>
      <c r="Z295" s="12"/>
      <c r="AA295" s="12"/>
      <c r="AB295" s="12"/>
      <c r="AC295" s="12"/>
      <c r="AD295" s="13"/>
      <c r="AE295" s="1005">
        <v>9941.0</v>
      </c>
      <c r="AF295" s="12"/>
      <c r="AG295" s="12"/>
      <c r="AH295" s="12"/>
      <c r="AI295" s="12"/>
      <c r="AJ295" s="13"/>
      <c r="AK295" s="3"/>
      <c r="AL295" s="3"/>
      <c r="AM295" s="3"/>
      <c r="AN295" s="3"/>
      <c r="AO295" s="3"/>
      <c r="AP295" s="3"/>
      <c r="AQ295" s="3"/>
      <c r="AR295" s="3"/>
      <c r="AS295" s="3"/>
    </row>
    <row r="296" ht="24.75" customHeight="1">
      <c r="A296" s="8" t="s">
        <v>4025</v>
      </c>
      <c r="B296" s="9"/>
      <c r="C296" s="9"/>
      <c r="D296" s="9"/>
      <c r="E296" s="9"/>
      <c r="F296" s="9"/>
      <c r="G296" s="8" t="s">
        <v>3817</v>
      </c>
      <c r="H296" s="9"/>
      <c r="I296" s="9"/>
      <c r="J296" s="9"/>
      <c r="K296" s="9"/>
      <c r="L296" s="10"/>
      <c r="M296" s="1274">
        <v>12816.0</v>
      </c>
      <c r="N296" s="9"/>
      <c r="O296" s="9"/>
      <c r="P296" s="9"/>
      <c r="Q296" s="9"/>
      <c r="R296" s="42"/>
      <c r="S296" s="47" t="s">
        <v>4026</v>
      </c>
      <c r="T296" s="29"/>
      <c r="U296" s="29"/>
      <c r="V296" s="29"/>
      <c r="W296" s="29"/>
      <c r="X296" s="30"/>
      <c r="Y296" s="28" t="s">
        <v>3815</v>
      </c>
      <c r="Z296" s="29"/>
      <c r="AA296" s="29"/>
      <c r="AB296" s="29"/>
      <c r="AC296" s="29"/>
      <c r="AD296" s="30"/>
      <c r="AE296" s="696">
        <v>2493.0</v>
      </c>
      <c r="AF296" s="29"/>
      <c r="AG296" s="29"/>
      <c r="AH296" s="29"/>
      <c r="AI296" s="29"/>
      <c r="AJ296" s="30"/>
      <c r="AK296" s="3"/>
      <c r="AL296" s="3"/>
      <c r="AM296" s="3"/>
      <c r="AN296" s="3"/>
      <c r="AO296" s="3"/>
      <c r="AP296" s="3"/>
      <c r="AQ296" s="3"/>
      <c r="AR296" s="3"/>
      <c r="AS296" s="3"/>
    </row>
    <row r="297" ht="24.75" customHeight="1">
      <c r="A297" s="715"/>
      <c r="B297" s="715"/>
      <c r="C297" s="715"/>
      <c r="D297" s="715"/>
      <c r="E297" s="715"/>
      <c r="F297" s="715"/>
      <c r="G297" s="715"/>
      <c r="H297" s="715"/>
      <c r="I297" s="715"/>
      <c r="J297" s="715"/>
      <c r="K297" s="715"/>
      <c r="L297" s="715"/>
      <c r="M297" s="715"/>
      <c r="N297" s="715"/>
      <c r="O297" s="715"/>
      <c r="P297" s="715"/>
      <c r="Q297" s="715"/>
      <c r="R297" s="715"/>
      <c r="S297" s="715"/>
      <c r="T297" s="715"/>
      <c r="U297" s="715"/>
      <c r="V297" s="715"/>
      <c r="W297" s="715"/>
      <c r="X297" s="715"/>
      <c r="Y297" s="715"/>
      <c r="Z297" s="715"/>
      <c r="AA297" s="715"/>
      <c r="AB297" s="715"/>
      <c r="AC297" s="715"/>
      <c r="AD297" s="715"/>
      <c r="AE297" s="715"/>
      <c r="AF297" s="715"/>
      <c r="AG297" s="715"/>
      <c r="AH297" s="715"/>
      <c r="AI297" s="715"/>
      <c r="AJ297" s="715"/>
      <c r="AK297" s="3"/>
      <c r="AL297" s="3"/>
      <c r="AM297" s="3"/>
      <c r="AN297" s="3"/>
      <c r="AO297" s="3"/>
      <c r="AP297" s="3"/>
      <c r="AQ297" s="3"/>
      <c r="AR297" s="3"/>
      <c r="AS297" s="3"/>
    </row>
    <row r="298" ht="24.75" customHeight="1">
      <c r="A298" s="3" t="s">
        <v>4027</v>
      </c>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row>
    <row r="299" ht="24.75" customHeight="1">
      <c r="A299" s="62" t="s">
        <v>4028</v>
      </c>
      <c r="B299" s="62"/>
      <c r="C299" s="62"/>
      <c r="D299" s="62"/>
      <c r="E299" s="62"/>
      <c r="F299" s="62"/>
      <c r="G299" s="62"/>
      <c r="H299" s="62"/>
      <c r="I299" s="62"/>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7" t="s">
        <v>3981</v>
      </c>
      <c r="AK299" s="3"/>
      <c r="AL299" s="3"/>
      <c r="AM299" s="3"/>
      <c r="AN299" s="3"/>
      <c r="AO299" s="3"/>
      <c r="AP299" s="3"/>
      <c r="AQ299" s="3"/>
      <c r="AR299" s="3"/>
      <c r="AS299" s="3"/>
    </row>
    <row r="300" ht="24.75" customHeight="1">
      <c r="A300" s="8" t="s">
        <v>3982</v>
      </c>
      <c r="B300" s="9"/>
      <c r="C300" s="9"/>
      <c r="D300" s="9"/>
      <c r="E300" s="9"/>
      <c r="F300" s="9"/>
      <c r="G300" s="9"/>
      <c r="H300" s="9"/>
      <c r="I300" s="9"/>
      <c r="J300" s="9"/>
      <c r="K300" s="9"/>
      <c r="L300" s="10"/>
      <c r="M300" s="11" t="s">
        <v>3983</v>
      </c>
      <c r="N300" s="12"/>
      <c r="O300" s="12"/>
      <c r="P300" s="12"/>
      <c r="Q300" s="12"/>
      <c r="R300" s="44"/>
      <c r="S300" s="43" t="s">
        <v>3982</v>
      </c>
      <c r="T300" s="9"/>
      <c r="U300" s="9"/>
      <c r="V300" s="9"/>
      <c r="W300" s="9"/>
      <c r="X300" s="9"/>
      <c r="Y300" s="9"/>
      <c r="Z300" s="9"/>
      <c r="AA300" s="9"/>
      <c r="AB300" s="9"/>
      <c r="AC300" s="9"/>
      <c r="AD300" s="10"/>
      <c r="AE300" s="11" t="s">
        <v>3983</v>
      </c>
      <c r="AF300" s="12"/>
      <c r="AG300" s="12"/>
      <c r="AH300" s="12"/>
      <c r="AI300" s="12"/>
      <c r="AJ300" s="13"/>
      <c r="AK300" s="3"/>
      <c r="AL300" s="3"/>
      <c r="AM300" s="3"/>
      <c r="AN300" s="3"/>
      <c r="AO300" s="3"/>
      <c r="AP300" s="3"/>
      <c r="AQ300" s="3"/>
      <c r="AR300" s="3"/>
      <c r="AS300" s="3"/>
    </row>
    <row r="301" ht="24.75" customHeight="1">
      <c r="A301" s="8" t="s">
        <v>3984</v>
      </c>
      <c r="B301" s="9"/>
      <c r="C301" s="9"/>
      <c r="D301" s="9"/>
      <c r="E301" s="9"/>
      <c r="F301" s="9"/>
      <c r="G301" s="8" t="s">
        <v>3985</v>
      </c>
      <c r="H301" s="9"/>
      <c r="I301" s="9"/>
      <c r="J301" s="9"/>
      <c r="K301" s="9"/>
      <c r="L301" s="10"/>
      <c r="M301" s="37"/>
      <c r="N301" s="29"/>
      <c r="O301" s="29"/>
      <c r="P301" s="29"/>
      <c r="Q301" s="29"/>
      <c r="R301" s="46"/>
      <c r="S301" s="43" t="s">
        <v>3984</v>
      </c>
      <c r="T301" s="9"/>
      <c r="U301" s="9"/>
      <c r="V301" s="9"/>
      <c r="W301" s="9"/>
      <c r="X301" s="10"/>
      <c r="Y301" s="8" t="s">
        <v>3985</v>
      </c>
      <c r="Z301" s="9"/>
      <c r="AA301" s="9"/>
      <c r="AB301" s="9"/>
      <c r="AC301" s="9"/>
      <c r="AD301" s="10"/>
      <c r="AE301" s="37"/>
      <c r="AF301" s="29"/>
      <c r="AG301" s="29"/>
      <c r="AH301" s="29"/>
      <c r="AI301" s="29"/>
      <c r="AJ301" s="30"/>
      <c r="AK301" s="3"/>
      <c r="AL301" s="3"/>
      <c r="AM301" s="3"/>
      <c r="AN301" s="3"/>
      <c r="AO301" s="3"/>
      <c r="AP301" s="3"/>
      <c r="AQ301" s="3"/>
      <c r="AR301" s="3"/>
      <c r="AS301" s="3"/>
    </row>
    <row r="302" ht="24.75" customHeight="1">
      <c r="A302" s="8" t="s">
        <v>67</v>
      </c>
      <c r="B302" s="9"/>
      <c r="C302" s="9"/>
      <c r="D302" s="9"/>
      <c r="E302" s="9"/>
      <c r="F302" s="9"/>
      <c r="G302" s="9"/>
      <c r="H302" s="9"/>
      <c r="I302" s="9"/>
      <c r="J302" s="9"/>
      <c r="K302" s="9"/>
      <c r="L302" s="10"/>
      <c r="M302" s="1274">
        <v>32773.0</v>
      </c>
      <c r="N302" s="9"/>
      <c r="O302" s="9"/>
      <c r="P302" s="9"/>
      <c r="Q302" s="9"/>
      <c r="R302" s="42"/>
      <c r="S302" s="45" t="s">
        <v>4029</v>
      </c>
      <c r="T302" s="12"/>
      <c r="U302" s="12"/>
      <c r="V302" s="12"/>
      <c r="W302" s="12"/>
      <c r="X302" s="13"/>
      <c r="Y302" s="11" t="s">
        <v>3817</v>
      </c>
      <c r="Z302" s="12"/>
      <c r="AA302" s="12"/>
      <c r="AB302" s="12"/>
      <c r="AC302" s="12"/>
      <c r="AD302" s="13"/>
      <c r="AE302" s="1005">
        <v>2857.0</v>
      </c>
      <c r="AF302" s="12"/>
      <c r="AG302" s="12"/>
      <c r="AH302" s="12"/>
      <c r="AI302" s="12"/>
      <c r="AJ302" s="13"/>
      <c r="AK302" s="3"/>
      <c r="AL302" s="3"/>
      <c r="AM302" s="3"/>
      <c r="AN302" s="3"/>
      <c r="AO302" s="3"/>
      <c r="AP302" s="3"/>
      <c r="AQ302" s="3"/>
      <c r="AR302" s="3"/>
      <c r="AS302" s="3"/>
    </row>
    <row r="303" ht="24.75" customHeight="1">
      <c r="A303" s="11" t="s">
        <v>4030</v>
      </c>
      <c r="B303" s="12"/>
      <c r="C303" s="12"/>
      <c r="D303" s="12"/>
      <c r="E303" s="12"/>
      <c r="F303" s="12"/>
      <c r="G303" s="11" t="s">
        <v>3817</v>
      </c>
      <c r="H303" s="12"/>
      <c r="I303" s="12"/>
      <c r="J303" s="12"/>
      <c r="K303" s="12"/>
      <c r="L303" s="13"/>
      <c r="M303" s="1005">
        <v>15686.0</v>
      </c>
      <c r="N303" s="12"/>
      <c r="O303" s="12"/>
      <c r="P303" s="12"/>
      <c r="Q303" s="12"/>
      <c r="R303" s="44"/>
      <c r="S303" s="53" t="s">
        <v>4031</v>
      </c>
      <c r="X303" s="19"/>
      <c r="Y303" s="18" t="s">
        <v>3817</v>
      </c>
      <c r="AD303" s="19"/>
      <c r="AE303" s="692">
        <v>2650.0</v>
      </c>
      <c r="AJ303" s="19"/>
      <c r="AK303" s="3"/>
      <c r="AL303" s="3"/>
      <c r="AM303" s="3"/>
      <c r="AN303" s="3"/>
      <c r="AO303" s="3"/>
      <c r="AP303" s="3"/>
      <c r="AQ303" s="3"/>
      <c r="AR303" s="3"/>
      <c r="AS303" s="3"/>
    </row>
    <row r="304" ht="22.5" customHeight="1">
      <c r="A304" s="28" t="s">
        <v>4032</v>
      </c>
      <c r="B304" s="29"/>
      <c r="C304" s="29"/>
      <c r="D304" s="29"/>
      <c r="E304" s="29"/>
      <c r="F304" s="29"/>
      <c r="G304" s="28" t="s">
        <v>3817</v>
      </c>
      <c r="H304" s="29"/>
      <c r="I304" s="29"/>
      <c r="J304" s="29"/>
      <c r="K304" s="29"/>
      <c r="L304" s="30"/>
      <c r="M304" s="696">
        <v>11580.0</v>
      </c>
      <c r="N304" s="29"/>
      <c r="O304" s="29"/>
      <c r="P304" s="29"/>
      <c r="Q304" s="29"/>
      <c r="R304" s="46"/>
      <c r="S304" s="47"/>
      <c r="T304" s="29"/>
      <c r="U304" s="29"/>
      <c r="V304" s="29"/>
      <c r="W304" s="29"/>
      <c r="X304" s="30"/>
      <c r="Y304" s="28"/>
      <c r="Z304" s="29"/>
      <c r="AA304" s="29"/>
      <c r="AB304" s="29"/>
      <c r="AC304" s="29"/>
      <c r="AD304" s="30"/>
      <c r="AE304" s="696"/>
      <c r="AF304" s="29"/>
      <c r="AG304" s="29"/>
      <c r="AH304" s="29"/>
      <c r="AI304" s="29"/>
      <c r="AJ304" s="30"/>
      <c r="AK304" s="2"/>
      <c r="AL304" s="2"/>
      <c r="AM304" s="2"/>
      <c r="AN304" s="2"/>
      <c r="AO304" s="2"/>
      <c r="AP304" s="2"/>
      <c r="AQ304" s="2"/>
      <c r="AR304" s="2"/>
      <c r="AS304" s="2"/>
    </row>
    <row r="305" ht="24.75" customHeight="1">
      <c r="A305" s="268"/>
      <c r="B305" s="268"/>
      <c r="C305" s="268"/>
      <c r="D305" s="268"/>
      <c r="E305" s="268"/>
      <c r="F305" s="268"/>
      <c r="G305" s="268"/>
      <c r="H305" s="268"/>
      <c r="I305" s="268"/>
      <c r="J305" s="268"/>
      <c r="K305" s="268"/>
      <c r="L305" s="268"/>
      <c r="M305" s="268"/>
      <c r="N305" s="1224"/>
      <c r="O305" s="1224"/>
      <c r="P305" s="1224"/>
      <c r="Q305" s="1224"/>
      <c r="R305" s="1224"/>
      <c r="S305" s="35"/>
      <c r="T305" s="35"/>
      <c r="U305" s="35"/>
      <c r="V305" s="35"/>
      <c r="W305" s="35"/>
      <c r="X305" s="35"/>
      <c r="Y305" s="35"/>
      <c r="Z305" s="35"/>
      <c r="AA305" s="35"/>
      <c r="AB305" s="35"/>
      <c r="AC305" s="35"/>
      <c r="AD305" s="35"/>
      <c r="AE305" s="35"/>
      <c r="AF305" s="694"/>
      <c r="AG305" s="694"/>
      <c r="AH305" s="694"/>
      <c r="AI305" s="694"/>
      <c r="AJ305" s="694"/>
      <c r="AK305" s="3"/>
      <c r="AL305" s="3"/>
      <c r="AM305" s="3"/>
      <c r="AN305" s="3"/>
      <c r="AO305" s="3"/>
      <c r="AP305" s="3"/>
      <c r="AQ305" s="3"/>
      <c r="AR305" s="3"/>
      <c r="AS305" s="3"/>
    </row>
    <row r="306" ht="24.75" customHeight="1">
      <c r="A306" s="1" t="s">
        <v>4033</v>
      </c>
      <c r="AK306" s="3"/>
      <c r="AL306" s="3"/>
      <c r="AM306" s="3"/>
      <c r="AN306" s="3"/>
      <c r="AO306" s="3"/>
      <c r="AP306" s="3"/>
      <c r="AQ306" s="3"/>
      <c r="AR306" s="3"/>
      <c r="AS306" s="3"/>
    </row>
    <row r="307" ht="24.75" customHeight="1">
      <c r="A307" s="1"/>
      <c r="B307" s="1"/>
      <c r="C307" s="1"/>
      <c r="D307" s="1"/>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1"/>
      <c r="AK307" s="3"/>
      <c r="AL307" s="3"/>
      <c r="AM307" s="3"/>
      <c r="AN307" s="3"/>
      <c r="AO307" s="3"/>
      <c r="AP307" s="3"/>
      <c r="AQ307" s="3"/>
      <c r="AR307" s="3"/>
      <c r="AS307" s="3"/>
    </row>
    <row r="308" ht="24.75" customHeight="1">
      <c r="A308" s="5">
        <v>221.0</v>
      </c>
      <c r="C308" s="6" t="s">
        <v>4010</v>
      </c>
      <c r="D308" s="35"/>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row>
    <row r="309" ht="24.75" customHeight="1">
      <c r="A309" s="3" t="s">
        <v>4034</v>
      </c>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row>
    <row r="310" ht="24.75" customHeight="1">
      <c r="A310" s="62" t="s">
        <v>4035</v>
      </c>
      <c r="B310" s="62"/>
      <c r="C310" s="62"/>
      <c r="D310" s="62"/>
      <c r="E310" s="62"/>
      <c r="F310" s="62"/>
      <c r="G310" s="62"/>
      <c r="H310" s="62"/>
      <c r="I310" s="62"/>
      <c r="J310" s="62"/>
      <c r="K310" s="62"/>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7" t="s">
        <v>3981</v>
      </c>
      <c r="AK310" s="3"/>
      <c r="AL310" s="3"/>
      <c r="AM310" s="3"/>
      <c r="AN310" s="3"/>
      <c r="AO310" s="3"/>
      <c r="AP310" s="3"/>
      <c r="AQ310" s="3"/>
      <c r="AR310" s="3"/>
      <c r="AS310" s="3"/>
    </row>
    <row r="311" ht="24.75" customHeight="1">
      <c r="A311" s="8" t="s">
        <v>3982</v>
      </c>
      <c r="B311" s="9"/>
      <c r="C311" s="9"/>
      <c r="D311" s="9"/>
      <c r="E311" s="9"/>
      <c r="F311" s="9"/>
      <c r="G311" s="9"/>
      <c r="H311" s="9"/>
      <c r="I311" s="9"/>
      <c r="J311" s="9"/>
      <c r="K311" s="9"/>
      <c r="L311" s="9"/>
      <c r="M311" s="11" t="s">
        <v>3983</v>
      </c>
      <c r="N311" s="12"/>
      <c r="O311" s="12"/>
      <c r="P311" s="12"/>
      <c r="Q311" s="12"/>
      <c r="R311" s="44"/>
      <c r="S311" s="43" t="s">
        <v>3982</v>
      </c>
      <c r="T311" s="9"/>
      <c r="U311" s="9"/>
      <c r="V311" s="9"/>
      <c r="W311" s="9"/>
      <c r="X311" s="9"/>
      <c r="Y311" s="9"/>
      <c r="Z311" s="9"/>
      <c r="AA311" s="9"/>
      <c r="AB311" s="9"/>
      <c r="AC311" s="9"/>
      <c r="AD311" s="10"/>
      <c r="AE311" s="11" t="s">
        <v>3983</v>
      </c>
      <c r="AF311" s="12"/>
      <c r="AG311" s="12"/>
      <c r="AH311" s="12"/>
      <c r="AI311" s="12"/>
      <c r="AJ311" s="13"/>
      <c r="AK311" s="3"/>
      <c r="AL311" s="3"/>
      <c r="AM311" s="3"/>
      <c r="AN311" s="3"/>
      <c r="AO311" s="3"/>
      <c r="AP311" s="3"/>
      <c r="AQ311" s="3"/>
      <c r="AR311" s="3"/>
      <c r="AS311" s="3"/>
    </row>
    <row r="312" ht="24.75" customHeight="1">
      <c r="A312" s="8" t="s">
        <v>3984</v>
      </c>
      <c r="B312" s="9"/>
      <c r="C312" s="9"/>
      <c r="D312" s="9"/>
      <c r="E312" s="9"/>
      <c r="F312" s="10"/>
      <c r="G312" s="8" t="s">
        <v>3985</v>
      </c>
      <c r="H312" s="9"/>
      <c r="I312" s="9"/>
      <c r="J312" s="9"/>
      <c r="K312" s="9"/>
      <c r="L312" s="9"/>
      <c r="M312" s="37"/>
      <c r="N312" s="29"/>
      <c r="O312" s="29"/>
      <c r="P312" s="29"/>
      <c r="Q312" s="29"/>
      <c r="R312" s="46"/>
      <c r="S312" s="43" t="s">
        <v>3984</v>
      </c>
      <c r="T312" s="9"/>
      <c r="U312" s="9"/>
      <c r="V312" s="9"/>
      <c r="W312" s="9"/>
      <c r="X312" s="10"/>
      <c r="Y312" s="8" t="s">
        <v>3985</v>
      </c>
      <c r="Z312" s="9"/>
      <c r="AA312" s="9"/>
      <c r="AB312" s="9"/>
      <c r="AC312" s="9"/>
      <c r="AD312" s="10"/>
      <c r="AE312" s="37"/>
      <c r="AF312" s="29"/>
      <c r="AG312" s="29"/>
      <c r="AH312" s="29"/>
      <c r="AI312" s="29"/>
      <c r="AJ312" s="30"/>
      <c r="AK312" s="3"/>
      <c r="AL312" s="3"/>
      <c r="AM312" s="3"/>
      <c r="AN312" s="3"/>
      <c r="AO312" s="3"/>
      <c r="AP312" s="3"/>
      <c r="AQ312" s="3"/>
      <c r="AR312" s="3"/>
      <c r="AS312" s="3"/>
    </row>
    <row r="313" ht="29.25" customHeight="1">
      <c r="A313" s="8" t="s">
        <v>67</v>
      </c>
      <c r="B313" s="9"/>
      <c r="C313" s="9"/>
      <c r="D313" s="9"/>
      <c r="E313" s="9"/>
      <c r="F313" s="9"/>
      <c r="G313" s="9"/>
      <c r="H313" s="9"/>
      <c r="I313" s="9"/>
      <c r="J313" s="9"/>
      <c r="K313" s="9"/>
      <c r="L313" s="9"/>
      <c r="M313" s="1275">
        <v>32255.0</v>
      </c>
      <c r="N313" s="9"/>
      <c r="O313" s="9"/>
      <c r="P313" s="1276" t="s">
        <v>4036</v>
      </c>
      <c r="Q313" s="9"/>
      <c r="R313" s="42"/>
      <c r="S313" s="45" t="s">
        <v>4037</v>
      </c>
      <c r="T313" s="12"/>
      <c r="U313" s="12"/>
      <c r="V313" s="12"/>
      <c r="W313" s="12"/>
      <c r="X313" s="13"/>
      <c r="Y313" s="11" t="s">
        <v>3816</v>
      </c>
      <c r="Z313" s="12"/>
      <c r="AA313" s="12"/>
      <c r="AB313" s="12"/>
      <c r="AC313" s="12"/>
      <c r="AD313" s="13"/>
      <c r="AE313" s="1277">
        <v>1080.0</v>
      </c>
      <c r="AF313" s="12"/>
      <c r="AG313" s="12"/>
      <c r="AH313" s="1278"/>
      <c r="AI313" s="12"/>
      <c r="AJ313" s="13"/>
      <c r="AK313" s="3"/>
      <c r="AL313" s="3"/>
      <c r="AM313" s="3"/>
      <c r="AN313" s="3"/>
      <c r="AO313" s="3"/>
      <c r="AP313" s="3"/>
      <c r="AQ313" s="3"/>
      <c r="AR313" s="3"/>
      <c r="AS313" s="3"/>
    </row>
    <row r="314" ht="30.0" customHeight="1">
      <c r="A314" s="11" t="s">
        <v>4030</v>
      </c>
      <c r="B314" s="12"/>
      <c r="C314" s="12"/>
      <c r="D314" s="12"/>
      <c r="E314" s="12"/>
      <c r="F314" s="13"/>
      <c r="G314" s="11" t="s">
        <v>3816</v>
      </c>
      <c r="H314" s="12"/>
      <c r="I314" s="12"/>
      <c r="J314" s="12"/>
      <c r="K314" s="12"/>
      <c r="L314" s="12"/>
      <c r="M314" s="1277">
        <v>2416.0</v>
      </c>
      <c r="N314" s="12"/>
      <c r="O314" s="12"/>
      <c r="P314" s="1278"/>
      <c r="Q314" s="12"/>
      <c r="R314" s="44"/>
      <c r="S314" s="53" t="s">
        <v>4038</v>
      </c>
      <c r="X314" s="19"/>
      <c r="Y314" s="18" t="s">
        <v>3817</v>
      </c>
      <c r="AD314" s="19"/>
      <c r="AE314" s="1279">
        <v>1078.0</v>
      </c>
      <c r="AH314" s="1280"/>
      <c r="AJ314" s="19"/>
      <c r="AK314" s="3"/>
      <c r="AL314" s="3"/>
      <c r="AM314" s="3"/>
      <c r="AN314" s="3"/>
      <c r="AO314" s="3"/>
      <c r="AP314" s="3"/>
      <c r="AQ314" s="3"/>
      <c r="AR314" s="3"/>
      <c r="AS314" s="3"/>
    </row>
    <row r="315" ht="24.75" customHeight="1">
      <c r="A315" s="18" t="s">
        <v>4039</v>
      </c>
      <c r="F315" s="19"/>
      <c r="G315" s="18" t="s">
        <v>3814</v>
      </c>
      <c r="M315" s="1279">
        <v>1503.0</v>
      </c>
      <c r="P315" s="1280"/>
      <c r="R315" s="52"/>
      <c r="S315" s="53" t="s">
        <v>4040</v>
      </c>
      <c r="X315" s="19"/>
      <c r="Y315" s="18" t="s">
        <v>3813</v>
      </c>
      <c r="AD315" s="19"/>
      <c r="AE315" s="1279">
        <v>1049.0</v>
      </c>
      <c r="AH315" s="1280"/>
      <c r="AJ315" s="19"/>
      <c r="AK315" s="3"/>
      <c r="AL315" s="3"/>
      <c r="AM315" s="3"/>
      <c r="AN315" s="3"/>
      <c r="AO315" s="3"/>
      <c r="AP315" s="3"/>
      <c r="AQ315" s="3"/>
      <c r="AR315" s="3"/>
      <c r="AS315" s="3"/>
    </row>
    <row r="316" ht="24.75" customHeight="1">
      <c r="A316" s="18" t="s">
        <v>4041</v>
      </c>
      <c r="F316" s="19"/>
      <c r="G316" s="18" t="s">
        <v>3817</v>
      </c>
      <c r="M316" s="1279">
        <v>1459.0</v>
      </c>
      <c r="P316" s="1280" t="s">
        <v>4042</v>
      </c>
      <c r="R316" s="52"/>
      <c r="S316" s="53" t="s">
        <v>4043</v>
      </c>
      <c r="X316" s="19"/>
      <c r="Y316" s="18" t="s">
        <v>3815</v>
      </c>
      <c r="AD316" s="19"/>
      <c r="AE316" s="1279">
        <v>1029.0</v>
      </c>
      <c r="AH316" s="1280"/>
      <c r="AJ316" s="19"/>
      <c r="AK316" s="3"/>
      <c r="AL316" s="3"/>
      <c r="AM316" s="3"/>
      <c r="AN316" s="3"/>
      <c r="AO316" s="3"/>
      <c r="AP316" s="3"/>
      <c r="AQ316" s="3"/>
      <c r="AR316" s="3"/>
      <c r="AS316" s="3"/>
    </row>
    <row r="317" ht="24.75" customHeight="1">
      <c r="A317" s="18" t="s">
        <v>4044</v>
      </c>
      <c r="F317" s="19"/>
      <c r="G317" s="18" t="s">
        <v>3813</v>
      </c>
      <c r="M317" s="1279">
        <v>1437.0</v>
      </c>
      <c r="P317" s="1280"/>
      <c r="R317" s="52"/>
      <c r="S317" s="53" t="s">
        <v>4045</v>
      </c>
      <c r="X317" s="19"/>
      <c r="Y317" s="18" t="s">
        <v>3814</v>
      </c>
      <c r="AD317" s="19"/>
      <c r="AE317" s="1279">
        <v>1012.0</v>
      </c>
      <c r="AH317" s="1280"/>
      <c r="AJ317" s="19"/>
      <c r="AK317" s="3"/>
      <c r="AL317" s="3"/>
      <c r="AM317" s="3"/>
      <c r="AN317" s="3"/>
      <c r="AO317" s="3"/>
      <c r="AP317" s="3"/>
      <c r="AQ317" s="3"/>
      <c r="AR317" s="3"/>
      <c r="AS317" s="3"/>
    </row>
    <row r="318" ht="24.75" customHeight="1">
      <c r="A318" s="18" t="s">
        <v>4046</v>
      </c>
      <c r="F318" s="19"/>
      <c r="G318" s="18" t="s">
        <v>3817</v>
      </c>
      <c r="M318" s="1279">
        <v>1317.0</v>
      </c>
      <c r="P318" s="1280"/>
      <c r="R318" s="52"/>
      <c r="S318" s="53" t="s">
        <v>4047</v>
      </c>
      <c r="X318" s="19"/>
      <c r="Y318" s="18" t="s">
        <v>3813</v>
      </c>
      <c r="AD318" s="19"/>
      <c r="AE318" s="1279">
        <v>977.0</v>
      </c>
      <c r="AH318" s="1280"/>
      <c r="AJ318" s="19"/>
      <c r="AK318" s="3"/>
      <c r="AL318" s="3"/>
      <c r="AM318" s="3"/>
      <c r="AN318" s="3"/>
      <c r="AO318" s="3"/>
      <c r="AP318" s="3"/>
      <c r="AQ318" s="3"/>
      <c r="AR318" s="3"/>
      <c r="AS318" s="3"/>
    </row>
    <row r="319" ht="24.75" customHeight="1">
      <c r="A319" s="18" t="s">
        <v>4048</v>
      </c>
      <c r="F319" s="19"/>
      <c r="G319" s="18" t="s">
        <v>3816</v>
      </c>
      <c r="M319" s="1279">
        <v>1290.0</v>
      </c>
      <c r="P319" s="1280"/>
      <c r="R319" s="52"/>
      <c r="S319" s="53" t="s">
        <v>4049</v>
      </c>
      <c r="X319" s="19"/>
      <c r="Y319" s="18" t="s">
        <v>3813</v>
      </c>
      <c r="AD319" s="19"/>
      <c r="AE319" s="1279">
        <v>977.0</v>
      </c>
      <c r="AH319" s="1280"/>
      <c r="AJ319" s="19"/>
      <c r="AK319" s="3"/>
      <c r="AL319" s="3"/>
      <c r="AM319" s="3"/>
      <c r="AN319" s="3"/>
      <c r="AO319" s="3"/>
      <c r="AP319" s="3"/>
      <c r="AQ319" s="3"/>
      <c r="AR319" s="3"/>
      <c r="AS319" s="3"/>
    </row>
    <row r="320" ht="24.75" customHeight="1">
      <c r="A320" s="18" t="s">
        <v>4050</v>
      </c>
      <c r="F320" s="19"/>
      <c r="G320" s="18" t="s">
        <v>3814</v>
      </c>
      <c r="M320" s="1279">
        <v>1275.0</v>
      </c>
      <c r="P320" s="1280"/>
      <c r="R320" s="52"/>
      <c r="S320" s="53" t="s">
        <v>4051</v>
      </c>
      <c r="X320" s="19"/>
      <c r="Y320" s="18" t="s">
        <v>3813</v>
      </c>
      <c r="AD320" s="19"/>
      <c r="AE320" s="1279">
        <v>902.0</v>
      </c>
      <c r="AH320" s="1281"/>
      <c r="AJ320" s="19"/>
      <c r="AK320" s="3"/>
      <c r="AL320" s="3"/>
      <c r="AM320" s="3"/>
      <c r="AN320" s="3"/>
      <c r="AO320" s="3"/>
      <c r="AP320" s="3"/>
      <c r="AQ320" s="3"/>
      <c r="AR320" s="3"/>
      <c r="AS320" s="3"/>
    </row>
    <row r="321" ht="24.75" customHeight="1">
      <c r="A321" s="18" t="s">
        <v>4052</v>
      </c>
      <c r="F321" s="19"/>
      <c r="G321" s="18" t="s">
        <v>3817</v>
      </c>
      <c r="M321" s="1279">
        <v>1266.0</v>
      </c>
      <c r="P321" s="1280"/>
      <c r="R321" s="52"/>
      <c r="S321" s="53" t="s">
        <v>4053</v>
      </c>
      <c r="X321" s="19"/>
      <c r="Y321" s="18" t="s">
        <v>3817</v>
      </c>
      <c r="AD321" s="19"/>
      <c r="AE321" s="1279">
        <v>893.0</v>
      </c>
      <c r="AH321" s="1281"/>
      <c r="AJ321" s="19"/>
      <c r="AK321" s="3"/>
      <c r="AL321" s="3"/>
      <c r="AM321" s="3"/>
      <c r="AN321" s="3"/>
      <c r="AO321" s="3"/>
      <c r="AP321" s="3"/>
      <c r="AQ321" s="3"/>
      <c r="AR321" s="3"/>
      <c r="AS321" s="3"/>
    </row>
    <row r="322" ht="24.75" customHeight="1">
      <c r="A322" s="18" t="s">
        <v>4054</v>
      </c>
      <c r="F322" s="19"/>
      <c r="G322" s="18" t="s">
        <v>3815</v>
      </c>
      <c r="M322" s="1279">
        <v>1240.0</v>
      </c>
      <c r="P322" s="1280"/>
      <c r="R322" s="52"/>
      <c r="S322" s="53" t="s">
        <v>4055</v>
      </c>
      <c r="X322" s="19"/>
      <c r="Y322" s="18" t="s">
        <v>3817</v>
      </c>
      <c r="AD322" s="19"/>
      <c r="AE322" s="1279">
        <v>873.0</v>
      </c>
      <c r="AH322" s="1280"/>
      <c r="AJ322" s="19"/>
      <c r="AK322" s="3"/>
      <c r="AL322" s="3"/>
      <c r="AM322" s="3"/>
      <c r="AN322" s="3"/>
      <c r="AO322" s="3"/>
      <c r="AP322" s="3"/>
      <c r="AQ322" s="3"/>
      <c r="AR322" s="3"/>
      <c r="AS322" s="3"/>
    </row>
    <row r="323" ht="24.75" customHeight="1">
      <c r="A323" s="18" t="s">
        <v>4056</v>
      </c>
      <c r="F323" s="19"/>
      <c r="G323" s="18" t="s">
        <v>3817</v>
      </c>
      <c r="M323" s="1279">
        <v>1224.0</v>
      </c>
      <c r="P323" s="1280"/>
      <c r="R323" s="52"/>
      <c r="S323" s="53" t="s">
        <v>4057</v>
      </c>
      <c r="X323" s="19"/>
      <c r="Y323" s="18" t="s">
        <v>3817</v>
      </c>
      <c r="AD323" s="19"/>
      <c r="AE323" s="1279">
        <v>864.0</v>
      </c>
      <c r="AH323" s="1280"/>
      <c r="AJ323" s="19"/>
      <c r="AK323" s="3"/>
      <c r="AL323" s="3"/>
      <c r="AM323" s="3"/>
      <c r="AN323" s="3"/>
      <c r="AO323" s="3"/>
      <c r="AP323" s="3"/>
      <c r="AQ323" s="3"/>
      <c r="AR323" s="3"/>
      <c r="AS323" s="3"/>
    </row>
    <row r="324" ht="24.75" customHeight="1">
      <c r="A324" s="18" t="s">
        <v>4058</v>
      </c>
      <c r="F324" s="19"/>
      <c r="G324" s="18" t="s">
        <v>3814</v>
      </c>
      <c r="M324" s="1279">
        <v>1198.0</v>
      </c>
      <c r="P324" s="1280"/>
      <c r="R324" s="52"/>
      <c r="S324" s="53" t="s">
        <v>4059</v>
      </c>
      <c r="X324" s="19"/>
      <c r="Y324" s="18" t="s">
        <v>3813</v>
      </c>
      <c r="AD324" s="19"/>
      <c r="AE324" s="1279">
        <v>830.0</v>
      </c>
      <c r="AH324" s="1281"/>
      <c r="AJ324" s="19"/>
      <c r="AK324" s="3"/>
      <c r="AL324" s="3"/>
      <c r="AM324" s="3"/>
      <c r="AN324" s="3"/>
      <c r="AO324" s="3"/>
      <c r="AP324" s="3"/>
      <c r="AQ324" s="3"/>
      <c r="AR324" s="3"/>
      <c r="AS324" s="3"/>
    </row>
    <row r="325" ht="24.75" customHeight="1">
      <c r="A325" s="18" t="s">
        <v>4060</v>
      </c>
      <c r="F325" s="19"/>
      <c r="G325" s="18" t="s">
        <v>3815</v>
      </c>
      <c r="M325" s="1279">
        <v>1126.0</v>
      </c>
      <c r="P325" s="1280"/>
      <c r="R325" s="52"/>
      <c r="S325" s="53" t="s">
        <v>4061</v>
      </c>
      <c r="X325" s="19"/>
      <c r="Y325" s="18" t="s">
        <v>3817</v>
      </c>
      <c r="AD325" s="19"/>
      <c r="AE325" s="1279">
        <v>640.0</v>
      </c>
      <c r="AH325" s="1280" t="s">
        <v>4062</v>
      </c>
      <c r="AJ325" s="19"/>
      <c r="AK325" s="3"/>
      <c r="AL325" s="3"/>
      <c r="AM325" s="3"/>
      <c r="AN325" s="3"/>
      <c r="AO325" s="3"/>
      <c r="AP325" s="3"/>
      <c r="AQ325" s="3"/>
      <c r="AR325" s="3"/>
      <c r="AS325" s="3"/>
    </row>
    <row r="326" ht="24.75" customHeight="1">
      <c r="A326" s="18" t="s">
        <v>4063</v>
      </c>
      <c r="F326" s="19"/>
      <c r="G326" s="18" t="s">
        <v>3817</v>
      </c>
      <c r="M326" s="1279">
        <v>1112.0</v>
      </c>
      <c r="P326" s="1280"/>
      <c r="R326" s="52"/>
      <c r="S326" s="53" t="s">
        <v>4064</v>
      </c>
      <c r="X326" s="19"/>
      <c r="Y326" s="18" t="s">
        <v>3817</v>
      </c>
      <c r="AD326" s="19"/>
      <c r="AE326" s="1279">
        <v>633.0</v>
      </c>
      <c r="AH326" s="1280"/>
      <c r="AJ326" s="19"/>
      <c r="AK326" s="3"/>
      <c r="AL326" s="3"/>
      <c r="AM326" s="3"/>
      <c r="AN326" s="3"/>
      <c r="AO326" s="3"/>
      <c r="AP326" s="3"/>
      <c r="AQ326" s="3"/>
      <c r="AR326" s="3"/>
      <c r="AS326" s="3"/>
    </row>
    <row r="327" ht="24.75" customHeight="1">
      <c r="A327" s="28" t="s">
        <v>4065</v>
      </c>
      <c r="B327" s="29"/>
      <c r="C327" s="29"/>
      <c r="D327" s="29"/>
      <c r="E327" s="29"/>
      <c r="F327" s="30"/>
      <c r="G327" s="28" t="s">
        <v>3813</v>
      </c>
      <c r="H327" s="29"/>
      <c r="I327" s="29"/>
      <c r="J327" s="29"/>
      <c r="K327" s="29"/>
      <c r="L327" s="29"/>
      <c r="M327" s="1192">
        <v>1111.0</v>
      </c>
      <c r="N327" s="29"/>
      <c r="O327" s="29"/>
      <c r="P327" s="1282"/>
      <c r="Q327" s="29"/>
      <c r="R327" s="46"/>
      <c r="S327" s="47" t="s">
        <v>4066</v>
      </c>
      <c r="T327" s="29"/>
      <c r="U327" s="29"/>
      <c r="V327" s="29"/>
      <c r="W327" s="29"/>
      <c r="X327" s="30"/>
      <c r="Y327" s="28" t="s">
        <v>3817</v>
      </c>
      <c r="Z327" s="29"/>
      <c r="AA327" s="29"/>
      <c r="AB327" s="29"/>
      <c r="AC327" s="29"/>
      <c r="AD327" s="30"/>
      <c r="AE327" s="1192">
        <v>444.0</v>
      </c>
      <c r="AF327" s="29"/>
      <c r="AG327" s="29"/>
      <c r="AH327" s="1282"/>
      <c r="AI327" s="29"/>
      <c r="AJ327" s="30"/>
      <c r="AK327" s="3"/>
      <c r="AL327" s="3"/>
      <c r="AM327" s="3"/>
      <c r="AN327" s="3"/>
      <c r="AO327" s="3"/>
      <c r="AP327" s="3"/>
      <c r="AQ327" s="3"/>
      <c r="AR327" s="3"/>
      <c r="AS327" s="3"/>
    </row>
    <row r="328" ht="24.75" customHeight="1">
      <c r="A328" s="35"/>
      <c r="B328" s="35"/>
      <c r="C328" s="35"/>
      <c r="D328" s="35"/>
      <c r="E328" s="354"/>
      <c r="F328" s="354"/>
      <c r="G328" s="354"/>
      <c r="H328" s="354"/>
      <c r="I328" s="354"/>
      <c r="J328" s="354"/>
      <c r="K328" s="354"/>
      <c r="L328" s="354"/>
      <c r="M328" s="354"/>
      <c r="N328" s="354"/>
      <c r="O328" s="354"/>
      <c r="P328" s="354"/>
      <c r="Q328" s="354"/>
      <c r="R328" s="35"/>
      <c r="S328" s="3"/>
      <c r="T328" s="3"/>
      <c r="U328" s="3"/>
      <c r="V328" s="3"/>
      <c r="W328" s="3"/>
      <c r="X328" s="3"/>
      <c r="Y328" s="3"/>
      <c r="Z328" s="3"/>
      <c r="AA328" s="3"/>
      <c r="AB328" s="3"/>
      <c r="AC328" s="3"/>
      <c r="AD328" s="3"/>
      <c r="AE328" s="3"/>
      <c r="AF328" s="3"/>
      <c r="AG328" s="3"/>
      <c r="AH328" s="3"/>
      <c r="AI328" s="3"/>
      <c r="AJ328" s="7" t="s">
        <v>3878</v>
      </c>
      <c r="AK328" s="3"/>
      <c r="AL328" s="3"/>
      <c r="AM328" s="3"/>
      <c r="AN328" s="3"/>
      <c r="AO328" s="3"/>
      <c r="AP328" s="3"/>
      <c r="AQ328" s="3"/>
      <c r="AR328" s="3"/>
      <c r="AS328" s="3"/>
    </row>
    <row r="329" ht="24.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row>
    <row r="330" ht="24.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row>
    <row r="331" ht="24.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row>
    <row r="332" ht="24.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row>
    <row r="333" ht="24.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row>
    <row r="334" ht="24.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row>
    <row r="335" ht="24.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ht="24.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ht="24.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ht="24.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ht="24.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ht="24.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ht="24.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ht="24.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ht="24.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ht="24.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ht="24.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ht="24.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ht="24.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ht="24.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ht="24.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ht="24.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ht="24.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ht="24.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ht="24.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ht="24.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ht="24.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ht="24.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ht="24.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ht="24.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ht="24.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ht="24.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ht="24.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ht="24.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ht="24.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ht="24.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ht="24.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ht="24.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ht="24.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ht="24.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ht="24.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ht="24.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ht="24.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ht="24.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ht="24.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ht="24.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ht="24.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ht="24.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ht="24.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ht="24.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ht="24.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ht="24.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ht="24.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ht="24.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ht="24.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ht="24.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ht="24.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ht="24.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ht="24.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ht="24.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ht="24.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ht="24.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ht="24.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ht="24.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ht="24.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ht="24.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ht="24.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ht="24.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ht="24.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ht="24.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ht="24.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ht="24.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ht="24.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ht="24.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ht="24.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ht="24.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ht="24.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ht="24.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ht="24.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ht="24.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ht="24.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ht="24.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ht="24.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ht="24.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row>
    <row r="413" ht="24.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row>
    <row r="414" ht="24.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row>
    <row r="415" ht="24.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ht="24.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ht="24.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ht="24.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ht="24.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ht="24.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ht="24.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ht="24.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ht="24.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ht="24.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ht="24.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ht="24.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ht="24.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ht="24.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ht="24.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ht="24.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ht="24.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ht="24.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ht="24.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ht="24.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ht="24.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ht="24.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ht="24.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ht="24.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ht="24.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ht="24.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ht="24.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ht="24.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ht="24.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ht="24.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ht="24.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ht="24.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ht="24.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ht="24.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ht="24.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ht="24.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ht="24.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ht="24.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ht="24.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ht="24.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ht="24.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ht="24.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ht="24.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row>
    <row r="458" ht="24.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row>
    <row r="459" ht="24.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row>
    <row r="460" ht="24.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row>
    <row r="461" ht="24.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row>
    <row r="462" ht="24.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row>
    <row r="463" ht="24.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row>
    <row r="464" ht="24.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row>
    <row r="465" ht="24.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row>
    <row r="466" ht="24.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row>
    <row r="467" ht="24.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row>
    <row r="468" ht="24.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row>
    <row r="469" ht="24.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row>
    <row r="470" ht="24.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row>
    <row r="471" ht="24.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row>
    <row r="472" ht="24.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row>
    <row r="473" ht="24.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row>
    <row r="474" ht="24.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row>
    <row r="475" ht="24.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row>
    <row r="476" ht="24.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row>
    <row r="477" ht="24.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row>
    <row r="478" ht="24.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row>
    <row r="479" ht="24.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row>
    <row r="480" ht="24.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row>
    <row r="481" ht="24.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row>
    <row r="482" ht="24.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row>
    <row r="483" ht="24.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row>
    <row r="484" ht="24.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row>
    <row r="485" ht="24.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row>
    <row r="486" ht="24.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row>
    <row r="487" ht="24.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row>
    <row r="488" ht="24.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row>
    <row r="489" ht="24.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row>
    <row r="490" ht="24.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row>
    <row r="491" ht="24.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row>
    <row r="492" ht="24.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row>
    <row r="493" ht="24.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row>
    <row r="494" ht="24.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row>
    <row r="495" ht="24.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row>
    <row r="496" ht="24.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row>
    <row r="497" ht="24.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row>
    <row r="498" ht="24.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row>
    <row r="499" ht="24.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row>
    <row r="500" ht="24.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row>
    <row r="501" ht="24.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row>
    <row r="502" ht="24.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row>
    <row r="503" ht="24.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row>
    <row r="504" ht="24.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row>
    <row r="505" ht="24.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row>
    <row r="506" ht="24.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row>
    <row r="507" ht="24.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row>
    <row r="508" ht="24.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row>
    <row r="509" ht="24.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row>
    <row r="510" ht="24.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row>
    <row r="511" ht="24.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row>
    <row r="512" ht="24.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row>
    <row r="513" ht="24.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row>
    <row r="514" ht="24.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row>
    <row r="515" ht="24.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row>
    <row r="516" ht="24.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row>
    <row r="517" ht="24.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row>
    <row r="518" ht="24.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row>
    <row r="519" ht="24.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row>
    <row r="520" ht="24.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row>
    <row r="521" ht="24.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row>
    <row r="522" ht="24.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row>
    <row r="523" ht="24.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row>
    <row r="524" ht="24.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row>
    <row r="525" ht="24.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row>
    <row r="526" ht="24.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row>
    <row r="527" ht="24.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row>
    <row r="528" ht="24.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row>
    <row r="529" ht="24.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row>
    <row r="530" ht="24.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row>
    <row r="531" ht="24.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row>
    <row r="532" ht="24.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row>
    <row r="533" ht="24.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row>
    <row r="534" ht="24.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row>
    <row r="535" ht="24.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row>
    <row r="536" ht="24.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row>
    <row r="537" ht="24.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row>
    <row r="538" ht="24.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row>
    <row r="539" ht="24.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row>
    <row r="540" ht="24.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row>
    <row r="541" ht="24.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row>
    <row r="542" ht="24.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row>
    <row r="543" ht="24.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row>
    <row r="544" ht="24.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row>
    <row r="545" ht="24.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row>
    <row r="546" ht="24.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row>
    <row r="547" ht="24.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row>
    <row r="548" ht="24.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row>
    <row r="549" ht="24.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row>
    <row r="550" ht="24.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row>
    <row r="551" ht="24.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row>
    <row r="552" ht="24.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row>
    <row r="553" ht="24.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row>
    <row r="554" ht="24.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row>
    <row r="555" ht="24.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row>
    <row r="556" ht="24.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row>
    <row r="557" ht="24.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row>
    <row r="558" ht="24.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row>
    <row r="559" ht="24.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row>
    <row r="560" ht="24.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row>
    <row r="561" ht="24.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row>
    <row r="562" ht="24.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row>
    <row r="563" ht="24.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row>
    <row r="564" ht="24.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row>
    <row r="565" ht="24.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row>
    <row r="566" ht="24.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row>
    <row r="567" ht="24.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row>
    <row r="568" ht="24.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row>
    <row r="569" ht="24.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row>
    <row r="570" ht="24.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row>
    <row r="571" ht="24.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row>
    <row r="572" ht="24.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row>
    <row r="573" ht="24.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row>
    <row r="574" ht="24.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row>
    <row r="575" ht="24.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row>
    <row r="576" ht="24.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row>
    <row r="577" ht="24.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row>
    <row r="578" ht="24.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row>
    <row r="579" ht="24.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row>
    <row r="580" ht="24.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row>
    <row r="581" ht="24.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row>
    <row r="582" ht="24.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row>
    <row r="583" ht="24.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row>
    <row r="584" ht="24.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row>
    <row r="585" ht="24.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row>
    <row r="586" ht="24.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row>
    <row r="587" ht="24.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row>
    <row r="588" ht="24.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row>
    <row r="589" ht="24.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row>
    <row r="590" ht="24.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row>
    <row r="591" ht="24.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row>
    <row r="592" ht="24.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row>
    <row r="593" ht="24.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row>
    <row r="594" ht="24.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row>
    <row r="595" ht="24.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row>
    <row r="596" ht="24.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row>
    <row r="597" ht="24.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row>
    <row r="598" ht="24.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row>
    <row r="599" ht="24.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row>
    <row r="600" ht="24.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row>
    <row r="601" ht="24.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row>
    <row r="602" ht="24.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row>
    <row r="603" ht="24.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row>
    <row r="604" ht="24.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row>
    <row r="605" ht="24.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row>
    <row r="606" ht="24.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row>
    <row r="607" ht="24.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row>
    <row r="608" ht="24.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row>
    <row r="609" ht="24.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row>
    <row r="610" ht="24.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row>
    <row r="611" ht="24.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row>
    <row r="612" ht="24.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row>
    <row r="613" ht="24.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row>
    <row r="614" ht="24.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row>
    <row r="615" ht="24.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row>
    <row r="616" ht="24.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row>
    <row r="617" ht="24.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row>
    <row r="618" ht="24.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row>
    <row r="619" ht="24.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row>
    <row r="620" ht="24.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row>
    <row r="621" ht="24.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row>
    <row r="622" ht="24.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row>
    <row r="623" ht="24.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row>
    <row r="624" ht="24.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row>
    <row r="625" ht="24.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row>
    <row r="626" ht="24.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row>
    <row r="627" ht="24.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row>
    <row r="628" ht="24.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row>
    <row r="629" ht="24.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row>
    <row r="630" ht="24.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row>
    <row r="631" ht="24.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row>
    <row r="632" ht="24.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row>
    <row r="633" ht="24.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row>
    <row r="634" ht="24.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row>
    <row r="635" ht="24.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row>
    <row r="636" ht="24.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row>
    <row r="637" ht="24.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row>
    <row r="638" ht="24.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row>
    <row r="639" ht="24.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row>
    <row r="640" ht="24.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row>
    <row r="641" ht="24.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row>
    <row r="642" ht="24.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row>
    <row r="643" ht="24.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row>
    <row r="644" ht="24.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row>
    <row r="645" ht="24.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row>
    <row r="646" ht="24.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row>
    <row r="647" ht="24.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row>
    <row r="648" ht="24.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row>
    <row r="649" ht="24.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row>
    <row r="650" ht="24.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row>
    <row r="651" ht="24.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row>
    <row r="652" ht="24.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row>
    <row r="653" ht="24.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row>
    <row r="654" ht="24.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row>
    <row r="655" ht="24.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row>
    <row r="656" ht="24.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row>
    <row r="657" ht="24.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row>
    <row r="658" ht="24.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row>
    <row r="659" ht="24.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row>
    <row r="660" ht="24.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row>
    <row r="661" ht="24.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row>
    <row r="662" ht="24.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row>
    <row r="663" ht="24.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row>
    <row r="664" ht="24.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row>
    <row r="665" ht="24.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row>
    <row r="666" ht="24.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row>
    <row r="667" ht="24.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row>
    <row r="668" ht="24.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row>
    <row r="669" ht="24.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row>
    <row r="670" ht="24.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row>
    <row r="671" ht="24.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row>
    <row r="672" ht="24.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row>
    <row r="673" ht="24.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row>
    <row r="674" ht="24.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row>
    <row r="675" ht="24.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row>
    <row r="676" ht="24.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row>
    <row r="677" ht="24.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row>
    <row r="678" ht="24.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row>
    <row r="679" ht="24.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row>
    <row r="680" ht="24.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row>
    <row r="681" ht="24.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row>
    <row r="682" ht="24.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row>
    <row r="683" ht="24.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row>
    <row r="684" ht="24.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row>
    <row r="685" ht="24.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row>
    <row r="686" ht="24.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row>
    <row r="687" ht="24.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row>
    <row r="688" ht="24.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row>
    <row r="689" ht="24.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row>
    <row r="690" ht="24.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row>
    <row r="691" ht="24.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row>
    <row r="692" ht="24.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row>
    <row r="693" ht="24.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row>
    <row r="694" ht="24.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row>
    <row r="695" ht="24.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row>
    <row r="696" ht="24.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row>
    <row r="697" ht="24.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row>
    <row r="698" ht="24.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row>
    <row r="699" ht="24.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row>
    <row r="700" ht="24.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row>
    <row r="701" ht="24.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row>
    <row r="702" ht="24.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row>
    <row r="703" ht="24.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row>
    <row r="704" ht="24.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row>
    <row r="705" ht="24.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row>
    <row r="706" ht="24.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row>
    <row r="707" ht="24.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row>
    <row r="708" ht="24.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row>
    <row r="709" ht="24.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row>
    <row r="710" ht="24.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row>
    <row r="711" ht="24.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row>
    <row r="712" ht="24.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row>
    <row r="713" ht="24.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row>
    <row r="714" ht="24.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row>
    <row r="715" ht="24.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row>
    <row r="716" ht="24.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row>
    <row r="717" ht="24.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row>
    <row r="718" ht="24.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row>
    <row r="719" ht="24.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row>
    <row r="720" ht="24.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row>
    <row r="721" ht="24.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row>
    <row r="722" ht="24.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row>
    <row r="723" ht="24.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row>
    <row r="724" ht="24.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row>
    <row r="725" ht="24.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row>
    <row r="726" ht="24.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row>
    <row r="727" ht="24.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row>
    <row r="728" ht="24.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row>
    <row r="729" ht="24.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row>
    <row r="730" ht="24.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row>
    <row r="731" ht="24.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row>
    <row r="732" ht="24.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row>
    <row r="733" ht="24.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row>
    <row r="734" ht="24.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row>
    <row r="735" ht="24.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row>
    <row r="736" ht="24.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row>
    <row r="737" ht="24.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row>
    <row r="738" ht="24.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row>
    <row r="739" ht="24.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row>
    <row r="740" ht="24.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row>
    <row r="741" ht="24.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row>
    <row r="742" ht="24.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row>
    <row r="743" ht="24.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row>
    <row r="744" ht="24.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row>
    <row r="745" ht="24.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row>
    <row r="746" ht="24.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row>
    <row r="747" ht="24.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row>
    <row r="748" ht="24.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row>
    <row r="749" ht="24.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row>
    <row r="750" ht="24.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row>
    <row r="751" ht="24.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row>
    <row r="752" ht="24.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row>
    <row r="753" ht="24.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row>
    <row r="754" ht="24.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row>
    <row r="755" ht="24.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row>
    <row r="756" ht="24.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row>
    <row r="757" ht="24.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row>
    <row r="758" ht="24.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row>
    <row r="759" ht="24.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row>
    <row r="760" ht="24.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row>
    <row r="761" ht="24.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row>
    <row r="762" ht="24.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row>
    <row r="763" ht="24.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row>
    <row r="764" ht="24.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row>
    <row r="765" ht="24.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row>
    <row r="766" ht="24.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row>
    <row r="767" ht="24.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row>
    <row r="768" ht="24.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row>
    <row r="769" ht="24.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row>
    <row r="770" ht="24.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row>
    <row r="771" ht="24.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row>
    <row r="772" ht="24.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row>
    <row r="773" ht="24.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row>
    <row r="774" ht="24.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row>
    <row r="775" ht="24.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row>
    <row r="776" ht="24.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row>
    <row r="777" ht="24.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row>
    <row r="778" ht="24.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row>
    <row r="779" ht="24.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row>
    <row r="780" ht="24.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row>
    <row r="781" ht="24.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row>
    <row r="782" ht="24.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row>
    <row r="783" ht="24.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row>
    <row r="784" ht="24.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row>
    <row r="785" ht="24.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row>
    <row r="786" ht="24.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row>
    <row r="787" ht="24.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row>
    <row r="788" ht="24.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row>
    <row r="789" ht="24.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row>
    <row r="790" ht="24.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row>
    <row r="791" ht="24.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row>
    <row r="792" ht="24.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row>
    <row r="793" ht="24.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row>
    <row r="794" ht="24.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row>
    <row r="795" ht="24.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row>
    <row r="796" ht="24.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row>
    <row r="797" ht="24.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row>
    <row r="798" ht="24.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row>
    <row r="799" ht="24.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row>
    <row r="800" ht="24.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row>
    <row r="801" ht="24.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row>
    <row r="802" ht="24.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row>
    <row r="803" ht="24.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row>
    <row r="804" ht="24.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row>
    <row r="805" ht="24.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row>
    <row r="806" ht="24.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row>
    <row r="807" ht="24.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row>
    <row r="808" ht="24.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row>
    <row r="809" ht="24.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row>
    <row r="810" ht="24.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row>
    <row r="811" ht="24.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row>
    <row r="812" ht="24.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row>
    <row r="813" ht="24.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row>
    <row r="814" ht="24.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row>
    <row r="815" ht="24.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row>
    <row r="816" ht="24.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row>
    <row r="817" ht="24.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row>
    <row r="818" ht="24.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row>
    <row r="819" ht="24.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row>
    <row r="820" ht="24.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row>
    <row r="821" ht="24.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row>
    <row r="822" ht="24.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row>
    <row r="823" ht="24.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row>
    <row r="824" ht="24.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row>
    <row r="825" ht="24.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row>
    <row r="826" ht="24.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row>
    <row r="827" ht="24.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row>
    <row r="828" ht="24.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row>
    <row r="829" ht="24.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row>
    <row r="830" ht="24.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row>
    <row r="831" ht="24.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row>
    <row r="832" ht="24.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row>
    <row r="833" ht="24.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row>
    <row r="834" ht="24.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row>
    <row r="835" ht="24.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row>
    <row r="836" ht="24.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row>
    <row r="837" ht="24.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row>
    <row r="838" ht="24.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row>
    <row r="839" ht="24.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row>
    <row r="840" ht="24.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row>
    <row r="841" ht="24.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row>
    <row r="842" ht="24.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row>
    <row r="843" ht="24.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row>
    <row r="844" ht="24.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row>
    <row r="845" ht="24.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row>
    <row r="846" ht="24.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row>
    <row r="847" ht="24.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row>
    <row r="848" ht="24.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row>
    <row r="849" ht="24.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row>
    <row r="850" ht="24.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row>
    <row r="851" ht="24.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row>
    <row r="852" ht="24.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row>
    <row r="853" ht="24.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row>
    <row r="854" ht="24.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row>
    <row r="855" ht="24.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row>
    <row r="856" ht="24.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row>
    <row r="857" ht="24.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row>
    <row r="858" ht="24.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row>
    <row r="859" ht="24.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row>
    <row r="860" ht="24.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row>
    <row r="861" ht="24.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row>
    <row r="862" ht="24.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row>
    <row r="863" ht="24.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row>
    <row r="864" ht="24.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row>
    <row r="865" ht="24.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row>
    <row r="866" ht="24.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row>
    <row r="867" ht="24.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row>
    <row r="868" ht="24.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row>
    <row r="869" ht="24.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row>
    <row r="870" ht="24.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row>
    <row r="871" ht="24.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row>
    <row r="872" ht="24.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row>
    <row r="873" ht="24.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row>
    <row r="874" ht="24.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row>
    <row r="875" ht="24.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row>
    <row r="876" ht="24.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row>
    <row r="877" ht="24.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row>
    <row r="878" ht="24.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row>
    <row r="879" ht="24.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row>
    <row r="880" ht="24.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row>
    <row r="881" ht="24.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row>
    <row r="882" ht="24.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row>
    <row r="883" ht="24.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row>
    <row r="884" ht="24.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row>
    <row r="885" ht="24.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row>
    <row r="886" ht="24.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row>
    <row r="887" ht="24.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row>
    <row r="888" ht="24.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row>
    <row r="889" ht="24.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row>
    <row r="890" ht="24.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row>
    <row r="891" ht="24.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row>
    <row r="892" ht="24.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row>
    <row r="893" ht="24.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row>
    <row r="894" ht="24.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row>
    <row r="895" ht="24.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row>
    <row r="896" ht="24.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row>
    <row r="897" ht="24.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row>
    <row r="898" ht="24.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row>
    <row r="899" ht="24.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row>
    <row r="900" ht="24.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row>
    <row r="901" ht="24.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row>
    <row r="902" ht="24.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row>
    <row r="903" ht="24.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row>
    <row r="904" ht="24.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row>
    <row r="905" ht="24.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row>
    <row r="906" ht="24.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row>
    <row r="907" ht="24.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row>
    <row r="908" ht="24.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row>
    <row r="909" ht="24.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row>
    <row r="910" ht="24.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row>
    <row r="911" ht="24.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row>
    <row r="912" ht="24.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row>
    <row r="913" ht="24.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row>
    <row r="914" ht="24.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row>
    <row r="915" ht="24.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row>
    <row r="916" ht="24.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row>
    <row r="917" ht="24.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row>
    <row r="918" ht="24.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row>
    <row r="919" ht="24.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row>
    <row r="920" ht="24.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row>
    <row r="921" ht="24.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row>
    <row r="922" ht="24.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row>
    <row r="923" ht="24.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row>
    <row r="924" ht="24.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row>
    <row r="925" ht="24.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row>
    <row r="926" ht="24.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row>
    <row r="927" ht="24.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row>
    <row r="928" ht="24.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row>
    <row r="929" ht="24.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row>
    <row r="930" ht="24.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row>
    <row r="931" ht="24.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row>
    <row r="932" ht="24.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row>
    <row r="933" ht="24.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row>
    <row r="934" ht="24.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row>
    <row r="935" ht="24.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row>
    <row r="936" ht="24.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row>
    <row r="937" ht="24.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row>
    <row r="938" ht="24.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row>
    <row r="939" ht="24.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row>
    <row r="940" ht="24.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row>
    <row r="941" ht="24.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row>
    <row r="942" ht="24.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row>
    <row r="943" ht="24.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row>
    <row r="944" ht="24.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row>
    <row r="945" ht="24.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row>
    <row r="946" ht="24.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row>
    <row r="947" ht="24.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row>
    <row r="948" ht="24.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row>
    <row r="949" ht="24.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row>
    <row r="950" ht="24.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row>
    <row r="951" ht="24.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row>
    <row r="952" ht="24.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row>
    <row r="953" ht="24.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row>
    <row r="954" ht="24.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row>
    <row r="955" ht="24.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row>
    <row r="956" ht="24.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row>
    <row r="957" ht="24.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row>
    <row r="958" ht="24.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row>
    <row r="959" ht="24.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row>
    <row r="960" ht="24.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row>
    <row r="961" ht="24.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row>
    <row r="962" ht="24.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row>
    <row r="963" ht="24.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row>
    <row r="964" ht="24.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row>
    <row r="965" ht="24.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row>
    <row r="966" ht="24.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row>
    <row r="967" ht="24.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row>
    <row r="968" ht="24.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row>
    <row r="969" ht="24.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row>
    <row r="970" ht="24.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row>
    <row r="971" ht="24.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row>
    <row r="972" ht="24.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row>
    <row r="973" ht="24.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row>
    <row r="974" ht="24.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row>
    <row r="975" ht="24.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row>
    <row r="976" ht="24.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row>
    <row r="977" ht="24.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row>
    <row r="978" ht="24.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row>
    <row r="979" ht="24.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row>
    <row r="980" ht="24.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row>
    <row r="981" ht="24.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row>
    <row r="982" ht="24.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row>
    <row r="983" ht="24.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row>
    <row r="984" ht="24.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row>
    <row r="985" ht="24.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row>
    <row r="986" ht="24.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row>
    <row r="987" ht="24.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row>
    <row r="988" ht="24.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row>
    <row r="989" ht="24.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row>
    <row r="990" ht="24.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row>
    <row r="991" ht="24.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row>
    <row r="992" ht="24.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row>
    <row r="993" ht="24.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row>
    <row r="994" ht="24.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row>
    <row r="995" ht="24.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row>
    <row r="996" ht="24.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row>
    <row r="997" ht="24.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row>
  </sheetData>
  <mergeCells count="1539">
    <mergeCell ref="V82:Z82"/>
    <mergeCell ref="AA82:AE82"/>
    <mergeCell ref="J75:L75"/>
    <mergeCell ref="M75:O75"/>
    <mergeCell ref="P75:R75"/>
    <mergeCell ref="A78:AJ78"/>
    <mergeCell ref="A80:B80"/>
    <mergeCell ref="A82:F82"/>
    <mergeCell ref="G82:K82"/>
    <mergeCell ref="AF82:AJ82"/>
    <mergeCell ref="AA83:AE83"/>
    <mergeCell ref="AF83:AJ83"/>
    <mergeCell ref="L82:P82"/>
    <mergeCell ref="Q82:U82"/>
    <mergeCell ref="A83:F83"/>
    <mergeCell ref="G83:K83"/>
    <mergeCell ref="L83:P83"/>
    <mergeCell ref="Q83:U83"/>
    <mergeCell ref="V83:Z83"/>
    <mergeCell ref="A84:F84"/>
    <mergeCell ref="G84:K84"/>
    <mergeCell ref="L84:P84"/>
    <mergeCell ref="Q84:U84"/>
    <mergeCell ref="V84:Z84"/>
    <mergeCell ref="AA84:AE84"/>
    <mergeCell ref="AF84:AJ84"/>
    <mergeCell ref="A85:F85"/>
    <mergeCell ref="G85:K85"/>
    <mergeCell ref="L85:P85"/>
    <mergeCell ref="Q85:U85"/>
    <mergeCell ref="V85:Z85"/>
    <mergeCell ref="AA85:AE85"/>
    <mergeCell ref="AF85:AJ85"/>
    <mergeCell ref="A88:B88"/>
    <mergeCell ref="A90:F90"/>
    <mergeCell ref="G90:L90"/>
    <mergeCell ref="M90:R90"/>
    <mergeCell ref="S90:X90"/>
    <mergeCell ref="Y90:AD90"/>
    <mergeCell ref="AE90:AJ90"/>
    <mergeCell ref="A91:F91"/>
    <mergeCell ref="G91:L91"/>
    <mergeCell ref="M91:R91"/>
    <mergeCell ref="S91:X91"/>
    <mergeCell ref="Y91:AD91"/>
    <mergeCell ref="AE91:AJ91"/>
    <mergeCell ref="A94:B94"/>
    <mergeCell ref="S98:X98"/>
    <mergeCell ref="Y98:AD98"/>
    <mergeCell ref="A96:F97"/>
    <mergeCell ref="G96:L97"/>
    <mergeCell ref="M96:R97"/>
    <mergeCell ref="S96:X97"/>
    <mergeCell ref="Y96:AD97"/>
    <mergeCell ref="AE96:AJ97"/>
    <mergeCell ref="A98:F98"/>
    <mergeCell ref="AE98:AJ98"/>
    <mergeCell ref="S104:U104"/>
    <mergeCell ref="V104:X104"/>
    <mergeCell ref="Y104:AA104"/>
    <mergeCell ref="AB104:AD104"/>
    <mergeCell ref="AE104:AG104"/>
    <mergeCell ref="AH104:AJ104"/>
    <mergeCell ref="G98:L98"/>
    <mergeCell ref="M98:R98"/>
    <mergeCell ref="A101:B101"/>
    <mergeCell ref="A103:F104"/>
    <mergeCell ref="G103:L104"/>
    <mergeCell ref="M103:AA103"/>
    <mergeCell ref="AB103:AJ103"/>
    <mergeCell ref="AB118:AD118"/>
    <mergeCell ref="AE118:AG118"/>
    <mergeCell ref="AH118:AJ118"/>
    <mergeCell ref="A118:F118"/>
    <mergeCell ref="G118:L118"/>
    <mergeCell ref="M118:O118"/>
    <mergeCell ref="P118:R118"/>
    <mergeCell ref="S118:U118"/>
    <mergeCell ref="V118:X118"/>
    <mergeCell ref="Y118:AA118"/>
    <mergeCell ref="AB119:AD119"/>
    <mergeCell ref="AE119:AG119"/>
    <mergeCell ref="AH119:AJ119"/>
    <mergeCell ref="A119:F119"/>
    <mergeCell ref="G119:L119"/>
    <mergeCell ref="M119:O119"/>
    <mergeCell ref="P119:R119"/>
    <mergeCell ref="S119:U119"/>
    <mergeCell ref="V119:X119"/>
    <mergeCell ref="Y119:AA119"/>
    <mergeCell ref="AB120:AD120"/>
    <mergeCell ref="AE120:AG120"/>
    <mergeCell ref="AH120:AJ120"/>
    <mergeCell ref="A120:F120"/>
    <mergeCell ref="G120:L120"/>
    <mergeCell ref="M120:O120"/>
    <mergeCell ref="P120:R120"/>
    <mergeCell ref="S120:U120"/>
    <mergeCell ref="V120:X120"/>
    <mergeCell ref="Y120:AA120"/>
    <mergeCell ref="AB121:AD121"/>
    <mergeCell ref="AE121:AG121"/>
    <mergeCell ref="AH121:AJ121"/>
    <mergeCell ref="A121:F121"/>
    <mergeCell ref="G121:L121"/>
    <mergeCell ref="M121:O121"/>
    <mergeCell ref="P121:R121"/>
    <mergeCell ref="S121:U121"/>
    <mergeCell ref="V121:X121"/>
    <mergeCell ref="Y121:AA121"/>
    <mergeCell ref="A124:B124"/>
    <mergeCell ref="G126:K126"/>
    <mergeCell ref="L126:P126"/>
    <mergeCell ref="Q126:U126"/>
    <mergeCell ref="V126:Z126"/>
    <mergeCell ref="AA126:AE126"/>
    <mergeCell ref="AF126:AJ126"/>
    <mergeCell ref="A126:F126"/>
    <mergeCell ref="G127:K127"/>
    <mergeCell ref="L127:P127"/>
    <mergeCell ref="Q127:U127"/>
    <mergeCell ref="V127:Z127"/>
    <mergeCell ref="AA127:AE127"/>
    <mergeCell ref="AF127:AJ127"/>
    <mergeCell ref="A127:F127"/>
    <mergeCell ref="G128:K128"/>
    <mergeCell ref="L128:P128"/>
    <mergeCell ref="Q128:U128"/>
    <mergeCell ref="V128:Z128"/>
    <mergeCell ref="AA128:AE128"/>
    <mergeCell ref="AF128:AJ128"/>
    <mergeCell ref="A128:F128"/>
    <mergeCell ref="G129:K129"/>
    <mergeCell ref="L129:P129"/>
    <mergeCell ref="Q129:U129"/>
    <mergeCell ref="V129:Z129"/>
    <mergeCell ref="AA129:AE129"/>
    <mergeCell ref="AF129:AJ129"/>
    <mergeCell ref="A129:F129"/>
    <mergeCell ref="A132:B132"/>
    <mergeCell ref="I134:O135"/>
    <mergeCell ref="P134:V135"/>
    <mergeCell ref="W134:AJ134"/>
    <mergeCell ref="W135:AC135"/>
    <mergeCell ref="AD135:AJ135"/>
    <mergeCell ref="W137:AC137"/>
    <mergeCell ref="AD137:AJ137"/>
    <mergeCell ref="A134:H135"/>
    <mergeCell ref="A136:H136"/>
    <mergeCell ref="I136:O136"/>
    <mergeCell ref="P136:V136"/>
    <mergeCell ref="W136:AC136"/>
    <mergeCell ref="AD136:AJ136"/>
    <mergeCell ref="A137:H137"/>
    <mergeCell ref="AB109:AD109"/>
    <mergeCell ref="AE109:AG109"/>
    <mergeCell ref="AH109:AJ109"/>
    <mergeCell ref="G109:L109"/>
    <mergeCell ref="M109:O109"/>
    <mergeCell ref="P109:R109"/>
    <mergeCell ref="S109:U109"/>
    <mergeCell ref="V109:X109"/>
    <mergeCell ref="Y109:AA109"/>
    <mergeCell ref="A112:AJ112"/>
    <mergeCell ref="V116:X116"/>
    <mergeCell ref="Y116:AA116"/>
    <mergeCell ref="AB116:AD116"/>
    <mergeCell ref="AE116:AG116"/>
    <mergeCell ref="AH116:AJ116"/>
    <mergeCell ref="A109:F109"/>
    <mergeCell ref="A114:B114"/>
    <mergeCell ref="A116:F116"/>
    <mergeCell ref="G116:L116"/>
    <mergeCell ref="M116:O116"/>
    <mergeCell ref="P116:R116"/>
    <mergeCell ref="S116:U116"/>
    <mergeCell ref="AB117:AD117"/>
    <mergeCell ref="AE117:AG117"/>
    <mergeCell ref="AH117:AJ117"/>
    <mergeCell ref="A117:F117"/>
    <mergeCell ref="G117:L117"/>
    <mergeCell ref="M117:O117"/>
    <mergeCell ref="P117:R117"/>
    <mergeCell ref="S117:U117"/>
    <mergeCell ref="V117:X117"/>
    <mergeCell ref="Y117:AA117"/>
    <mergeCell ref="I137:O137"/>
    <mergeCell ref="P137:V137"/>
    <mergeCell ref="A138:H138"/>
    <mergeCell ref="I138:O138"/>
    <mergeCell ref="P138:V138"/>
    <mergeCell ref="W138:AC138"/>
    <mergeCell ref="AD138:AJ138"/>
    <mergeCell ref="C179:I179"/>
    <mergeCell ref="J179:L179"/>
    <mergeCell ref="M179:O179"/>
    <mergeCell ref="P179:R179"/>
    <mergeCell ref="A177:B177"/>
    <mergeCell ref="A178:B178"/>
    <mergeCell ref="C178:I178"/>
    <mergeCell ref="J178:L178"/>
    <mergeCell ref="M178:O178"/>
    <mergeCell ref="P178:R178"/>
    <mergeCell ref="S178:T178"/>
    <mergeCell ref="M162:O162"/>
    <mergeCell ref="P162:R162"/>
    <mergeCell ref="J163:L164"/>
    <mergeCell ref="M163:O164"/>
    <mergeCell ref="P163:R164"/>
    <mergeCell ref="S163:T163"/>
    <mergeCell ref="S164:T164"/>
    <mergeCell ref="C163:I164"/>
    <mergeCell ref="C165:I165"/>
    <mergeCell ref="J165:L165"/>
    <mergeCell ref="M165:O165"/>
    <mergeCell ref="P165:R165"/>
    <mergeCell ref="S165:T165"/>
    <mergeCell ref="C166:I166"/>
    <mergeCell ref="M168:O168"/>
    <mergeCell ref="P168:R168"/>
    <mergeCell ref="M169:O169"/>
    <mergeCell ref="P169:R169"/>
    <mergeCell ref="S169:T169"/>
    <mergeCell ref="M170:O170"/>
    <mergeCell ref="P170:R170"/>
    <mergeCell ref="S170:T170"/>
    <mergeCell ref="A167:B167"/>
    <mergeCell ref="C167:I167"/>
    <mergeCell ref="J167:L167"/>
    <mergeCell ref="M167:O167"/>
    <mergeCell ref="P167:R167"/>
    <mergeCell ref="S167:T167"/>
    <mergeCell ref="A168:B168"/>
    <mergeCell ref="S168:T168"/>
    <mergeCell ref="C168:I168"/>
    <mergeCell ref="J168:L168"/>
    <mergeCell ref="A169:B169"/>
    <mergeCell ref="C169:I169"/>
    <mergeCell ref="J169:L169"/>
    <mergeCell ref="C170:I170"/>
    <mergeCell ref="J170:L170"/>
    <mergeCell ref="P174:R174"/>
    <mergeCell ref="S174:T174"/>
    <mergeCell ref="C175:I175"/>
    <mergeCell ref="J175:L175"/>
    <mergeCell ref="M175:O175"/>
    <mergeCell ref="P175:R175"/>
    <mergeCell ref="S175:T175"/>
    <mergeCell ref="A170:B170"/>
    <mergeCell ref="A171:B171"/>
    <mergeCell ref="A172:B172"/>
    <mergeCell ref="A173:B173"/>
    <mergeCell ref="A174:B174"/>
    <mergeCell ref="A175:B175"/>
    <mergeCell ref="A176:B176"/>
    <mergeCell ref="A179:B179"/>
    <mergeCell ref="N154:U154"/>
    <mergeCell ref="V154:AC154"/>
    <mergeCell ref="A153:E153"/>
    <mergeCell ref="F153:M153"/>
    <mergeCell ref="N153:U153"/>
    <mergeCell ref="V153:AC153"/>
    <mergeCell ref="AD153:AJ153"/>
    <mergeCell ref="F154:M154"/>
    <mergeCell ref="AD154:AJ154"/>
    <mergeCell ref="P140:V140"/>
    <mergeCell ref="W140:AC140"/>
    <mergeCell ref="A139:H139"/>
    <mergeCell ref="I139:O139"/>
    <mergeCell ref="P139:V139"/>
    <mergeCell ref="W139:AC139"/>
    <mergeCell ref="AD139:AJ139"/>
    <mergeCell ref="I140:O140"/>
    <mergeCell ref="AD140:AJ140"/>
    <mergeCell ref="W142:AC142"/>
    <mergeCell ref="AD142:AJ142"/>
    <mergeCell ref="W143:AC143"/>
    <mergeCell ref="AD143:AJ143"/>
    <mergeCell ref="A140:H140"/>
    <mergeCell ref="A141:H141"/>
    <mergeCell ref="I141:O141"/>
    <mergeCell ref="P141:V141"/>
    <mergeCell ref="W141:AC141"/>
    <mergeCell ref="AD141:AJ141"/>
    <mergeCell ref="A142:H142"/>
    <mergeCell ref="I142:O142"/>
    <mergeCell ref="P142:V142"/>
    <mergeCell ref="A143:H143"/>
    <mergeCell ref="I143:O143"/>
    <mergeCell ref="P143:V143"/>
    <mergeCell ref="A146:AJ146"/>
    <mergeCell ref="A148:AJ148"/>
    <mergeCell ref="A149:B149"/>
    <mergeCell ref="A151:E152"/>
    <mergeCell ref="F151:AC151"/>
    <mergeCell ref="AD151:AJ152"/>
    <mergeCell ref="F152:M152"/>
    <mergeCell ref="N152:U152"/>
    <mergeCell ref="V152:AC152"/>
    <mergeCell ref="A154:E154"/>
    <mergeCell ref="A155:E155"/>
    <mergeCell ref="F155:M155"/>
    <mergeCell ref="N155:U155"/>
    <mergeCell ref="V155:AC155"/>
    <mergeCell ref="AD155:AJ155"/>
    <mergeCell ref="A159:B159"/>
    <mergeCell ref="AB169:AD169"/>
    <mergeCell ref="AE169:AG169"/>
    <mergeCell ref="AB167:AD167"/>
    <mergeCell ref="AE167:AG167"/>
    <mergeCell ref="U168:AA168"/>
    <mergeCell ref="AB168:AD168"/>
    <mergeCell ref="AE168:AG168"/>
    <mergeCell ref="AH168:AJ168"/>
    <mergeCell ref="AH169:AJ169"/>
    <mergeCell ref="AE171:AG171"/>
    <mergeCell ref="AH171:AJ171"/>
    <mergeCell ref="U169:AA169"/>
    <mergeCell ref="U170:AA170"/>
    <mergeCell ref="AB170:AD170"/>
    <mergeCell ref="AE170:AG170"/>
    <mergeCell ref="AH170:AJ170"/>
    <mergeCell ref="U171:AA171"/>
    <mergeCell ref="AB171:AD171"/>
    <mergeCell ref="U172:AA172"/>
    <mergeCell ref="AB172:AD172"/>
    <mergeCell ref="AE172:AG172"/>
    <mergeCell ref="AH172:AJ172"/>
    <mergeCell ref="AB173:AD173"/>
    <mergeCell ref="AE173:AG173"/>
    <mergeCell ref="AH173:AJ173"/>
    <mergeCell ref="AE175:AG175"/>
    <mergeCell ref="AH175:AJ175"/>
    <mergeCell ref="U176:AA176"/>
    <mergeCell ref="AB176:AD176"/>
    <mergeCell ref="AE176:AG176"/>
    <mergeCell ref="AH176:AJ176"/>
    <mergeCell ref="U178:AA178"/>
    <mergeCell ref="AB178:AD178"/>
    <mergeCell ref="AE178:AG178"/>
    <mergeCell ref="AH178:AJ178"/>
    <mergeCell ref="U173:AA173"/>
    <mergeCell ref="U174:AA174"/>
    <mergeCell ref="AB174:AD174"/>
    <mergeCell ref="AE174:AG174"/>
    <mergeCell ref="AH174:AJ174"/>
    <mergeCell ref="U175:AA175"/>
    <mergeCell ref="AB175:AD175"/>
    <mergeCell ref="A161:B162"/>
    <mergeCell ref="C161:I162"/>
    <mergeCell ref="J161:R161"/>
    <mergeCell ref="S161:T162"/>
    <mergeCell ref="U161:AA162"/>
    <mergeCell ref="AB161:AJ161"/>
    <mergeCell ref="J162:L162"/>
    <mergeCell ref="AH162:AJ162"/>
    <mergeCell ref="A163:B163"/>
    <mergeCell ref="A164:B164"/>
    <mergeCell ref="A165:B165"/>
    <mergeCell ref="A166:B166"/>
    <mergeCell ref="AB164:AD164"/>
    <mergeCell ref="AE164:AG164"/>
    <mergeCell ref="U164:AA164"/>
    <mergeCell ref="U165:AA165"/>
    <mergeCell ref="AB165:AD165"/>
    <mergeCell ref="AE165:AG165"/>
    <mergeCell ref="AH165:AJ165"/>
    <mergeCell ref="AB162:AD162"/>
    <mergeCell ref="AE162:AG162"/>
    <mergeCell ref="U163:AA163"/>
    <mergeCell ref="AB163:AD163"/>
    <mergeCell ref="AE163:AG163"/>
    <mergeCell ref="AH163:AJ163"/>
    <mergeCell ref="AH164:AJ164"/>
    <mergeCell ref="J166:L166"/>
    <mergeCell ref="M166:O166"/>
    <mergeCell ref="P166:R166"/>
    <mergeCell ref="S166:T166"/>
    <mergeCell ref="U166:AA166"/>
    <mergeCell ref="AB166:AD166"/>
    <mergeCell ref="AE166:AG166"/>
    <mergeCell ref="AH166:AJ166"/>
    <mergeCell ref="U167:AA167"/>
    <mergeCell ref="AH167:AJ167"/>
    <mergeCell ref="M172:O172"/>
    <mergeCell ref="P172:R172"/>
    <mergeCell ref="C171:I171"/>
    <mergeCell ref="J171:L171"/>
    <mergeCell ref="M171:O171"/>
    <mergeCell ref="P171:R171"/>
    <mergeCell ref="S171:T171"/>
    <mergeCell ref="J172:L172"/>
    <mergeCell ref="S172:T172"/>
    <mergeCell ref="J174:L174"/>
    <mergeCell ref="M174:O174"/>
    <mergeCell ref="C172:I172"/>
    <mergeCell ref="C173:I173"/>
    <mergeCell ref="J173:L173"/>
    <mergeCell ref="M173:O173"/>
    <mergeCell ref="P173:R173"/>
    <mergeCell ref="S173:T173"/>
    <mergeCell ref="C174:I174"/>
    <mergeCell ref="C176:I176"/>
    <mergeCell ref="J176:L176"/>
    <mergeCell ref="M176:O176"/>
    <mergeCell ref="P176:R176"/>
    <mergeCell ref="S176:T176"/>
    <mergeCell ref="C177:I177"/>
    <mergeCell ref="J177:L177"/>
    <mergeCell ref="S177:T177"/>
    <mergeCell ref="M177:O177"/>
    <mergeCell ref="P177:R177"/>
    <mergeCell ref="U177:AA177"/>
    <mergeCell ref="AB177:AD177"/>
    <mergeCell ref="AE177:AG177"/>
    <mergeCell ref="AH177:AJ177"/>
    <mergeCell ref="A181:AJ181"/>
    <mergeCell ref="U185:AA186"/>
    <mergeCell ref="AB186:AD186"/>
    <mergeCell ref="U187:AA187"/>
    <mergeCell ref="AB187:AD187"/>
    <mergeCell ref="U188:AA188"/>
    <mergeCell ref="AB188:AD188"/>
    <mergeCell ref="AE186:AG186"/>
    <mergeCell ref="AH186:AJ186"/>
    <mergeCell ref="AE187:AG187"/>
    <mergeCell ref="AH187:AJ187"/>
    <mergeCell ref="AE188:AG188"/>
    <mergeCell ref="AH188:AJ188"/>
    <mergeCell ref="A183:B183"/>
    <mergeCell ref="A185:B186"/>
    <mergeCell ref="C185:I186"/>
    <mergeCell ref="J185:R185"/>
    <mergeCell ref="S185:T186"/>
    <mergeCell ref="AB185:AJ185"/>
    <mergeCell ref="P186:R186"/>
    <mergeCell ref="J186:L186"/>
    <mergeCell ref="M186:O186"/>
    <mergeCell ref="C187:I187"/>
    <mergeCell ref="J187:L187"/>
    <mergeCell ref="M187:O187"/>
    <mergeCell ref="P187:R187"/>
    <mergeCell ref="S187:T187"/>
    <mergeCell ref="A187:B187"/>
    <mergeCell ref="A188:B188"/>
    <mergeCell ref="C188:I188"/>
    <mergeCell ref="J188:L188"/>
    <mergeCell ref="M188:O188"/>
    <mergeCell ref="P188:R188"/>
    <mergeCell ref="S188:T188"/>
    <mergeCell ref="AB199:AD199"/>
    <mergeCell ref="AE199:AG199"/>
    <mergeCell ref="AH199:AJ199"/>
    <mergeCell ref="A199:B199"/>
    <mergeCell ref="C199:I199"/>
    <mergeCell ref="J199:L199"/>
    <mergeCell ref="M199:O199"/>
    <mergeCell ref="P199:R199"/>
    <mergeCell ref="S199:T199"/>
    <mergeCell ref="U199:AA199"/>
    <mergeCell ref="AB200:AD200"/>
    <mergeCell ref="AE200:AG200"/>
    <mergeCell ref="AH200:AJ200"/>
    <mergeCell ref="A200:B200"/>
    <mergeCell ref="C200:I200"/>
    <mergeCell ref="J200:L200"/>
    <mergeCell ref="M200:O200"/>
    <mergeCell ref="P200:R200"/>
    <mergeCell ref="S200:T200"/>
    <mergeCell ref="U200:AA200"/>
    <mergeCell ref="J202:L202"/>
    <mergeCell ref="M202:O202"/>
    <mergeCell ref="A201:B201"/>
    <mergeCell ref="C201:I201"/>
    <mergeCell ref="J201:L201"/>
    <mergeCell ref="M201:O201"/>
    <mergeCell ref="P201:R201"/>
    <mergeCell ref="C202:I202"/>
    <mergeCell ref="P202:R202"/>
    <mergeCell ref="AB189:AD189"/>
    <mergeCell ref="AE189:AG189"/>
    <mergeCell ref="AH189:AJ189"/>
    <mergeCell ref="A189:B189"/>
    <mergeCell ref="C189:I189"/>
    <mergeCell ref="J189:L189"/>
    <mergeCell ref="M189:O189"/>
    <mergeCell ref="P189:R189"/>
    <mergeCell ref="S189:T189"/>
    <mergeCell ref="U189:AA189"/>
    <mergeCell ref="AB190:AD190"/>
    <mergeCell ref="AE190:AG190"/>
    <mergeCell ref="AH190:AJ190"/>
    <mergeCell ref="A190:B190"/>
    <mergeCell ref="C190:I190"/>
    <mergeCell ref="J190:L190"/>
    <mergeCell ref="M190:O190"/>
    <mergeCell ref="P190:R190"/>
    <mergeCell ref="S190:T190"/>
    <mergeCell ref="U190:AA190"/>
    <mergeCell ref="AB191:AD191"/>
    <mergeCell ref="AE191:AG191"/>
    <mergeCell ref="AH191:AJ191"/>
    <mergeCell ref="A191:B191"/>
    <mergeCell ref="C191:I191"/>
    <mergeCell ref="J191:L191"/>
    <mergeCell ref="M191:O191"/>
    <mergeCell ref="P191:R191"/>
    <mergeCell ref="S191:T191"/>
    <mergeCell ref="U191:AA191"/>
    <mergeCell ref="M204:O204"/>
    <mergeCell ref="P204:R204"/>
    <mergeCell ref="AB215:AD215"/>
    <mergeCell ref="AE215:AG215"/>
    <mergeCell ref="J214:L214"/>
    <mergeCell ref="J215:L215"/>
    <mergeCell ref="M215:O215"/>
    <mergeCell ref="P215:R215"/>
    <mergeCell ref="S215:U215"/>
    <mergeCell ref="V215:X215"/>
    <mergeCell ref="Y215:AA215"/>
    <mergeCell ref="S211:U211"/>
    <mergeCell ref="V211:X211"/>
    <mergeCell ref="S212:U212"/>
    <mergeCell ref="V212:X212"/>
    <mergeCell ref="S213:U213"/>
    <mergeCell ref="V213:X213"/>
    <mergeCell ref="S214:U214"/>
    <mergeCell ref="V214:X214"/>
    <mergeCell ref="M211:O211"/>
    <mergeCell ref="P211:R211"/>
    <mergeCell ref="M212:O212"/>
    <mergeCell ref="P212:R212"/>
    <mergeCell ref="M213:O213"/>
    <mergeCell ref="P213:R213"/>
    <mergeCell ref="P214:R214"/>
    <mergeCell ref="AH214:AJ214"/>
    <mergeCell ref="AH215:AJ215"/>
    <mergeCell ref="AH216:AJ216"/>
    <mergeCell ref="M214:O214"/>
    <mergeCell ref="P216:R216"/>
    <mergeCell ref="S216:U216"/>
    <mergeCell ref="V216:X216"/>
    <mergeCell ref="Y216:AA216"/>
    <mergeCell ref="AB216:AD216"/>
    <mergeCell ref="AE216:AG216"/>
    <mergeCell ref="M216:O216"/>
    <mergeCell ref="M217:O217"/>
    <mergeCell ref="P217:R217"/>
    <mergeCell ref="S217:U217"/>
    <mergeCell ref="V217:X217"/>
    <mergeCell ref="Y217:AA217"/>
    <mergeCell ref="AB217:AD217"/>
    <mergeCell ref="P218:R218"/>
    <mergeCell ref="S218:U218"/>
    <mergeCell ref="V218:X218"/>
    <mergeCell ref="Y218:AA218"/>
    <mergeCell ref="AB218:AD218"/>
    <mergeCell ref="AE218:AG218"/>
    <mergeCell ref="AH218:AJ218"/>
    <mergeCell ref="AB219:AD219"/>
    <mergeCell ref="AE219:AG219"/>
    <mergeCell ref="AH219:AJ219"/>
    <mergeCell ref="M218:O218"/>
    <mergeCell ref="J219:L219"/>
    <mergeCell ref="M219:O219"/>
    <mergeCell ref="P219:R219"/>
    <mergeCell ref="S219:U219"/>
    <mergeCell ref="V219:X219"/>
    <mergeCell ref="Y219:AA219"/>
    <mergeCell ref="AE220:AG220"/>
    <mergeCell ref="AH220:AJ220"/>
    <mergeCell ref="J220:L220"/>
    <mergeCell ref="M220:O220"/>
    <mergeCell ref="P220:R220"/>
    <mergeCell ref="S220:U220"/>
    <mergeCell ref="V220:X220"/>
    <mergeCell ref="Y220:AA220"/>
    <mergeCell ref="AB220:AD220"/>
    <mergeCell ref="P221:R221"/>
    <mergeCell ref="S221:U221"/>
    <mergeCell ref="V221:X221"/>
    <mergeCell ref="Y221:AA221"/>
    <mergeCell ref="AB221:AD221"/>
    <mergeCell ref="AE221:AG221"/>
    <mergeCell ref="AH221:AJ221"/>
    <mergeCell ref="M223:O223"/>
    <mergeCell ref="P223:R223"/>
    <mergeCell ref="S223:U223"/>
    <mergeCell ref="V223:X223"/>
    <mergeCell ref="Y223:AA223"/>
    <mergeCell ref="AB223:AD223"/>
    <mergeCell ref="AE223:AG223"/>
    <mergeCell ref="AH223:AJ223"/>
    <mergeCell ref="M221:O221"/>
    <mergeCell ref="M222:O222"/>
    <mergeCell ref="P222:R222"/>
    <mergeCell ref="S222:U222"/>
    <mergeCell ref="V222:X222"/>
    <mergeCell ref="Y222:AA222"/>
    <mergeCell ref="AB222:AD222"/>
    <mergeCell ref="AE230:AG230"/>
    <mergeCell ref="AH230:AJ230"/>
    <mergeCell ref="AE222:AG222"/>
    <mergeCell ref="AH222:AJ222"/>
    <mergeCell ref="A225:AJ225"/>
    <mergeCell ref="S229:AA229"/>
    <mergeCell ref="AB229:AJ229"/>
    <mergeCell ref="S230:U230"/>
    <mergeCell ref="V230:X230"/>
    <mergeCell ref="Y230:AA230"/>
    <mergeCell ref="AB230:AD230"/>
    <mergeCell ref="V231:X231"/>
    <mergeCell ref="Y231:AA231"/>
    <mergeCell ref="AB231:AD231"/>
    <mergeCell ref="AE231:AG231"/>
    <mergeCell ref="AH231:AJ231"/>
    <mergeCell ref="S231:U231"/>
    <mergeCell ref="S232:U232"/>
    <mergeCell ref="V232:X232"/>
    <mergeCell ref="Y232:AA232"/>
    <mergeCell ref="AB232:AD232"/>
    <mergeCell ref="AE232:AG232"/>
    <mergeCell ref="AH232:AJ232"/>
    <mergeCell ref="AB234:AD234"/>
    <mergeCell ref="AE234:AG234"/>
    <mergeCell ref="S233:U233"/>
    <mergeCell ref="V233:X233"/>
    <mergeCell ref="Y233:AA233"/>
    <mergeCell ref="AB233:AD233"/>
    <mergeCell ref="AE233:AG233"/>
    <mergeCell ref="AH233:AJ233"/>
    <mergeCell ref="S234:U234"/>
    <mergeCell ref="A269:L269"/>
    <mergeCell ref="A270:F270"/>
    <mergeCell ref="G270:L270"/>
    <mergeCell ref="S262:AA262"/>
    <mergeCell ref="AB262:AJ262"/>
    <mergeCell ref="A264:AJ264"/>
    <mergeCell ref="A266:B266"/>
    <mergeCell ref="M269:R270"/>
    <mergeCell ref="S269:AD269"/>
    <mergeCell ref="AE269:AJ270"/>
    <mergeCell ref="G248:L248"/>
    <mergeCell ref="M248:R248"/>
    <mergeCell ref="S248:X248"/>
    <mergeCell ref="Y248:AD248"/>
    <mergeCell ref="AE248:AJ248"/>
    <mergeCell ref="A249:F249"/>
    <mergeCell ref="G249:L249"/>
    <mergeCell ref="M249:R249"/>
    <mergeCell ref="S249:X249"/>
    <mergeCell ref="Y249:AD249"/>
    <mergeCell ref="AE249:AJ249"/>
    <mergeCell ref="A246:F246"/>
    <mergeCell ref="G246:L246"/>
    <mergeCell ref="M246:R246"/>
    <mergeCell ref="A247:F247"/>
    <mergeCell ref="G247:L247"/>
    <mergeCell ref="M247:R247"/>
    <mergeCell ref="A248:F248"/>
    <mergeCell ref="S254:AA254"/>
    <mergeCell ref="AB254:AF254"/>
    <mergeCell ref="A252:K252"/>
    <mergeCell ref="A253:I253"/>
    <mergeCell ref="J253:R253"/>
    <mergeCell ref="S253:AA253"/>
    <mergeCell ref="AB253:AJ253"/>
    <mergeCell ref="A254:I254"/>
    <mergeCell ref="J254:R254"/>
    <mergeCell ref="S258:AA258"/>
    <mergeCell ref="AB258:AJ258"/>
    <mergeCell ref="AE277:AG277"/>
    <mergeCell ref="AH277:AJ277"/>
    <mergeCell ref="A202:B202"/>
    <mergeCell ref="A203:B203"/>
    <mergeCell ref="C203:I203"/>
    <mergeCell ref="J203:L203"/>
    <mergeCell ref="M203:O203"/>
    <mergeCell ref="P203:R203"/>
    <mergeCell ref="A204:B204"/>
    <mergeCell ref="Y211:AA211"/>
    <mergeCell ref="AB211:AD211"/>
    <mergeCell ref="Y212:AA212"/>
    <mergeCell ref="AB212:AD212"/>
    <mergeCell ref="Y213:AA213"/>
    <mergeCell ref="AB213:AD213"/>
    <mergeCell ref="Y214:AA214"/>
    <mergeCell ref="AB214:AD214"/>
    <mergeCell ref="C204:I204"/>
    <mergeCell ref="J204:L204"/>
    <mergeCell ref="A208:B208"/>
    <mergeCell ref="A210:E211"/>
    <mergeCell ref="J210:R210"/>
    <mergeCell ref="S210:AA210"/>
    <mergeCell ref="AB210:AJ210"/>
    <mergeCell ref="AE211:AG211"/>
    <mergeCell ref="AH211:AJ211"/>
    <mergeCell ref="AE212:AG212"/>
    <mergeCell ref="AH212:AJ212"/>
    <mergeCell ref="AE213:AG213"/>
    <mergeCell ref="AH213:AJ213"/>
    <mergeCell ref="AE214:AG214"/>
    <mergeCell ref="A215:E216"/>
    <mergeCell ref="A217:E217"/>
    <mergeCell ref="A218:E220"/>
    <mergeCell ref="AE217:AG217"/>
    <mergeCell ref="AH217:AJ217"/>
    <mergeCell ref="AE235:AG235"/>
    <mergeCell ref="AH235:AJ235"/>
    <mergeCell ref="V234:X234"/>
    <mergeCell ref="Y234:AA234"/>
    <mergeCell ref="AH234:AJ234"/>
    <mergeCell ref="S235:U235"/>
    <mergeCell ref="V235:X235"/>
    <mergeCell ref="Y235:AA235"/>
    <mergeCell ref="AB235:AD235"/>
    <mergeCell ref="J233:L233"/>
    <mergeCell ref="M233:O233"/>
    <mergeCell ref="J234:L234"/>
    <mergeCell ref="M234:O234"/>
    <mergeCell ref="P234:R234"/>
    <mergeCell ref="M235:O235"/>
    <mergeCell ref="P235:R235"/>
    <mergeCell ref="J235:L235"/>
    <mergeCell ref="J236:L236"/>
    <mergeCell ref="M236:O236"/>
    <mergeCell ref="P236:R236"/>
    <mergeCell ref="S236:U236"/>
    <mergeCell ref="V236:X236"/>
    <mergeCell ref="Y236:AA236"/>
    <mergeCell ref="AB236:AD236"/>
    <mergeCell ref="AE236:AG236"/>
    <mergeCell ref="AH236:AJ236"/>
    <mergeCell ref="Y240:Z240"/>
    <mergeCell ref="S243:AD243"/>
    <mergeCell ref="AE243:AJ244"/>
    <mergeCell ref="Y244:AD244"/>
    <mergeCell ref="S247:X247"/>
    <mergeCell ref="Y247:AD247"/>
    <mergeCell ref="AE247:AJ247"/>
    <mergeCell ref="S244:X244"/>
    <mergeCell ref="S245:X245"/>
    <mergeCell ref="Y245:AD245"/>
    <mergeCell ref="AE245:AJ245"/>
    <mergeCell ref="S246:X246"/>
    <mergeCell ref="Y246:AD246"/>
    <mergeCell ref="AE246:AJ246"/>
    <mergeCell ref="F210:I211"/>
    <mergeCell ref="J211:L211"/>
    <mergeCell ref="A212:E213"/>
    <mergeCell ref="J212:L212"/>
    <mergeCell ref="J213:L213"/>
    <mergeCell ref="A214:E214"/>
    <mergeCell ref="J216:L216"/>
    <mergeCell ref="J217:L217"/>
    <mergeCell ref="J218:L218"/>
    <mergeCell ref="A221:E223"/>
    <mergeCell ref="J221:L221"/>
    <mergeCell ref="J222:L222"/>
    <mergeCell ref="J223:L223"/>
    <mergeCell ref="A227:B227"/>
    <mergeCell ref="J231:L231"/>
    <mergeCell ref="M231:O231"/>
    <mergeCell ref="J230:L230"/>
    <mergeCell ref="J232:L232"/>
    <mergeCell ref="M232:O232"/>
    <mergeCell ref="P232:R232"/>
    <mergeCell ref="M243:R244"/>
    <mergeCell ref="M245:R245"/>
    <mergeCell ref="A229:E230"/>
    <mergeCell ref="F229:I230"/>
    <mergeCell ref="J229:R229"/>
    <mergeCell ref="M230:O230"/>
    <mergeCell ref="P230:R230"/>
    <mergeCell ref="P231:R231"/>
    <mergeCell ref="P233:R233"/>
    <mergeCell ref="A231:E233"/>
    <mergeCell ref="A234:E236"/>
    <mergeCell ref="A239:B239"/>
    <mergeCell ref="A243:L243"/>
    <mergeCell ref="A244:F244"/>
    <mergeCell ref="G244:L244"/>
    <mergeCell ref="A245:L245"/>
    <mergeCell ref="A255:I255"/>
    <mergeCell ref="J255:R255"/>
    <mergeCell ref="S255:AA255"/>
    <mergeCell ref="AB255:AF255"/>
    <mergeCell ref="J256:N256"/>
    <mergeCell ref="S256:AA256"/>
    <mergeCell ref="AB256:AF256"/>
    <mergeCell ref="A256:I256"/>
    <mergeCell ref="A257:I257"/>
    <mergeCell ref="J257:N257"/>
    <mergeCell ref="S257:AA257"/>
    <mergeCell ref="AB257:AF257"/>
    <mergeCell ref="A258:I258"/>
    <mergeCell ref="J258:N258"/>
    <mergeCell ref="A259:I259"/>
    <mergeCell ref="J259:R259"/>
    <mergeCell ref="S259:AA259"/>
    <mergeCell ref="AB259:AF259"/>
    <mergeCell ref="J260:R260"/>
    <mergeCell ref="S260:AA260"/>
    <mergeCell ref="AB260:AF260"/>
    <mergeCell ref="A260:I260"/>
    <mergeCell ref="A261:I261"/>
    <mergeCell ref="J261:R261"/>
    <mergeCell ref="S261:AA261"/>
    <mergeCell ref="AB261:AF261"/>
    <mergeCell ref="A262:I262"/>
    <mergeCell ref="J262:N262"/>
    <mergeCell ref="S270:X270"/>
    <mergeCell ref="Y270:AD270"/>
    <mergeCell ref="A271:L271"/>
    <mergeCell ref="M271:R271"/>
    <mergeCell ref="S271:X271"/>
    <mergeCell ref="Y271:AD271"/>
    <mergeCell ref="AE271:AJ271"/>
    <mergeCell ref="A272:F272"/>
    <mergeCell ref="G272:L272"/>
    <mergeCell ref="M272:R272"/>
    <mergeCell ref="S272:X272"/>
    <mergeCell ref="Y272:AD272"/>
    <mergeCell ref="AE272:AJ272"/>
    <mergeCell ref="Y273:Z273"/>
    <mergeCell ref="A279:I279"/>
    <mergeCell ref="M279:O279"/>
    <mergeCell ref="P279:R279"/>
    <mergeCell ref="S279:AA279"/>
    <mergeCell ref="AH279:AJ279"/>
    <mergeCell ref="A280:I280"/>
    <mergeCell ref="S280:AA280"/>
    <mergeCell ref="AH280:AJ280"/>
    <mergeCell ref="S282:AA282"/>
    <mergeCell ref="AE282:AG282"/>
    <mergeCell ref="AH282:AJ282"/>
    <mergeCell ref="M280:O280"/>
    <mergeCell ref="P280:R280"/>
    <mergeCell ref="A281:I281"/>
    <mergeCell ref="M281:O281"/>
    <mergeCell ref="P281:R281"/>
    <mergeCell ref="S281:AA281"/>
    <mergeCell ref="A282:I282"/>
    <mergeCell ref="G320:L320"/>
    <mergeCell ref="M320:O320"/>
    <mergeCell ref="P320:R320"/>
    <mergeCell ref="S320:X320"/>
    <mergeCell ref="Y320:AD320"/>
    <mergeCell ref="AE320:AG320"/>
    <mergeCell ref="AH320:AJ320"/>
    <mergeCell ref="A320:F320"/>
    <mergeCell ref="A321:F321"/>
    <mergeCell ref="G321:L321"/>
    <mergeCell ref="M321:O321"/>
    <mergeCell ref="P321:R321"/>
    <mergeCell ref="S321:X321"/>
    <mergeCell ref="Y321:AD321"/>
    <mergeCell ref="Y322:AD322"/>
    <mergeCell ref="AE322:AG322"/>
    <mergeCell ref="AE321:AG321"/>
    <mergeCell ref="AH321:AJ321"/>
    <mergeCell ref="G322:L322"/>
    <mergeCell ref="M322:O322"/>
    <mergeCell ref="P322:R322"/>
    <mergeCell ref="S322:X322"/>
    <mergeCell ref="AH322:AJ322"/>
    <mergeCell ref="AE323:AG323"/>
    <mergeCell ref="AH323:AJ323"/>
    <mergeCell ref="A322:F322"/>
    <mergeCell ref="A323:F323"/>
    <mergeCell ref="G323:L323"/>
    <mergeCell ref="M323:O323"/>
    <mergeCell ref="P323:R323"/>
    <mergeCell ref="S323:X323"/>
    <mergeCell ref="Y323:AD323"/>
    <mergeCell ref="G324:L324"/>
    <mergeCell ref="M324:O324"/>
    <mergeCell ref="P324:R324"/>
    <mergeCell ref="S324:X324"/>
    <mergeCell ref="Y324:AD324"/>
    <mergeCell ref="AE324:AG324"/>
    <mergeCell ref="AH324:AJ324"/>
    <mergeCell ref="A324:F324"/>
    <mergeCell ref="A325:F325"/>
    <mergeCell ref="G325:L325"/>
    <mergeCell ref="M325:O325"/>
    <mergeCell ref="P325:R325"/>
    <mergeCell ref="S325:X325"/>
    <mergeCell ref="Y325:AD325"/>
    <mergeCell ref="Y326:AD326"/>
    <mergeCell ref="AE326:AG326"/>
    <mergeCell ref="AE325:AG325"/>
    <mergeCell ref="AH325:AJ325"/>
    <mergeCell ref="G326:L326"/>
    <mergeCell ref="M326:O326"/>
    <mergeCell ref="P326:R326"/>
    <mergeCell ref="S326:X326"/>
    <mergeCell ref="AH326:AJ326"/>
    <mergeCell ref="S312:X312"/>
    <mergeCell ref="Y312:AD312"/>
    <mergeCell ref="A308:B308"/>
    <mergeCell ref="A311:L311"/>
    <mergeCell ref="M311:R312"/>
    <mergeCell ref="S311:AD311"/>
    <mergeCell ref="AE311:AJ312"/>
    <mergeCell ref="A312:F312"/>
    <mergeCell ref="G312:L312"/>
    <mergeCell ref="A313:L313"/>
    <mergeCell ref="M313:O313"/>
    <mergeCell ref="P313:R313"/>
    <mergeCell ref="S313:X313"/>
    <mergeCell ref="Y313:AD313"/>
    <mergeCell ref="AE313:AG313"/>
    <mergeCell ref="AH313:AJ313"/>
    <mergeCell ref="G314:L314"/>
    <mergeCell ref="M314:O314"/>
    <mergeCell ref="P314:R314"/>
    <mergeCell ref="S314:X314"/>
    <mergeCell ref="Y314:AD314"/>
    <mergeCell ref="AE314:AG314"/>
    <mergeCell ref="AH314:AJ314"/>
    <mergeCell ref="AE315:AG315"/>
    <mergeCell ref="AH315:AJ315"/>
    <mergeCell ref="A314:F314"/>
    <mergeCell ref="A315:F315"/>
    <mergeCell ref="G315:L315"/>
    <mergeCell ref="M315:O315"/>
    <mergeCell ref="P315:R315"/>
    <mergeCell ref="S315:X315"/>
    <mergeCell ref="Y315:AD315"/>
    <mergeCell ref="AE327:AG327"/>
    <mergeCell ref="AH327:AJ327"/>
    <mergeCell ref="A326:F326"/>
    <mergeCell ref="A327:F327"/>
    <mergeCell ref="G327:L327"/>
    <mergeCell ref="M327:O327"/>
    <mergeCell ref="P327:R327"/>
    <mergeCell ref="S327:X327"/>
    <mergeCell ref="Y327:AD327"/>
    <mergeCell ref="M282:O282"/>
    <mergeCell ref="P282:R282"/>
    <mergeCell ref="A286:L286"/>
    <mergeCell ref="M286:R287"/>
    <mergeCell ref="S286:AD286"/>
    <mergeCell ref="AE286:AJ287"/>
    <mergeCell ref="A287:F287"/>
    <mergeCell ref="Y287:AD287"/>
    <mergeCell ref="G287:L287"/>
    <mergeCell ref="S287:X287"/>
    <mergeCell ref="A288:L288"/>
    <mergeCell ref="M288:R288"/>
    <mergeCell ref="S288:X288"/>
    <mergeCell ref="Y288:AD288"/>
    <mergeCell ref="AE288:AJ288"/>
    <mergeCell ref="P277:R277"/>
    <mergeCell ref="S277:AA277"/>
    <mergeCell ref="M277:O277"/>
    <mergeCell ref="M278:O278"/>
    <mergeCell ref="P278:R278"/>
    <mergeCell ref="S278:AA278"/>
    <mergeCell ref="AE278:AG278"/>
    <mergeCell ref="AH278:AJ278"/>
    <mergeCell ref="A275:K275"/>
    <mergeCell ref="A276:I276"/>
    <mergeCell ref="J276:R276"/>
    <mergeCell ref="S276:AA276"/>
    <mergeCell ref="AB276:AJ276"/>
    <mergeCell ref="A277:I277"/>
    <mergeCell ref="A278:I278"/>
    <mergeCell ref="AE279:AG279"/>
    <mergeCell ref="AE280:AG280"/>
    <mergeCell ref="AE281:AG281"/>
    <mergeCell ref="AH281:AJ281"/>
    <mergeCell ref="A293:L293"/>
    <mergeCell ref="S293:AD293"/>
    <mergeCell ref="Y303:AD303"/>
    <mergeCell ref="AE303:AJ303"/>
    <mergeCell ref="A302:L302"/>
    <mergeCell ref="M302:R302"/>
    <mergeCell ref="S302:X302"/>
    <mergeCell ref="Y302:AD302"/>
    <mergeCell ref="AE302:AJ302"/>
    <mergeCell ref="A303:F303"/>
    <mergeCell ref="G303:L303"/>
    <mergeCell ref="S294:X294"/>
    <mergeCell ref="Y294:AD294"/>
    <mergeCell ref="S295:X295"/>
    <mergeCell ref="Y295:AD295"/>
    <mergeCell ref="AE295:AJ295"/>
    <mergeCell ref="S296:X296"/>
    <mergeCell ref="Y296:AD296"/>
    <mergeCell ref="AE296:AJ296"/>
    <mergeCell ref="A289:F289"/>
    <mergeCell ref="G289:L289"/>
    <mergeCell ref="M289:R289"/>
    <mergeCell ref="S289:X289"/>
    <mergeCell ref="Y289:AD289"/>
    <mergeCell ref="AE289:AJ289"/>
    <mergeCell ref="AE293:AJ294"/>
    <mergeCell ref="M293:R294"/>
    <mergeCell ref="A294:F294"/>
    <mergeCell ref="G294:L294"/>
    <mergeCell ref="A295:L295"/>
    <mergeCell ref="M295:R295"/>
    <mergeCell ref="A296:F296"/>
    <mergeCell ref="M296:R296"/>
    <mergeCell ref="S301:X301"/>
    <mergeCell ref="Y301:AD301"/>
    <mergeCell ref="G296:L296"/>
    <mergeCell ref="A300:L300"/>
    <mergeCell ref="M300:R301"/>
    <mergeCell ref="S300:AD300"/>
    <mergeCell ref="AE300:AJ301"/>
    <mergeCell ref="A301:F301"/>
    <mergeCell ref="G301:L301"/>
    <mergeCell ref="M303:R303"/>
    <mergeCell ref="S303:X303"/>
    <mergeCell ref="A304:F304"/>
    <mergeCell ref="G304:L304"/>
    <mergeCell ref="M304:R304"/>
    <mergeCell ref="S304:X304"/>
    <mergeCell ref="Y304:AD304"/>
    <mergeCell ref="AE304:AJ304"/>
    <mergeCell ref="A306:AJ306"/>
    <mergeCell ref="G316:L316"/>
    <mergeCell ref="M316:O316"/>
    <mergeCell ref="P316:R316"/>
    <mergeCell ref="S316:X316"/>
    <mergeCell ref="Y316:AD316"/>
    <mergeCell ref="AE316:AG316"/>
    <mergeCell ref="AH316:AJ316"/>
    <mergeCell ref="A316:F316"/>
    <mergeCell ref="A317:F317"/>
    <mergeCell ref="G317:L317"/>
    <mergeCell ref="M317:O317"/>
    <mergeCell ref="P317:R317"/>
    <mergeCell ref="S317:X317"/>
    <mergeCell ref="Y317:AD317"/>
    <mergeCell ref="Y318:AD318"/>
    <mergeCell ref="AE318:AG318"/>
    <mergeCell ref="AE317:AG317"/>
    <mergeCell ref="AH317:AJ317"/>
    <mergeCell ref="G318:L318"/>
    <mergeCell ref="M318:O318"/>
    <mergeCell ref="P318:R318"/>
    <mergeCell ref="S318:X318"/>
    <mergeCell ref="AH318:AJ318"/>
    <mergeCell ref="AE319:AG319"/>
    <mergeCell ref="AH319:AJ319"/>
    <mergeCell ref="A318:F318"/>
    <mergeCell ref="A319:F319"/>
    <mergeCell ref="G319:L319"/>
    <mergeCell ref="M319:O319"/>
    <mergeCell ref="P319:R319"/>
    <mergeCell ref="S319:X319"/>
    <mergeCell ref="Y319:AD319"/>
    <mergeCell ref="AE30:AG30"/>
    <mergeCell ref="AH30:AJ30"/>
    <mergeCell ref="AB28:AD28"/>
    <mergeCell ref="AE28:AG28"/>
    <mergeCell ref="AH28:AJ28"/>
    <mergeCell ref="AB29:AD29"/>
    <mergeCell ref="AE29:AG29"/>
    <mergeCell ref="AH29:AJ29"/>
    <mergeCell ref="AB30:AD30"/>
    <mergeCell ref="AE13:AG13"/>
    <mergeCell ref="AH13:AJ13"/>
    <mergeCell ref="AB11:AD11"/>
    <mergeCell ref="AE11:AG11"/>
    <mergeCell ref="AH11:AJ11"/>
    <mergeCell ref="AB12:AD12"/>
    <mergeCell ref="AE12:AG12"/>
    <mergeCell ref="AH12:AJ12"/>
    <mergeCell ref="AB13:AD13"/>
    <mergeCell ref="AE18:AG18"/>
    <mergeCell ref="AH18:AJ18"/>
    <mergeCell ref="AB16:AD16"/>
    <mergeCell ref="AE16:AG16"/>
    <mergeCell ref="AH16:AJ16"/>
    <mergeCell ref="AB17:AD17"/>
    <mergeCell ref="AE17:AG17"/>
    <mergeCell ref="AH17:AJ17"/>
    <mergeCell ref="AB18:AD18"/>
    <mergeCell ref="AE21:AG21"/>
    <mergeCell ref="AH21:AJ21"/>
    <mergeCell ref="AB19:AD19"/>
    <mergeCell ref="AE19:AG19"/>
    <mergeCell ref="AH19:AJ19"/>
    <mergeCell ref="AB20:AD20"/>
    <mergeCell ref="AE20:AG20"/>
    <mergeCell ref="AH20:AJ20"/>
    <mergeCell ref="AB21:AD21"/>
    <mergeCell ref="AB31:AD31"/>
    <mergeCell ref="AE31:AG31"/>
    <mergeCell ref="AH31:AJ31"/>
    <mergeCell ref="M36:O36"/>
    <mergeCell ref="P36:R36"/>
    <mergeCell ref="J34:L34"/>
    <mergeCell ref="M34:O34"/>
    <mergeCell ref="P34:R34"/>
    <mergeCell ref="J35:L35"/>
    <mergeCell ref="M35:O35"/>
    <mergeCell ref="P35:R35"/>
    <mergeCell ref="J36:L36"/>
    <mergeCell ref="M39:O39"/>
    <mergeCell ref="P39:R39"/>
    <mergeCell ref="J37:L37"/>
    <mergeCell ref="M37:O37"/>
    <mergeCell ref="P37:R37"/>
    <mergeCell ref="J38:L38"/>
    <mergeCell ref="M38:O38"/>
    <mergeCell ref="P38:R38"/>
    <mergeCell ref="J39:L39"/>
    <mergeCell ref="M42:O42"/>
    <mergeCell ref="P42:R42"/>
    <mergeCell ref="J40:L40"/>
    <mergeCell ref="M40:O40"/>
    <mergeCell ref="P40:R40"/>
    <mergeCell ref="J41:L41"/>
    <mergeCell ref="M41:O41"/>
    <mergeCell ref="P41:R41"/>
    <mergeCell ref="J42:L42"/>
    <mergeCell ref="M45:O45"/>
    <mergeCell ref="P45:R45"/>
    <mergeCell ref="J43:L43"/>
    <mergeCell ref="M43:O43"/>
    <mergeCell ref="P43:R43"/>
    <mergeCell ref="J44:L44"/>
    <mergeCell ref="M44:O44"/>
    <mergeCell ref="P44:R44"/>
    <mergeCell ref="J45:L45"/>
    <mergeCell ref="M48:O48"/>
    <mergeCell ref="P48:R48"/>
    <mergeCell ref="J46:L46"/>
    <mergeCell ref="M46:O46"/>
    <mergeCell ref="P46:R46"/>
    <mergeCell ref="J47:L47"/>
    <mergeCell ref="M47:O47"/>
    <mergeCell ref="P47:R47"/>
    <mergeCell ref="J48:L48"/>
    <mergeCell ref="M13:O13"/>
    <mergeCell ref="P13:R13"/>
    <mergeCell ref="J10:L10"/>
    <mergeCell ref="M10:O10"/>
    <mergeCell ref="P10:R10"/>
    <mergeCell ref="J12:L12"/>
    <mergeCell ref="M12:O12"/>
    <mergeCell ref="P12:R12"/>
    <mergeCell ref="J13:L13"/>
    <mergeCell ref="M18:O18"/>
    <mergeCell ref="P18:R18"/>
    <mergeCell ref="J16:L16"/>
    <mergeCell ref="M16:O16"/>
    <mergeCell ref="P16:R16"/>
    <mergeCell ref="J17:L17"/>
    <mergeCell ref="M17:O17"/>
    <mergeCell ref="P17:R17"/>
    <mergeCell ref="J18:L18"/>
    <mergeCell ref="M21:O21"/>
    <mergeCell ref="P21:R21"/>
    <mergeCell ref="J19:L19"/>
    <mergeCell ref="M19:O19"/>
    <mergeCell ref="P19:R19"/>
    <mergeCell ref="J20:L20"/>
    <mergeCell ref="M20:O20"/>
    <mergeCell ref="P20:R20"/>
    <mergeCell ref="J21:L21"/>
    <mergeCell ref="J49:L49"/>
    <mergeCell ref="M49:O49"/>
    <mergeCell ref="P49:R49"/>
    <mergeCell ref="J50:L50"/>
    <mergeCell ref="M50:O50"/>
    <mergeCell ref="P50:R50"/>
    <mergeCell ref="AE43:AG43"/>
    <mergeCell ref="AH43:AJ43"/>
    <mergeCell ref="AB41:AD41"/>
    <mergeCell ref="AE41:AG41"/>
    <mergeCell ref="AH41:AJ41"/>
    <mergeCell ref="AB42:AD42"/>
    <mergeCell ref="AE42:AG42"/>
    <mergeCell ref="AH42:AJ42"/>
    <mergeCell ref="AB43:AD43"/>
    <mergeCell ref="AE46:AG46"/>
    <mergeCell ref="AH46:AJ46"/>
    <mergeCell ref="AB44:AD44"/>
    <mergeCell ref="AE44:AG44"/>
    <mergeCell ref="AH44:AJ44"/>
    <mergeCell ref="AB45:AD45"/>
    <mergeCell ref="AE45:AG45"/>
    <mergeCell ref="AH45:AJ45"/>
    <mergeCell ref="AB46:AD46"/>
    <mergeCell ref="AE49:AG49"/>
    <mergeCell ref="AH49:AJ49"/>
    <mergeCell ref="AB47:AD47"/>
    <mergeCell ref="AE47:AG47"/>
    <mergeCell ref="AH47:AJ47"/>
    <mergeCell ref="AB48:AD48"/>
    <mergeCell ref="AE48:AG48"/>
    <mergeCell ref="AH48:AJ48"/>
    <mergeCell ref="AB49:AD49"/>
    <mergeCell ref="AE27:AG27"/>
    <mergeCell ref="AH27:AJ27"/>
    <mergeCell ref="AB25:AD25"/>
    <mergeCell ref="AE25:AG25"/>
    <mergeCell ref="AH25:AJ25"/>
    <mergeCell ref="AB26:AD26"/>
    <mergeCell ref="AE26:AG26"/>
    <mergeCell ref="AH26:AJ26"/>
    <mergeCell ref="AB27:AD27"/>
    <mergeCell ref="AE34:AG34"/>
    <mergeCell ref="AH34:AJ34"/>
    <mergeCell ref="AB32:AD32"/>
    <mergeCell ref="AE32:AG32"/>
    <mergeCell ref="AH32:AJ32"/>
    <mergeCell ref="AB33:AD33"/>
    <mergeCell ref="AE33:AG33"/>
    <mergeCell ref="AH33:AJ33"/>
    <mergeCell ref="AB34:AD34"/>
    <mergeCell ref="AE37:AG37"/>
    <mergeCell ref="AH37:AJ37"/>
    <mergeCell ref="AB35:AD35"/>
    <mergeCell ref="AE35:AG35"/>
    <mergeCell ref="AH35:AJ35"/>
    <mergeCell ref="AB36:AD36"/>
    <mergeCell ref="AE36:AG36"/>
    <mergeCell ref="AH36:AJ36"/>
    <mergeCell ref="AB37:AD37"/>
    <mergeCell ref="AB50:AD50"/>
    <mergeCell ref="AE50:AG50"/>
    <mergeCell ref="AH50:AJ50"/>
    <mergeCell ref="M63:O63"/>
    <mergeCell ref="P63:R63"/>
    <mergeCell ref="J61:L61"/>
    <mergeCell ref="M61:O61"/>
    <mergeCell ref="P61:R61"/>
    <mergeCell ref="J62:L62"/>
    <mergeCell ref="M62:O62"/>
    <mergeCell ref="P62:R62"/>
    <mergeCell ref="J63:L63"/>
    <mergeCell ref="M67:O67"/>
    <mergeCell ref="P67:R67"/>
    <mergeCell ref="J65:L65"/>
    <mergeCell ref="M65:O65"/>
    <mergeCell ref="P65:R65"/>
    <mergeCell ref="J66:L66"/>
    <mergeCell ref="M66:O66"/>
    <mergeCell ref="P66:R66"/>
    <mergeCell ref="J67:L67"/>
    <mergeCell ref="AB38:AD38"/>
    <mergeCell ref="AE38:AG38"/>
    <mergeCell ref="AH38:AJ38"/>
    <mergeCell ref="AB39:AD39"/>
    <mergeCell ref="AE39:AG39"/>
    <mergeCell ref="AH39:AJ39"/>
    <mergeCell ref="AB40:AD40"/>
    <mergeCell ref="AE40:AG40"/>
    <mergeCell ref="AH40:AJ40"/>
    <mergeCell ref="A52:AJ52"/>
    <mergeCell ref="A54:B54"/>
    <mergeCell ref="A56:I56"/>
    <mergeCell ref="J56:L56"/>
    <mergeCell ref="M56:O56"/>
    <mergeCell ref="AH56:AJ56"/>
    <mergeCell ref="P56:R56"/>
    <mergeCell ref="S56:AA56"/>
    <mergeCell ref="J57:L57"/>
    <mergeCell ref="M57:O57"/>
    <mergeCell ref="P57:R57"/>
    <mergeCell ref="M58:O58"/>
    <mergeCell ref="P58:R58"/>
    <mergeCell ref="AB58:AD58"/>
    <mergeCell ref="AB59:AD59"/>
    <mergeCell ref="AE59:AG59"/>
    <mergeCell ref="AH59:AJ59"/>
    <mergeCell ref="AB56:AD56"/>
    <mergeCell ref="AE56:AG56"/>
    <mergeCell ref="AB57:AD57"/>
    <mergeCell ref="AE57:AG57"/>
    <mergeCell ref="AH57:AJ57"/>
    <mergeCell ref="AE58:AG58"/>
    <mergeCell ref="AH58:AJ58"/>
    <mergeCell ref="J58:L58"/>
    <mergeCell ref="J59:L59"/>
    <mergeCell ref="M59:O59"/>
    <mergeCell ref="P59:R59"/>
    <mergeCell ref="J60:L60"/>
    <mergeCell ref="M60:O60"/>
    <mergeCell ref="P60:R60"/>
    <mergeCell ref="J64:L64"/>
    <mergeCell ref="M64:O64"/>
    <mergeCell ref="P64:R64"/>
    <mergeCell ref="AB66:AD66"/>
    <mergeCell ref="AE66:AG66"/>
    <mergeCell ref="AH66:AJ66"/>
    <mergeCell ref="AB67:AD67"/>
    <mergeCell ref="S6:AA6"/>
    <mergeCell ref="AB6:AD6"/>
    <mergeCell ref="A1:AJ1"/>
    <mergeCell ref="A3:AJ3"/>
    <mergeCell ref="A4:B4"/>
    <mergeCell ref="A6:I6"/>
    <mergeCell ref="J6:L6"/>
    <mergeCell ref="M6:O6"/>
    <mergeCell ref="P6:R6"/>
    <mergeCell ref="AE6:AG6"/>
    <mergeCell ref="AH6:AJ6"/>
    <mergeCell ref="AB7:AD7"/>
    <mergeCell ref="AE7:AG7"/>
    <mergeCell ref="AH7:AJ7"/>
    <mergeCell ref="AE8:AG8"/>
    <mergeCell ref="AH8:AJ8"/>
    <mergeCell ref="A7:I8"/>
    <mergeCell ref="J7:L8"/>
    <mergeCell ref="M7:O8"/>
    <mergeCell ref="P7:R8"/>
    <mergeCell ref="J9:L9"/>
    <mergeCell ref="M9:O9"/>
    <mergeCell ref="P9:R9"/>
    <mergeCell ref="AB8:AD8"/>
    <mergeCell ref="AB9:AD9"/>
    <mergeCell ref="AE9:AG9"/>
    <mergeCell ref="AH9:AJ9"/>
    <mergeCell ref="AB10:AD10"/>
    <mergeCell ref="AE10:AG10"/>
    <mergeCell ref="AH10:AJ10"/>
    <mergeCell ref="J14:L14"/>
    <mergeCell ref="M14:O14"/>
    <mergeCell ref="P14:R14"/>
    <mergeCell ref="AB14:AD14"/>
    <mergeCell ref="AE14:AG14"/>
    <mergeCell ref="AH14:AJ14"/>
    <mergeCell ref="J15:L15"/>
    <mergeCell ref="M15:O15"/>
    <mergeCell ref="P15:R15"/>
    <mergeCell ref="AB15:AD15"/>
    <mergeCell ref="AE15:AG15"/>
    <mergeCell ref="AH15:AJ15"/>
    <mergeCell ref="M24:O24"/>
    <mergeCell ref="P24:R24"/>
    <mergeCell ref="J22:L22"/>
    <mergeCell ref="M22:O22"/>
    <mergeCell ref="P22:R22"/>
    <mergeCell ref="J23:L23"/>
    <mergeCell ref="M23:O23"/>
    <mergeCell ref="P23:R23"/>
    <mergeCell ref="J24:L24"/>
    <mergeCell ref="AE24:AG24"/>
    <mergeCell ref="AH24:AJ24"/>
    <mergeCell ref="AB22:AD22"/>
    <mergeCell ref="AE22:AG22"/>
    <mergeCell ref="AH22:AJ22"/>
    <mergeCell ref="AB23:AD23"/>
    <mergeCell ref="AE23:AG23"/>
    <mergeCell ref="AH23:AJ23"/>
    <mergeCell ref="AB24:AD24"/>
    <mergeCell ref="M27:O27"/>
    <mergeCell ref="P27:R27"/>
    <mergeCell ref="J25:L25"/>
    <mergeCell ref="M25:O25"/>
    <mergeCell ref="P25:R25"/>
    <mergeCell ref="J26:L26"/>
    <mergeCell ref="M26:O26"/>
    <mergeCell ref="P26:R26"/>
    <mergeCell ref="J27:L27"/>
    <mergeCell ref="M30:O30"/>
    <mergeCell ref="P30:R30"/>
    <mergeCell ref="J28:L28"/>
    <mergeCell ref="M28:O28"/>
    <mergeCell ref="P28:R28"/>
    <mergeCell ref="J29:L29"/>
    <mergeCell ref="M29:O29"/>
    <mergeCell ref="P29:R29"/>
    <mergeCell ref="J30:L30"/>
    <mergeCell ref="M33:O33"/>
    <mergeCell ref="P33:R33"/>
    <mergeCell ref="J31:L31"/>
    <mergeCell ref="M31:O31"/>
    <mergeCell ref="P31:R31"/>
    <mergeCell ref="J32:L32"/>
    <mergeCell ref="M32:O32"/>
    <mergeCell ref="P32:R32"/>
    <mergeCell ref="J33:L33"/>
    <mergeCell ref="M74:O74"/>
    <mergeCell ref="P74:R74"/>
    <mergeCell ref="J72:L72"/>
    <mergeCell ref="M72:O72"/>
    <mergeCell ref="P72:R72"/>
    <mergeCell ref="J73:L73"/>
    <mergeCell ref="M73:O73"/>
    <mergeCell ref="P73:R73"/>
    <mergeCell ref="J74:L74"/>
    <mergeCell ref="AE68:AG68"/>
    <mergeCell ref="AH68:AJ68"/>
    <mergeCell ref="AE67:AG67"/>
    <mergeCell ref="AH67:AJ67"/>
    <mergeCell ref="A68:I69"/>
    <mergeCell ref="M68:O69"/>
    <mergeCell ref="P68:R69"/>
    <mergeCell ref="AB68:AD68"/>
    <mergeCell ref="AH69:AJ69"/>
    <mergeCell ref="J68:L69"/>
    <mergeCell ref="J70:L70"/>
    <mergeCell ref="M70:O70"/>
    <mergeCell ref="P70:R70"/>
    <mergeCell ref="J71:L71"/>
    <mergeCell ref="M71:O71"/>
    <mergeCell ref="P71:R71"/>
    <mergeCell ref="AB69:AD69"/>
    <mergeCell ref="AE69:AG69"/>
    <mergeCell ref="AB70:AD70"/>
    <mergeCell ref="AE70:AG70"/>
    <mergeCell ref="AH70:AJ70"/>
    <mergeCell ref="AE71:AG71"/>
    <mergeCell ref="AH71:AJ71"/>
    <mergeCell ref="AB74:AD74"/>
    <mergeCell ref="AE74:AG74"/>
    <mergeCell ref="AH74:AJ74"/>
    <mergeCell ref="AB75:AD75"/>
    <mergeCell ref="AE75:AG75"/>
    <mergeCell ref="AH75:AJ75"/>
    <mergeCell ref="AB71:AD71"/>
    <mergeCell ref="AB72:AD72"/>
    <mergeCell ref="AE72:AG72"/>
    <mergeCell ref="AH72:AJ72"/>
    <mergeCell ref="AB73:AD73"/>
    <mergeCell ref="AE73:AG73"/>
    <mergeCell ref="AH73:AJ73"/>
    <mergeCell ref="V105:X105"/>
    <mergeCell ref="Y105:AA105"/>
    <mergeCell ref="AB105:AD105"/>
    <mergeCell ref="AE105:AG105"/>
    <mergeCell ref="AH105:AJ105"/>
    <mergeCell ref="M104:O104"/>
    <mergeCell ref="P104:R104"/>
    <mergeCell ref="A105:F105"/>
    <mergeCell ref="G105:L105"/>
    <mergeCell ref="M105:O105"/>
    <mergeCell ref="P105:R105"/>
    <mergeCell ref="S105:U105"/>
    <mergeCell ref="AB106:AD106"/>
    <mergeCell ref="AE106:AG106"/>
    <mergeCell ref="AH106:AJ106"/>
    <mergeCell ref="A106:F106"/>
    <mergeCell ref="G106:L106"/>
    <mergeCell ref="M106:O106"/>
    <mergeCell ref="P106:R106"/>
    <mergeCell ref="S106:U106"/>
    <mergeCell ref="V106:X106"/>
    <mergeCell ref="Y106:AA106"/>
    <mergeCell ref="AB107:AD107"/>
    <mergeCell ref="AE107:AG107"/>
    <mergeCell ref="AH107:AJ107"/>
    <mergeCell ref="A107:F107"/>
    <mergeCell ref="G107:L107"/>
    <mergeCell ref="M107:O107"/>
    <mergeCell ref="P107:R107"/>
    <mergeCell ref="S107:U107"/>
    <mergeCell ref="V107:X107"/>
    <mergeCell ref="Y107:AA107"/>
    <mergeCell ref="AB108:AD108"/>
    <mergeCell ref="AE108:AG108"/>
    <mergeCell ref="AH108:AJ108"/>
    <mergeCell ref="A108:F108"/>
    <mergeCell ref="G108:L108"/>
    <mergeCell ref="M108:O108"/>
    <mergeCell ref="P108:R108"/>
    <mergeCell ref="S108:U108"/>
    <mergeCell ref="V108:X108"/>
    <mergeCell ref="Y108:AA108"/>
    <mergeCell ref="AB192:AD192"/>
    <mergeCell ref="AE192:AG192"/>
    <mergeCell ref="AH192:AJ192"/>
    <mergeCell ref="A192:B192"/>
    <mergeCell ref="C192:I192"/>
    <mergeCell ref="J192:L192"/>
    <mergeCell ref="M192:O192"/>
    <mergeCell ref="P192:R192"/>
    <mergeCell ref="S192:T192"/>
    <mergeCell ref="U192:AA192"/>
    <mergeCell ref="AB193:AD193"/>
    <mergeCell ref="AE193:AG193"/>
    <mergeCell ref="AH193:AJ193"/>
    <mergeCell ref="A193:B193"/>
    <mergeCell ref="C193:I193"/>
    <mergeCell ref="J193:L193"/>
    <mergeCell ref="M193:O193"/>
    <mergeCell ref="P193:R193"/>
    <mergeCell ref="S193:T193"/>
    <mergeCell ref="U193:AA193"/>
    <mergeCell ref="AB194:AD194"/>
    <mergeCell ref="AE194:AG194"/>
    <mergeCell ref="AH194:AJ194"/>
    <mergeCell ref="A194:B194"/>
    <mergeCell ref="C194:I194"/>
    <mergeCell ref="J194:L194"/>
    <mergeCell ref="M194:O194"/>
    <mergeCell ref="P194:R194"/>
    <mergeCell ref="S194:T194"/>
    <mergeCell ref="U194:AA194"/>
    <mergeCell ref="AB195:AD195"/>
    <mergeCell ref="AE195:AG195"/>
    <mergeCell ref="AH195:AJ195"/>
    <mergeCell ref="A195:B195"/>
    <mergeCell ref="C195:I195"/>
    <mergeCell ref="J195:L195"/>
    <mergeCell ref="M195:O195"/>
    <mergeCell ref="P195:R195"/>
    <mergeCell ref="S195:T195"/>
    <mergeCell ref="U195:AA195"/>
    <mergeCell ref="AB196:AD196"/>
    <mergeCell ref="AE196:AG196"/>
    <mergeCell ref="AH196:AJ196"/>
    <mergeCell ref="A196:B196"/>
    <mergeCell ref="C196:I196"/>
    <mergeCell ref="J196:L196"/>
    <mergeCell ref="M196:O196"/>
    <mergeCell ref="P196:R196"/>
    <mergeCell ref="S196:T196"/>
    <mergeCell ref="U196:AA196"/>
    <mergeCell ref="AB197:AD197"/>
    <mergeCell ref="AE197:AG197"/>
    <mergeCell ref="AH197:AJ197"/>
    <mergeCell ref="A197:B197"/>
    <mergeCell ref="C197:I197"/>
    <mergeCell ref="J197:L197"/>
    <mergeCell ref="M197:O197"/>
    <mergeCell ref="P197:R197"/>
    <mergeCell ref="S197:T197"/>
    <mergeCell ref="U197:AA197"/>
    <mergeCell ref="AB198:AD198"/>
    <mergeCell ref="AE198:AG198"/>
    <mergeCell ref="AH198:AJ198"/>
    <mergeCell ref="A198:B198"/>
    <mergeCell ref="C198:I198"/>
    <mergeCell ref="J198:L198"/>
    <mergeCell ref="M198:O198"/>
    <mergeCell ref="P198:R198"/>
    <mergeCell ref="S198:T198"/>
    <mergeCell ref="U198:AA198"/>
  </mergeCells>
  <printOptions horizontalCentered="1"/>
  <pageMargins bottom="0.35433070866141736" footer="0.0" header="0.0" left="0.5118110236220472" right="0.5118110236220472" top="0.35433070866141736"/>
  <pageSetup paperSize="9" orientation="portrait"/>
  <rowBreaks count="8" manualBreakCount="8">
    <brk id="224" man="1"/>
    <brk id="305" man="1"/>
    <brk id="145" man="1"/>
    <brk id="51" man="1"/>
    <brk id="180" man="1"/>
    <brk id="263" man="1"/>
    <brk id="77" man="1"/>
    <brk id="111" man="1"/>
  </row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36" width="2.5"/>
  </cols>
  <sheetData>
    <row r="1" ht="24.0" customHeight="1">
      <c r="A1" s="1" t="s">
        <v>4067</v>
      </c>
    </row>
    <row r="2" ht="24.0" customHeight="1">
      <c r="A2" s="1"/>
      <c r="B2" s="1"/>
      <c r="C2" s="1"/>
      <c r="D2" s="1"/>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1"/>
    </row>
    <row r="3" ht="24.0" customHeight="1">
      <c r="A3" s="4" t="s">
        <v>4068</v>
      </c>
    </row>
    <row r="4" ht="24.0" customHeight="1">
      <c r="A4" s="5">
        <v>222.0</v>
      </c>
      <c r="C4" s="6" t="s">
        <v>4069</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ht="24.0"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1808</v>
      </c>
    </row>
    <row r="6" ht="24.0" customHeight="1">
      <c r="A6" s="8" t="s">
        <v>4070</v>
      </c>
      <c r="B6" s="9"/>
      <c r="C6" s="9"/>
      <c r="D6" s="9"/>
      <c r="E6" s="9"/>
      <c r="F6" s="9"/>
      <c r="G6" s="9"/>
      <c r="H6" s="9"/>
      <c r="I6" s="9"/>
      <c r="J6" s="9"/>
      <c r="K6" s="9"/>
      <c r="L6" s="9"/>
      <c r="M6" s="9"/>
      <c r="N6" s="9"/>
      <c r="O6" s="9"/>
      <c r="P6" s="9"/>
      <c r="Q6" s="9"/>
      <c r="R6" s="10"/>
      <c r="S6" s="8" t="s">
        <v>4071</v>
      </c>
      <c r="T6" s="9"/>
      <c r="U6" s="9"/>
      <c r="V6" s="9"/>
      <c r="W6" s="9"/>
      <c r="X6" s="9"/>
      <c r="Y6" s="9"/>
      <c r="Z6" s="9"/>
      <c r="AA6" s="9"/>
      <c r="AB6" s="9"/>
      <c r="AC6" s="9"/>
      <c r="AD6" s="9"/>
      <c r="AE6" s="9"/>
      <c r="AF6" s="9"/>
      <c r="AG6" s="9"/>
      <c r="AH6" s="9"/>
      <c r="AI6" s="9"/>
      <c r="AJ6" s="10"/>
    </row>
    <row r="7" ht="24.0" customHeight="1">
      <c r="A7" s="8" t="s">
        <v>4072</v>
      </c>
      <c r="B7" s="9"/>
      <c r="C7" s="9"/>
      <c r="D7" s="9"/>
      <c r="E7" s="9"/>
      <c r="F7" s="9"/>
      <c r="G7" s="9"/>
      <c r="H7" s="9"/>
      <c r="I7" s="9"/>
      <c r="J7" s="10"/>
      <c r="K7" s="8" t="s">
        <v>4073</v>
      </c>
      <c r="L7" s="9"/>
      <c r="M7" s="9"/>
      <c r="N7" s="9"/>
      <c r="O7" s="9"/>
      <c r="P7" s="9"/>
      <c r="Q7" s="9"/>
      <c r="R7" s="10"/>
      <c r="S7" s="8" t="s">
        <v>4072</v>
      </c>
      <c r="T7" s="9"/>
      <c r="U7" s="9"/>
      <c r="V7" s="9"/>
      <c r="W7" s="9"/>
      <c r="X7" s="9"/>
      <c r="Y7" s="9"/>
      <c r="Z7" s="9"/>
      <c r="AA7" s="9"/>
      <c r="AB7" s="10"/>
      <c r="AC7" s="8" t="s">
        <v>4073</v>
      </c>
      <c r="AD7" s="9"/>
      <c r="AE7" s="9"/>
      <c r="AF7" s="9"/>
      <c r="AG7" s="9"/>
      <c r="AH7" s="9"/>
      <c r="AI7" s="9"/>
      <c r="AJ7" s="10"/>
    </row>
    <row r="8" ht="24.0" customHeight="1">
      <c r="A8" s="270" t="s">
        <v>110</v>
      </c>
      <c r="J8" s="19"/>
      <c r="K8" s="1283">
        <v>3.679347E7</v>
      </c>
      <c r="R8" s="19"/>
      <c r="S8" s="270" t="s">
        <v>110</v>
      </c>
      <c r="AB8" s="19"/>
      <c r="AC8" s="1283">
        <v>3.679347E7</v>
      </c>
      <c r="AJ8" s="19"/>
    </row>
    <row r="9" ht="24.0" customHeight="1">
      <c r="A9" s="18">
        <v>6.0</v>
      </c>
      <c r="J9" s="19"/>
      <c r="K9" s="1283">
        <v>3.616918E7</v>
      </c>
      <c r="R9" s="19"/>
      <c r="S9" s="18">
        <v>6.0</v>
      </c>
      <c r="AB9" s="19"/>
      <c r="AC9" s="1283">
        <v>3.616918E7</v>
      </c>
      <c r="AJ9" s="19"/>
    </row>
    <row r="10" ht="24.0" customHeight="1">
      <c r="A10" s="202">
        <v>7.0</v>
      </c>
      <c r="B10" s="29"/>
      <c r="C10" s="29"/>
      <c r="D10" s="29"/>
      <c r="E10" s="29"/>
      <c r="F10" s="29"/>
      <c r="G10" s="29"/>
      <c r="H10" s="29"/>
      <c r="I10" s="29"/>
      <c r="J10" s="30"/>
      <c r="K10" s="1284">
        <v>4.049092E7</v>
      </c>
      <c r="L10" s="29"/>
      <c r="M10" s="29"/>
      <c r="N10" s="29"/>
      <c r="O10" s="29"/>
      <c r="P10" s="29"/>
      <c r="Q10" s="29"/>
      <c r="R10" s="30"/>
      <c r="S10" s="202">
        <v>7.0</v>
      </c>
      <c r="T10" s="29"/>
      <c r="U10" s="29"/>
      <c r="V10" s="29"/>
      <c r="W10" s="29"/>
      <c r="X10" s="29"/>
      <c r="Y10" s="29"/>
      <c r="Z10" s="29"/>
      <c r="AA10" s="29"/>
      <c r="AB10" s="30"/>
      <c r="AC10" s="1284">
        <v>4.049092E7</v>
      </c>
      <c r="AD10" s="29"/>
      <c r="AE10" s="29"/>
      <c r="AF10" s="29"/>
      <c r="AG10" s="29"/>
      <c r="AH10" s="29"/>
      <c r="AI10" s="29"/>
      <c r="AJ10" s="30"/>
    </row>
    <row r="11" ht="24.0" customHeight="1">
      <c r="A11" s="18" t="s">
        <v>4074</v>
      </c>
      <c r="J11" s="19"/>
      <c r="K11" s="1285">
        <v>1.14387E7</v>
      </c>
      <c r="L11" s="12"/>
      <c r="M11" s="12"/>
      <c r="N11" s="12"/>
      <c r="O11" s="12"/>
      <c r="P11" s="12"/>
      <c r="Q11" s="12"/>
      <c r="R11" s="13"/>
      <c r="S11" s="11" t="s">
        <v>4075</v>
      </c>
      <c r="T11" s="12"/>
      <c r="U11" s="12"/>
      <c r="V11" s="12"/>
      <c r="W11" s="12"/>
      <c r="X11" s="12"/>
      <c r="Y11" s="12"/>
      <c r="Z11" s="12"/>
      <c r="AA11" s="12"/>
      <c r="AB11" s="13"/>
      <c r="AC11" s="1285">
        <v>314270.0</v>
      </c>
      <c r="AD11" s="12"/>
      <c r="AE11" s="12"/>
      <c r="AF11" s="12"/>
      <c r="AG11" s="12"/>
      <c r="AH11" s="12"/>
      <c r="AI11" s="12"/>
      <c r="AJ11" s="13"/>
    </row>
    <row r="12" ht="24.0" customHeight="1">
      <c r="A12" s="18" t="s">
        <v>4076</v>
      </c>
      <c r="J12" s="19"/>
      <c r="K12" s="1286">
        <v>360400.0</v>
      </c>
      <c r="R12" s="19"/>
      <c r="S12" s="18" t="s">
        <v>4077</v>
      </c>
      <c r="AB12" s="19"/>
      <c r="AC12" s="1286">
        <v>5553390.0</v>
      </c>
      <c r="AJ12" s="19"/>
    </row>
    <row r="13" ht="24.0" customHeight="1">
      <c r="A13" s="18" t="s">
        <v>4078</v>
      </c>
      <c r="J13" s="19"/>
      <c r="K13" s="1286">
        <v>7900.0</v>
      </c>
      <c r="R13" s="19"/>
      <c r="S13" s="18" t="s">
        <v>4079</v>
      </c>
      <c r="AB13" s="19"/>
      <c r="AC13" s="1286">
        <v>1.396121E7</v>
      </c>
      <c r="AJ13" s="19"/>
    </row>
    <row r="14" ht="24.0" customHeight="1">
      <c r="A14" s="18" t="s">
        <v>4080</v>
      </c>
      <c r="J14" s="19"/>
      <c r="K14" s="1286">
        <v>108300.0</v>
      </c>
      <c r="R14" s="19"/>
      <c r="S14" s="18" t="s">
        <v>4081</v>
      </c>
      <c r="AB14" s="19"/>
      <c r="AC14" s="1286">
        <v>3395410.0</v>
      </c>
      <c r="AJ14" s="19"/>
    </row>
    <row r="15" ht="24.0" customHeight="1">
      <c r="A15" s="18" t="s">
        <v>4082</v>
      </c>
      <c r="J15" s="19"/>
      <c r="K15" s="1286">
        <v>161800.0</v>
      </c>
      <c r="R15" s="19"/>
      <c r="S15" s="18" t="s">
        <v>4083</v>
      </c>
      <c r="AB15" s="19"/>
      <c r="AC15" s="1286">
        <v>58840.0</v>
      </c>
      <c r="AJ15" s="19"/>
    </row>
    <row r="16" ht="24.0" customHeight="1">
      <c r="A16" s="18" t="s">
        <v>4084</v>
      </c>
      <c r="J16" s="19"/>
      <c r="K16" s="1286">
        <v>200900.0</v>
      </c>
      <c r="R16" s="19"/>
      <c r="S16" s="18" t="s">
        <v>4085</v>
      </c>
      <c r="AB16" s="19"/>
      <c r="AC16" s="1286">
        <v>916910.0</v>
      </c>
      <c r="AJ16" s="19"/>
    </row>
    <row r="17" ht="24.0" customHeight="1">
      <c r="A17" s="18" t="s">
        <v>4086</v>
      </c>
      <c r="J17" s="19"/>
      <c r="K17" s="1286">
        <v>1990800.0</v>
      </c>
      <c r="R17" s="19"/>
      <c r="S17" s="18" t="s">
        <v>4087</v>
      </c>
      <c r="AB17" s="19"/>
      <c r="AC17" s="1286">
        <v>826790.0</v>
      </c>
      <c r="AJ17" s="19"/>
    </row>
    <row r="18" ht="24.0" customHeight="1">
      <c r="A18" s="18" t="s">
        <v>4088</v>
      </c>
      <c r="J18" s="19"/>
      <c r="K18" s="1286">
        <v>60500.0</v>
      </c>
      <c r="R18" s="19"/>
      <c r="S18" s="18" t="s">
        <v>4089</v>
      </c>
      <c r="AB18" s="19"/>
      <c r="AC18" s="1286">
        <v>4051180.0</v>
      </c>
      <c r="AJ18" s="19"/>
    </row>
    <row r="19" ht="24.0" customHeight="1">
      <c r="A19" s="18" t="s">
        <v>4090</v>
      </c>
      <c r="J19" s="19"/>
      <c r="K19" s="1286">
        <v>2900.0</v>
      </c>
      <c r="R19" s="19"/>
      <c r="S19" s="18" t="s">
        <v>4091</v>
      </c>
      <c r="AB19" s="19"/>
      <c r="AC19" s="1286">
        <v>3720660.0</v>
      </c>
      <c r="AJ19" s="19"/>
    </row>
    <row r="20" ht="24.0" customHeight="1">
      <c r="A20" s="18" t="s">
        <v>4092</v>
      </c>
      <c r="J20" s="19"/>
      <c r="K20" s="1283">
        <v>1.0</v>
      </c>
      <c r="R20" s="19"/>
      <c r="S20" s="18" t="s">
        <v>4093</v>
      </c>
      <c r="AB20" s="19"/>
      <c r="AC20" s="1286">
        <v>4081150.0</v>
      </c>
      <c r="AJ20" s="19"/>
    </row>
    <row r="21" ht="24.0" customHeight="1">
      <c r="A21" s="1287" t="s">
        <v>4094</v>
      </c>
      <c r="J21" s="19"/>
      <c r="K21" s="1283">
        <v>138000.0</v>
      </c>
      <c r="R21" s="19"/>
      <c r="S21" s="18" t="s">
        <v>4095</v>
      </c>
      <c r="AB21" s="19"/>
      <c r="AC21" s="1288">
        <v>0.0</v>
      </c>
      <c r="AJ21" s="19"/>
    </row>
    <row r="22" ht="24.0" customHeight="1">
      <c r="A22" s="18" t="s">
        <v>4096</v>
      </c>
      <c r="J22" s="19"/>
      <c r="K22" s="1286">
        <v>61100.0</v>
      </c>
      <c r="R22" s="19"/>
      <c r="S22" s="18" t="s">
        <v>4097</v>
      </c>
      <c r="AB22" s="19"/>
      <c r="AC22" s="1286">
        <v>3601110.0</v>
      </c>
      <c r="AJ22" s="19"/>
    </row>
    <row r="23" ht="24.0" customHeight="1">
      <c r="A23" s="18" t="s">
        <v>4098</v>
      </c>
      <c r="J23" s="19"/>
      <c r="K23" s="1286">
        <v>7821000.0</v>
      </c>
      <c r="R23" s="19"/>
      <c r="S23" s="18" t="s">
        <v>4099</v>
      </c>
      <c r="AB23" s="19"/>
      <c r="AC23" s="1283">
        <v>10000.0</v>
      </c>
      <c r="AJ23" s="19"/>
    </row>
    <row r="24" ht="24.0" customHeight="1">
      <c r="A24" s="18" t="s">
        <v>4100</v>
      </c>
      <c r="J24" s="19"/>
      <c r="K24" s="1286">
        <v>6000.0</v>
      </c>
      <c r="R24" s="19"/>
      <c r="S24" s="18"/>
      <c r="AB24" s="19"/>
      <c r="AC24" s="824"/>
      <c r="AD24" s="824"/>
      <c r="AE24" s="824"/>
      <c r="AF24" s="824"/>
      <c r="AG24" s="824"/>
      <c r="AH24" s="824"/>
      <c r="AI24" s="824"/>
      <c r="AJ24" s="1289"/>
    </row>
    <row r="25" ht="24.0" customHeight="1">
      <c r="A25" s="18" t="s">
        <v>4101</v>
      </c>
      <c r="J25" s="19"/>
      <c r="K25" s="1286">
        <v>57498.0</v>
      </c>
      <c r="R25" s="19"/>
      <c r="S25" s="18"/>
      <c r="AB25" s="19"/>
      <c r="AC25" s="3"/>
      <c r="AD25" s="3"/>
      <c r="AE25" s="3"/>
      <c r="AF25" s="3"/>
      <c r="AG25" s="3"/>
      <c r="AH25" s="3"/>
      <c r="AI25" s="3"/>
      <c r="AJ25" s="145"/>
    </row>
    <row r="26" ht="24.0" customHeight="1">
      <c r="A26" s="18" t="s">
        <v>4102</v>
      </c>
      <c r="J26" s="19"/>
      <c r="K26" s="1286">
        <v>679106.0</v>
      </c>
      <c r="R26" s="19"/>
      <c r="S26" s="18"/>
      <c r="AB26" s="19"/>
      <c r="AC26" s="309"/>
      <c r="AJ26" s="19"/>
    </row>
    <row r="27" ht="24.0" customHeight="1">
      <c r="A27" s="18" t="s">
        <v>4103</v>
      </c>
      <c r="J27" s="19"/>
      <c r="K27" s="1286">
        <v>6489606.0</v>
      </c>
      <c r="R27" s="19"/>
      <c r="S27" s="18"/>
      <c r="AB27" s="19"/>
      <c r="AC27" s="309"/>
      <c r="AJ27" s="19"/>
    </row>
    <row r="28" ht="24.0" customHeight="1">
      <c r="A28" s="18" t="s">
        <v>4104</v>
      </c>
      <c r="J28" s="19"/>
      <c r="K28" s="1286">
        <v>3439487.0</v>
      </c>
      <c r="R28" s="19"/>
      <c r="S28" s="18"/>
      <c r="AB28" s="19"/>
      <c r="AC28" s="309"/>
      <c r="AJ28" s="19"/>
    </row>
    <row r="29" ht="24.0" customHeight="1">
      <c r="A29" s="18" t="s">
        <v>4105</v>
      </c>
      <c r="J29" s="19"/>
      <c r="K29" s="1286">
        <v>152921.0</v>
      </c>
      <c r="R29" s="19"/>
      <c r="S29" s="18"/>
      <c r="AB29" s="19"/>
      <c r="AC29" s="309"/>
      <c r="AJ29" s="19"/>
    </row>
    <row r="30" ht="24.0" customHeight="1">
      <c r="A30" s="18" t="s">
        <v>4106</v>
      </c>
      <c r="J30" s="19"/>
      <c r="K30" s="1286">
        <v>512458.0</v>
      </c>
      <c r="R30" s="19"/>
      <c r="S30" s="18"/>
      <c r="AB30" s="19"/>
      <c r="AC30" s="309"/>
      <c r="AJ30" s="19"/>
    </row>
    <row r="31" ht="24.0" customHeight="1">
      <c r="A31" s="18" t="s">
        <v>4107</v>
      </c>
      <c r="J31" s="19"/>
      <c r="K31" s="1286">
        <v>1784706.0</v>
      </c>
      <c r="R31" s="19"/>
      <c r="S31" s="18"/>
      <c r="AB31" s="19"/>
      <c r="AC31" s="309"/>
      <c r="AJ31" s="19"/>
    </row>
    <row r="32" ht="24.0" customHeight="1">
      <c r="A32" s="18" t="s">
        <v>4108</v>
      </c>
      <c r="J32" s="19"/>
      <c r="K32" s="1283">
        <v>1.0</v>
      </c>
      <c r="R32" s="19"/>
      <c r="S32" s="18"/>
      <c r="AB32" s="19"/>
      <c r="AC32" s="309"/>
      <c r="AJ32" s="19"/>
    </row>
    <row r="33" ht="24.0" customHeight="1">
      <c r="A33" s="18" t="s">
        <v>4109</v>
      </c>
      <c r="J33" s="19"/>
      <c r="K33" s="1286">
        <v>800936.0</v>
      </c>
      <c r="R33" s="19"/>
      <c r="S33" s="18"/>
      <c r="AB33" s="19"/>
      <c r="AC33" s="309"/>
      <c r="AJ33" s="19"/>
    </row>
    <row r="34" ht="24.0" customHeight="1">
      <c r="A34" s="28" t="s">
        <v>4110</v>
      </c>
      <c r="B34" s="29"/>
      <c r="C34" s="29"/>
      <c r="D34" s="29"/>
      <c r="E34" s="29"/>
      <c r="F34" s="29"/>
      <c r="G34" s="29"/>
      <c r="H34" s="29"/>
      <c r="I34" s="29"/>
      <c r="J34" s="30"/>
      <c r="K34" s="1284">
        <v>4215900.0</v>
      </c>
      <c r="L34" s="29"/>
      <c r="M34" s="29"/>
      <c r="N34" s="29"/>
      <c r="O34" s="29"/>
      <c r="P34" s="29"/>
      <c r="Q34" s="29"/>
      <c r="R34" s="30"/>
      <c r="S34" s="28"/>
      <c r="T34" s="29"/>
      <c r="U34" s="29"/>
      <c r="V34" s="29"/>
      <c r="W34" s="29"/>
      <c r="X34" s="29"/>
      <c r="Y34" s="29"/>
      <c r="Z34" s="29"/>
      <c r="AA34" s="29"/>
      <c r="AB34" s="30"/>
      <c r="AC34" s="312"/>
      <c r="AD34" s="29"/>
      <c r="AE34" s="29"/>
      <c r="AF34" s="29"/>
      <c r="AG34" s="29"/>
      <c r="AH34" s="29"/>
      <c r="AI34" s="29"/>
      <c r="AJ34" s="30"/>
    </row>
    <row r="35" ht="24.0" customHeight="1">
      <c r="A35" s="3" t="s">
        <v>47</v>
      </c>
      <c r="B35" s="3"/>
      <c r="C35" s="3" t="s">
        <v>4111</v>
      </c>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7" t="s">
        <v>4112</v>
      </c>
    </row>
    <row r="36" ht="24.0" customHeight="1">
      <c r="A36" s="1" t="s">
        <v>4113</v>
      </c>
    </row>
    <row r="37" ht="24.0"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row>
    <row r="38" ht="24.0" customHeight="1">
      <c r="A38" s="5">
        <v>223.0</v>
      </c>
      <c r="C38" s="6" t="s">
        <v>4114</v>
      </c>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ht="24.0"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7" t="s">
        <v>1808</v>
      </c>
    </row>
    <row r="40" ht="24.0" customHeight="1">
      <c r="A40" s="8" t="s">
        <v>4115</v>
      </c>
      <c r="B40" s="9"/>
      <c r="C40" s="9"/>
      <c r="D40" s="9"/>
      <c r="E40" s="9"/>
      <c r="F40" s="9"/>
      <c r="G40" s="9"/>
      <c r="H40" s="9"/>
      <c r="I40" s="9"/>
      <c r="J40" s="9"/>
      <c r="K40" s="9"/>
      <c r="L40" s="10"/>
      <c r="M40" s="249" t="s">
        <v>4116</v>
      </c>
      <c r="N40" s="9"/>
      <c r="O40" s="9"/>
      <c r="P40" s="9"/>
      <c r="Q40" s="9"/>
      <c r="R40" s="9"/>
      <c r="S40" s="9"/>
      <c r="T40" s="10"/>
      <c r="U40" s="8" t="s">
        <v>2107</v>
      </c>
      <c r="V40" s="9"/>
      <c r="W40" s="9"/>
      <c r="X40" s="9"/>
      <c r="Y40" s="9"/>
      <c r="Z40" s="9"/>
      <c r="AA40" s="9"/>
      <c r="AB40" s="10"/>
      <c r="AC40" s="249" t="s">
        <v>4117</v>
      </c>
      <c r="AD40" s="9"/>
      <c r="AE40" s="9"/>
      <c r="AF40" s="9"/>
      <c r="AG40" s="9"/>
      <c r="AH40" s="9"/>
      <c r="AI40" s="9"/>
      <c r="AJ40" s="10"/>
    </row>
    <row r="41" ht="24.0" customHeight="1">
      <c r="A41" s="11" t="s">
        <v>1829</v>
      </c>
      <c r="B41" s="12"/>
      <c r="C41" s="12"/>
      <c r="D41" s="12"/>
      <c r="E41" s="12"/>
      <c r="F41" s="12"/>
      <c r="G41" s="12"/>
      <c r="H41" s="12"/>
      <c r="I41" s="12"/>
      <c r="J41" s="12"/>
      <c r="K41" s="12"/>
      <c r="L41" s="13"/>
      <c r="M41" s="577">
        <v>1.791626E7</v>
      </c>
      <c r="N41" s="12"/>
      <c r="O41" s="12"/>
      <c r="P41" s="12"/>
      <c r="Q41" s="12"/>
      <c r="R41" s="12"/>
      <c r="S41" s="12"/>
      <c r="T41" s="13"/>
      <c r="U41" s="577">
        <v>1.79961E7</v>
      </c>
      <c r="V41" s="12"/>
      <c r="W41" s="12"/>
      <c r="X41" s="12"/>
      <c r="Y41" s="12"/>
      <c r="Z41" s="12"/>
      <c r="AA41" s="12"/>
      <c r="AB41" s="13"/>
      <c r="AC41" s="840">
        <v>1.773978E7</v>
      </c>
      <c r="AD41" s="12"/>
      <c r="AE41" s="12"/>
      <c r="AF41" s="12"/>
      <c r="AG41" s="12"/>
      <c r="AH41" s="12"/>
      <c r="AI41" s="12"/>
      <c r="AJ41" s="13"/>
    </row>
    <row r="42" ht="24.0" customHeight="1">
      <c r="A42" s="18" t="s">
        <v>4118</v>
      </c>
      <c r="L42" s="19"/>
      <c r="M42" s="578">
        <v>7113310.0</v>
      </c>
      <c r="T42" s="19"/>
      <c r="U42" s="578">
        <v>7358130.0</v>
      </c>
      <c r="AB42" s="19"/>
      <c r="AC42" s="841">
        <v>7112840.0</v>
      </c>
      <c r="AJ42" s="19"/>
    </row>
    <row r="43" ht="24.0" customHeight="1">
      <c r="A43" s="18" t="s">
        <v>4119</v>
      </c>
      <c r="L43" s="19"/>
      <c r="M43" s="578">
        <v>2000.0</v>
      </c>
      <c r="T43" s="19"/>
      <c r="U43" s="578">
        <v>2000.0</v>
      </c>
      <c r="AB43" s="19"/>
      <c r="AC43" s="841">
        <v>2300.0</v>
      </c>
      <c r="AJ43" s="19"/>
    </row>
    <row r="44" ht="24.0" customHeight="1">
      <c r="A44" s="18" t="s">
        <v>4120</v>
      </c>
      <c r="L44" s="19"/>
      <c r="M44" s="578">
        <v>24370.0</v>
      </c>
      <c r="T44" s="19"/>
      <c r="U44" s="578">
        <v>35110.0</v>
      </c>
      <c r="AB44" s="19"/>
      <c r="AC44" s="841">
        <v>36530.0</v>
      </c>
      <c r="AJ44" s="19"/>
    </row>
    <row r="45" ht="24.0" customHeight="1">
      <c r="A45" s="18" t="s">
        <v>4121</v>
      </c>
      <c r="L45" s="19"/>
      <c r="M45" s="578">
        <v>9247250.0</v>
      </c>
      <c r="T45" s="19"/>
      <c r="U45" s="578">
        <v>8963140.0</v>
      </c>
      <c r="AB45" s="19"/>
      <c r="AC45" s="841">
        <v>8886410.0</v>
      </c>
      <c r="AJ45" s="19"/>
    </row>
    <row r="46" ht="24.0" customHeight="1">
      <c r="A46" s="28" t="s">
        <v>4122</v>
      </c>
      <c r="B46" s="29"/>
      <c r="C46" s="29"/>
      <c r="D46" s="29"/>
      <c r="E46" s="29"/>
      <c r="F46" s="29"/>
      <c r="G46" s="29"/>
      <c r="H46" s="29"/>
      <c r="I46" s="29"/>
      <c r="J46" s="29"/>
      <c r="K46" s="29"/>
      <c r="L46" s="30"/>
      <c r="M46" s="579">
        <v>1529330.0</v>
      </c>
      <c r="N46" s="29"/>
      <c r="O46" s="29"/>
      <c r="P46" s="29"/>
      <c r="Q46" s="29"/>
      <c r="R46" s="29"/>
      <c r="S46" s="29"/>
      <c r="T46" s="30"/>
      <c r="U46" s="579">
        <v>1637720.0</v>
      </c>
      <c r="V46" s="29"/>
      <c r="W46" s="29"/>
      <c r="X46" s="29"/>
      <c r="Y46" s="29"/>
      <c r="Z46" s="29"/>
      <c r="AA46" s="29"/>
      <c r="AB46" s="30"/>
      <c r="AC46" s="842">
        <v>1701700.0</v>
      </c>
      <c r="AD46" s="29"/>
      <c r="AE46" s="29"/>
      <c r="AF46" s="29"/>
      <c r="AG46" s="29"/>
      <c r="AH46" s="29"/>
      <c r="AI46" s="29"/>
      <c r="AJ46" s="30"/>
    </row>
    <row r="47" ht="24.0" customHeight="1">
      <c r="A47" s="3" t="s">
        <v>47</v>
      </c>
      <c r="B47" s="3"/>
      <c r="C47" s="3" t="s">
        <v>4123</v>
      </c>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7" t="s">
        <v>4112</v>
      </c>
    </row>
    <row r="48" ht="24.0" customHeight="1">
      <c r="A48" s="1"/>
    </row>
    <row r="49" ht="24.0"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row>
    <row r="50" ht="24.0" customHeight="1">
      <c r="A50" s="5">
        <v>224.0</v>
      </c>
      <c r="C50" s="6" t="s">
        <v>4124</v>
      </c>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row>
    <row r="51" ht="24.0" customHeight="1">
      <c r="A51" s="206" t="s">
        <v>4125</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7" t="s">
        <v>1808</v>
      </c>
    </row>
    <row r="52" ht="24.0" customHeight="1">
      <c r="A52" s="11" t="s">
        <v>4115</v>
      </c>
      <c r="B52" s="12"/>
      <c r="C52" s="12"/>
      <c r="D52" s="12"/>
      <c r="E52" s="12"/>
      <c r="F52" s="12"/>
      <c r="G52" s="12"/>
      <c r="H52" s="13"/>
      <c r="I52" s="8" t="s">
        <v>4126</v>
      </c>
      <c r="J52" s="9"/>
      <c r="K52" s="9"/>
      <c r="L52" s="9"/>
      <c r="M52" s="9"/>
      <c r="N52" s="9"/>
      <c r="O52" s="9"/>
      <c r="P52" s="9"/>
      <c r="Q52" s="9"/>
      <c r="R52" s="9"/>
      <c r="S52" s="9"/>
      <c r="T52" s="9"/>
      <c r="U52" s="9"/>
      <c r="V52" s="10"/>
      <c r="W52" s="8" t="s">
        <v>4127</v>
      </c>
      <c r="X52" s="9"/>
      <c r="Y52" s="9"/>
      <c r="Z52" s="9"/>
      <c r="AA52" s="9"/>
      <c r="AB52" s="9"/>
      <c r="AC52" s="9"/>
      <c r="AD52" s="9"/>
      <c r="AE52" s="9"/>
      <c r="AF52" s="9"/>
      <c r="AG52" s="9"/>
      <c r="AH52" s="9"/>
      <c r="AI52" s="9"/>
      <c r="AJ52" s="10"/>
    </row>
    <row r="53" ht="24.0" customHeight="1">
      <c r="A53" s="37"/>
      <c r="B53" s="29"/>
      <c r="C53" s="29"/>
      <c r="D53" s="29"/>
      <c r="E53" s="29"/>
      <c r="F53" s="29"/>
      <c r="G53" s="29"/>
      <c r="H53" s="30"/>
      <c r="I53" s="8" t="s">
        <v>4128</v>
      </c>
      <c r="J53" s="9"/>
      <c r="K53" s="9"/>
      <c r="L53" s="9"/>
      <c r="M53" s="9"/>
      <c r="N53" s="9"/>
      <c r="O53" s="10"/>
      <c r="P53" s="8" t="s">
        <v>4129</v>
      </c>
      <c r="Q53" s="9"/>
      <c r="R53" s="9"/>
      <c r="S53" s="9"/>
      <c r="T53" s="9"/>
      <c r="U53" s="9"/>
      <c r="V53" s="10"/>
      <c r="W53" s="8" t="s">
        <v>4130</v>
      </c>
      <c r="X53" s="9"/>
      <c r="Y53" s="9"/>
      <c r="Z53" s="9"/>
      <c r="AA53" s="9"/>
      <c r="AB53" s="9"/>
      <c r="AC53" s="10"/>
      <c r="AD53" s="8" t="s">
        <v>4131</v>
      </c>
      <c r="AE53" s="9"/>
      <c r="AF53" s="9"/>
      <c r="AG53" s="9"/>
      <c r="AH53" s="9"/>
      <c r="AI53" s="9"/>
      <c r="AJ53" s="10"/>
    </row>
    <row r="54" ht="24.0" customHeight="1">
      <c r="A54" s="11" t="s">
        <v>4132</v>
      </c>
      <c r="B54" s="12"/>
      <c r="C54" s="12"/>
      <c r="D54" s="12"/>
      <c r="E54" s="12"/>
      <c r="F54" s="12"/>
      <c r="G54" s="12"/>
      <c r="H54" s="13"/>
      <c r="I54" s="840">
        <v>1915400.0</v>
      </c>
      <c r="J54" s="12"/>
      <c r="K54" s="12"/>
      <c r="L54" s="12"/>
      <c r="M54" s="12"/>
      <c r="N54" s="12"/>
      <c r="O54" s="13"/>
      <c r="P54" s="840">
        <v>540800.0</v>
      </c>
      <c r="Q54" s="12"/>
      <c r="R54" s="12"/>
      <c r="S54" s="12"/>
      <c r="T54" s="12"/>
      <c r="U54" s="12"/>
      <c r="V54" s="13"/>
      <c r="W54" s="840">
        <v>1791200.0</v>
      </c>
      <c r="X54" s="12"/>
      <c r="Y54" s="12"/>
      <c r="Z54" s="12"/>
      <c r="AA54" s="12"/>
      <c r="AB54" s="12"/>
      <c r="AC54" s="13"/>
      <c r="AD54" s="840">
        <v>1521300.0</v>
      </c>
      <c r="AE54" s="12"/>
      <c r="AF54" s="12"/>
      <c r="AG54" s="12"/>
      <c r="AH54" s="12"/>
      <c r="AI54" s="12"/>
      <c r="AJ54" s="13"/>
    </row>
    <row r="55" ht="24.0" customHeight="1">
      <c r="A55" s="357" t="s">
        <v>4133</v>
      </c>
      <c r="H55" s="19"/>
      <c r="I55" s="841">
        <v>3394400.0</v>
      </c>
      <c r="O55" s="19"/>
      <c r="P55" s="841">
        <v>1871700.0</v>
      </c>
      <c r="V55" s="19"/>
      <c r="W55" s="841">
        <v>3253500.0</v>
      </c>
      <c r="AC55" s="19"/>
      <c r="AD55" s="841">
        <v>3044200.0</v>
      </c>
      <c r="AJ55" s="19"/>
    </row>
    <row r="56" ht="24.0" customHeight="1">
      <c r="A56" s="28" t="s">
        <v>4134</v>
      </c>
      <c r="B56" s="29"/>
      <c r="C56" s="29"/>
      <c r="D56" s="29"/>
      <c r="E56" s="29"/>
      <c r="F56" s="29"/>
      <c r="G56" s="29"/>
      <c r="H56" s="30"/>
      <c r="I56" s="842">
        <v>1109380.0</v>
      </c>
      <c r="J56" s="29"/>
      <c r="K56" s="29"/>
      <c r="L56" s="29"/>
      <c r="M56" s="29"/>
      <c r="N56" s="29"/>
      <c r="O56" s="30"/>
      <c r="P56" s="842">
        <v>53480.0</v>
      </c>
      <c r="Q56" s="29"/>
      <c r="R56" s="29"/>
      <c r="S56" s="29"/>
      <c r="T56" s="29"/>
      <c r="U56" s="29"/>
      <c r="V56" s="30"/>
      <c r="W56" s="842">
        <v>1151070.0</v>
      </c>
      <c r="X56" s="29"/>
      <c r="Y56" s="29"/>
      <c r="Z56" s="29"/>
      <c r="AA56" s="29"/>
      <c r="AB56" s="29"/>
      <c r="AC56" s="30"/>
      <c r="AD56" s="842">
        <v>89910.0</v>
      </c>
      <c r="AE56" s="29"/>
      <c r="AF56" s="29"/>
      <c r="AG56" s="29"/>
      <c r="AH56" s="29"/>
      <c r="AI56" s="29"/>
      <c r="AJ56" s="30"/>
    </row>
    <row r="57" ht="24.0" customHeight="1">
      <c r="A57" s="3" t="s">
        <v>47</v>
      </c>
      <c r="B57" s="3"/>
      <c r="C57" s="3" t="s">
        <v>4135</v>
      </c>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7" t="s">
        <v>4112</v>
      </c>
    </row>
    <row r="58" ht="24.0"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7"/>
    </row>
    <row r="59" ht="24.0" customHeight="1">
      <c r="A59" s="5">
        <v>225.0</v>
      </c>
      <c r="C59" s="6" t="s">
        <v>4136</v>
      </c>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row>
    <row r="60" ht="24.0"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7" t="s">
        <v>1808</v>
      </c>
    </row>
    <row r="61" ht="24.0" customHeight="1">
      <c r="A61" s="11" t="s">
        <v>4137</v>
      </c>
      <c r="B61" s="12"/>
      <c r="C61" s="12"/>
      <c r="D61" s="12"/>
      <c r="E61" s="12"/>
      <c r="F61" s="12"/>
      <c r="G61" s="12"/>
      <c r="H61" s="12"/>
      <c r="I61" s="12"/>
      <c r="J61" s="249" t="s">
        <v>4116</v>
      </c>
      <c r="K61" s="9"/>
      <c r="L61" s="9"/>
      <c r="M61" s="9"/>
      <c r="N61" s="9"/>
      <c r="O61" s="9"/>
      <c r="P61" s="9"/>
      <c r="Q61" s="9"/>
      <c r="R61" s="10"/>
      <c r="S61" s="8" t="s">
        <v>2107</v>
      </c>
      <c r="T61" s="9"/>
      <c r="U61" s="9"/>
      <c r="V61" s="9"/>
      <c r="W61" s="9"/>
      <c r="X61" s="9"/>
      <c r="Y61" s="9"/>
      <c r="Z61" s="9"/>
      <c r="AA61" s="10"/>
      <c r="AB61" s="249" t="s">
        <v>4117</v>
      </c>
      <c r="AC61" s="9"/>
      <c r="AD61" s="9"/>
      <c r="AE61" s="9"/>
      <c r="AF61" s="9"/>
      <c r="AG61" s="9"/>
      <c r="AH61" s="9"/>
      <c r="AI61" s="9"/>
      <c r="AJ61" s="10"/>
    </row>
    <row r="62" ht="24.0" customHeight="1">
      <c r="A62" s="37"/>
      <c r="B62" s="29"/>
      <c r="C62" s="29"/>
      <c r="D62" s="29"/>
      <c r="E62" s="29"/>
      <c r="F62" s="29"/>
      <c r="G62" s="29"/>
      <c r="H62" s="29"/>
      <c r="I62" s="29"/>
      <c r="J62" s="8" t="s">
        <v>4073</v>
      </c>
      <c r="K62" s="9"/>
      <c r="L62" s="9"/>
      <c r="M62" s="9"/>
      <c r="N62" s="9"/>
      <c r="O62" s="8" t="s">
        <v>4138</v>
      </c>
      <c r="P62" s="9"/>
      <c r="Q62" s="9"/>
      <c r="R62" s="10"/>
      <c r="S62" s="8" t="s">
        <v>4073</v>
      </c>
      <c r="T62" s="9"/>
      <c r="U62" s="9"/>
      <c r="V62" s="9"/>
      <c r="W62" s="10"/>
      <c r="X62" s="8" t="s">
        <v>4138</v>
      </c>
      <c r="Y62" s="9"/>
      <c r="Z62" s="9"/>
      <c r="AA62" s="10"/>
      <c r="AB62" s="8" t="s">
        <v>4073</v>
      </c>
      <c r="AC62" s="9"/>
      <c r="AD62" s="9"/>
      <c r="AE62" s="9"/>
      <c r="AF62" s="10"/>
      <c r="AG62" s="8" t="s">
        <v>4138</v>
      </c>
      <c r="AH62" s="9"/>
      <c r="AI62" s="9"/>
      <c r="AJ62" s="10"/>
    </row>
    <row r="63" ht="24.0" customHeight="1">
      <c r="A63" s="11" t="s">
        <v>1829</v>
      </c>
      <c r="B63" s="12"/>
      <c r="C63" s="12"/>
      <c r="D63" s="12"/>
      <c r="E63" s="12"/>
      <c r="F63" s="12"/>
      <c r="G63" s="12"/>
      <c r="H63" s="12"/>
      <c r="I63" s="12"/>
      <c r="J63" s="1290">
        <v>3.679347E7</v>
      </c>
      <c r="K63" s="12"/>
      <c r="L63" s="12"/>
      <c r="M63" s="12"/>
      <c r="N63" s="13"/>
      <c r="O63" s="113">
        <v>100.0</v>
      </c>
      <c r="P63" s="12"/>
      <c r="Q63" s="12"/>
      <c r="R63" s="13"/>
      <c r="S63" s="1290">
        <v>3.616918E7</v>
      </c>
      <c r="T63" s="12"/>
      <c r="U63" s="12"/>
      <c r="V63" s="12"/>
      <c r="W63" s="13"/>
      <c r="X63" s="113">
        <v>100.0</v>
      </c>
      <c r="Y63" s="12"/>
      <c r="Z63" s="12"/>
      <c r="AA63" s="13"/>
      <c r="AB63" s="1291">
        <v>4.049092E7</v>
      </c>
      <c r="AC63" s="12"/>
      <c r="AD63" s="12"/>
      <c r="AE63" s="12"/>
      <c r="AF63" s="13"/>
      <c r="AG63" s="113">
        <v>100.0</v>
      </c>
      <c r="AH63" s="12"/>
      <c r="AI63" s="12"/>
      <c r="AJ63" s="13"/>
    </row>
    <row r="64" ht="24.0" customHeight="1">
      <c r="A64" s="336" t="s">
        <v>4139</v>
      </c>
      <c r="J64" s="1039">
        <v>2.1701852E7</v>
      </c>
      <c r="N64" s="19"/>
      <c r="O64" s="119">
        <v>58.9</v>
      </c>
      <c r="R64" s="19"/>
      <c r="S64" s="1039">
        <v>2.1995665E7</v>
      </c>
      <c r="W64" s="19"/>
      <c r="X64" s="1087">
        <f>S64/S63*100</f>
        <v>60.81328081</v>
      </c>
      <c r="AA64" s="19"/>
      <c r="AB64" s="1292">
        <v>2.5064594E7</v>
      </c>
      <c r="AF64" s="19"/>
      <c r="AG64" s="1087">
        <f>AB64/AB63*100</f>
        <v>61.90176464</v>
      </c>
      <c r="AJ64" s="19"/>
    </row>
    <row r="65" ht="24.0" customHeight="1">
      <c r="A65" s="336"/>
      <c r="C65" s="354" t="s">
        <v>4140</v>
      </c>
      <c r="J65" s="1039">
        <v>7012000.0</v>
      </c>
      <c r="N65" s="19"/>
      <c r="O65" s="119">
        <v>19.0</v>
      </c>
      <c r="R65" s="19"/>
      <c r="S65" s="1039">
        <v>7693000.0</v>
      </c>
      <c r="W65" s="19"/>
      <c r="X65" s="1087">
        <f>S65/S63*100</f>
        <v>21.26948966</v>
      </c>
      <c r="AA65" s="19"/>
      <c r="AB65" s="1292">
        <v>7821000.0</v>
      </c>
      <c r="AF65" s="19"/>
      <c r="AG65" s="1087">
        <f>AB65/AB63*100</f>
        <v>19.31544159</v>
      </c>
      <c r="AJ65" s="19"/>
    </row>
    <row r="66" ht="24.0" customHeight="1">
      <c r="A66" s="27"/>
      <c r="C66" s="354" t="s">
        <v>4141</v>
      </c>
      <c r="J66" s="1039">
        <v>9515151.0</v>
      </c>
      <c r="N66" s="19"/>
      <c r="O66" s="119">
        <v>25.9</v>
      </c>
      <c r="R66" s="19"/>
      <c r="S66" s="1039">
        <v>9201764.0</v>
      </c>
      <c r="W66" s="19"/>
      <c r="X66" s="1087">
        <f>S66/S63*100</f>
        <v>25.44089747</v>
      </c>
      <c r="AA66" s="19"/>
      <c r="AB66" s="1292">
        <v>9929093.0</v>
      </c>
      <c r="AF66" s="19"/>
      <c r="AG66" s="1087">
        <f>AB66/AB63*100</f>
        <v>24.52177673</v>
      </c>
      <c r="AJ66" s="19"/>
    </row>
    <row r="67" ht="24.0" customHeight="1">
      <c r="A67" s="27"/>
      <c r="C67" s="354" t="s">
        <v>4110</v>
      </c>
      <c r="J67" s="1039">
        <v>2254000.0</v>
      </c>
      <c r="N67" s="19"/>
      <c r="O67" s="119">
        <v>6.1</v>
      </c>
      <c r="R67" s="19"/>
      <c r="S67" s="1039">
        <v>1964400.0</v>
      </c>
      <c r="W67" s="19"/>
      <c r="X67" s="1087">
        <f>S67/S63*100</f>
        <v>5.43114331</v>
      </c>
      <c r="AA67" s="19"/>
      <c r="AB67" s="1292">
        <v>4215900.0</v>
      </c>
      <c r="AF67" s="19"/>
      <c r="AG67" s="1087">
        <f>AB67/AB63*100</f>
        <v>10.41196397</v>
      </c>
      <c r="AJ67" s="19"/>
    </row>
    <row r="68" ht="24.0" customHeight="1">
      <c r="A68" s="340" t="s">
        <v>4142</v>
      </c>
      <c r="B68" s="29"/>
      <c r="C68" s="29"/>
      <c r="D68" s="29"/>
      <c r="E68" s="29"/>
      <c r="F68" s="29"/>
      <c r="G68" s="29"/>
      <c r="H68" s="29"/>
      <c r="I68" s="29"/>
      <c r="J68" s="1293">
        <v>1.5091618E7</v>
      </c>
      <c r="K68" s="29"/>
      <c r="L68" s="29"/>
      <c r="M68" s="29"/>
      <c r="N68" s="30"/>
      <c r="O68" s="126">
        <v>41.1</v>
      </c>
      <c r="P68" s="29"/>
      <c r="Q68" s="29"/>
      <c r="R68" s="30"/>
      <c r="S68" s="1293">
        <v>1.4173515E7</v>
      </c>
      <c r="T68" s="29"/>
      <c r="U68" s="29"/>
      <c r="V68" s="29"/>
      <c r="W68" s="30"/>
      <c r="X68" s="1294">
        <f>S68/S63*100</f>
        <v>39.18671919</v>
      </c>
      <c r="Y68" s="29"/>
      <c r="Z68" s="29"/>
      <c r="AA68" s="30"/>
      <c r="AB68" s="1041">
        <v>1.5426326E7</v>
      </c>
      <c r="AC68" s="29"/>
      <c r="AD68" s="29"/>
      <c r="AE68" s="29"/>
      <c r="AF68" s="30"/>
      <c r="AG68" s="1294">
        <f>AB68/AB63*100</f>
        <v>38.09823536</v>
      </c>
      <c r="AH68" s="29"/>
      <c r="AI68" s="29"/>
      <c r="AJ68" s="30"/>
    </row>
    <row r="69" ht="24.0" customHeight="1">
      <c r="A69" s="3" t="s">
        <v>47</v>
      </c>
      <c r="B69" s="3"/>
      <c r="C69" s="3" t="s">
        <v>4111</v>
      </c>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7" t="s">
        <v>4112</v>
      </c>
    </row>
    <row r="70" ht="24.0" customHeight="1">
      <c r="A70" s="1" t="s">
        <v>4143</v>
      </c>
    </row>
    <row r="71" ht="24.0"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row>
    <row r="72" ht="24.0" customHeight="1">
      <c r="A72" s="5">
        <v>226.0</v>
      </c>
      <c r="C72" s="6" t="s">
        <v>4144</v>
      </c>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row>
    <row r="73" ht="24.0"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7" t="s">
        <v>1808</v>
      </c>
    </row>
    <row r="74" ht="24.0" customHeight="1">
      <c r="A74" s="11" t="s">
        <v>4137</v>
      </c>
      <c r="B74" s="12"/>
      <c r="C74" s="12"/>
      <c r="D74" s="12"/>
      <c r="E74" s="12"/>
      <c r="F74" s="12"/>
      <c r="G74" s="12"/>
      <c r="H74" s="12"/>
      <c r="I74" s="12"/>
      <c r="J74" s="12"/>
      <c r="K74" s="12"/>
      <c r="L74" s="13"/>
      <c r="M74" s="249" t="s">
        <v>4116</v>
      </c>
      <c r="N74" s="9"/>
      <c r="O74" s="9"/>
      <c r="P74" s="9"/>
      <c r="Q74" s="9"/>
      <c r="R74" s="9"/>
      <c r="S74" s="9"/>
      <c r="T74" s="10"/>
      <c r="U74" s="8" t="s">
        <v>2107</v>
      </c>
      <c r="V74" s="9"/>
      <c r="W74" s="9"/>
      <c r="X74" s="9"/>
      <c r="Y74" s="9"/>
      <c r="Z74" s="9"/>
      <c r="AA74" s="9"/>
      <c r="AB74" s="10"/>
      <c r="AC74" s="249" t="s">
        <v>4117</v>
      </c>
      <c r="AD74" s="9"/>
      <c r="AE74" s="9"/>
      <c r="AF74" s="9"/>
      <c r="AG74" s="9"/>
      <c r="AH74" s="9"/>
      <c r="AI74" s="9"/>
      <c r="AJ74" s="10"/>
    </row>
    <row r="75" ht="24.0" customHeight="1">
      <c r="A75" s="37"/>
      <c r="B75" s="29"/>
      <c r="C75" s="29"/>
      <c r="D75" s="29"/>
      <c r="E75" s="29"/>
      <c r="F75" s="29"/>
      <c r="G75" s="29"/>
      <c r="H75" s="29"/>
      <c r="I75" s="29"/>
      <c r="J75" s="29"/>
      <c r="K75" s="29"/>
      <c r="L75" s="30"/>
      <c r="M75" s="8" t="s">
        <v>4073</v>
      </c>
      <c r="N75" s="9"/>
      <c r="O75" s="9"/>
      <c r="P75" s="10"/>
      <c r="Q75" s="8" t="s">
        <v>4138</v>
      </c>
      <c r="R75" s="9"/>
      <c r="S75" s="9"/>
      <c r="T75" s="10"/>
      <c r="U75" s="8" t="s">
        <v>4073</v>
      </c>
      <c r="V75" s="9"/>
      <c r="W75" s="9"/>
      <c r="X75" s="10"/>
      <c r="Y75" s="8" t="s">
        <v>4138</v>
      </c>
      <c r="Z75" s="9"/>
      <c r="AA75" s="9"/>
      <c r="AB75" s="10"/>
      <c r="AC75" s="8" t="s">
        <v>4073</v>
      </c>
      <c r="AD75" s="9"/>
      <c r="AE75" s="9"/>
      <c r="AF75" s="10"/>
      <c r="AG75" s="8" t="s">
        <v>4138</v>
      </c>
      <c r="AH75" s="9"/>
      <c r="AI75" s="9"/>
      <c r="AJ75" s="10"/>
    </row>
    <row r="76" ht="24.0" customHeight="1">
      <c r="A76" s="11" t="s">
        <v>1829</v>
      </c>
      <c r="B76" s="12"/>
      <c r="C76" s="12"/>
      <c r="D76" s="12"/>
      <c r="E76" s="12"/>
      <c r="F76" s="12"/>
      <c r="G76" s="12"/>
      <c r="H76" s="12"/>
      <c r="I76" s="12"/>
      <c r="J76" s="12"/>
      <c r="K76" s="12"/>
      <c r="L76" s="13"/>
      <c r="M76" s="1295">
        <v>3.679347E7</v>
      </c>
      <c r="N76" s="12"/>
      <c r="O76" s="12"/>
      <c r="P76" s="13"/>
      <c r="Q76" s="113">
        <v>100.0</v>
      </c>
      <c r="R76" s="12"/>
      <c r="S76" s="12"/>
      <c r="T76" s="13"/>
      <c r="U76" s="1295">
        <v>3.616918E7</v>
      </c>
      <c r="V76" s="12"/>
      <c r="W76" s="12"/>
      <c r="X76" s="13"/>
      <c r="Y76" s="113">
        <v>100.0</v>
      </c>
      <c r="Z76" s="12"/>
      <c r="AA76" s="12"/>
      <c r="AB76" s="13"/>
      <c r="AC76" s="1296">
        <v>4.049092E7</v>
      </c>
      <c r="AD76" s="12"/>
      <c r="AE76" s="12"/>
      <c r="AF76" s="13"/>
      <c r="AG76" s="113">
        <v>100.0</v>
      </c>
      <c r="AH76" s="12"/>
      <c r="AI76" s="12"/>
      <c r="AJ76" s="13"/>
    </row>
    <row r="77" ht="24.0" customHeight="1">
      <c r="A77" s="336" t="s">
        <v>4145</v>
      </c>
      <c r="L77" s="19"/>
      <c r="M77" s="1297">
        <v>2.4307221E7</v>
      </c>
      <c r="P77" s="19"/>
      <c r="Q77" s="119">
        <v>66.1</v>
      </c>
      <c r="T77" s="19"/>
      <c r="U77" s="1297">
        <v>2.465214E7</v>
      </c>
      <c r="X77" s="19"/>
      <c r="Y77" s="119">
        <v>68.1</v>
      </c>
      <c r="AB77" s="19"/>
      <c r="AC77" s="1298">
        <v>2.7260857E7</v>
      </c>
      <c r="AF77" s="19"/>
      <c r="AG77" s="1299">
        <v>67.3</v>
      </c>
      <c r="AJ77" s="19"/>
    </row>
    <row r="78" ht="24.0" customHeight="1">
      <c r="A78" s="336"/>
      <c r="C78" s="354" t="s">
        <v>4146</v>
      </c>
      <c r="L78" s="19"/>
      <c r="M78" s="1297">
        <v>6737877.0</v>
      </c>
      <c r="P78" s="19"/>
      <c r="Q78" s="119">
        <v>18.3</v>
      </c>
      <c r="T78" s="19"/>
      <c r="U78" s="1297">
        <v>6827006.0</v>
      </c>
      <c r="X78" s="19"/>
      <c r="Y78" s="119">
        <v>18.9</v>
      </c>
      <c r="AB78" s="19"/>
      <c r="AC78" s="1298">
        <v>7363665.0</v>
      </c>
      <c r="AF78" s="19"/>
      <c r="AG78" s="1299">
        <v>18.2</v>
      </c>
      <c r="AJ78" s="19"/>
    </row>
    <row r="79" ht="24.0" customHeight="1">
      <c r="A79" s="27"/>
      <c r="C79" s="354" t="s">
        <v>4147</v>
      </c>
      <c r="L79" s="19"/>
      <c r="M79" s="1297">
        <v>8200167.0</v>
      </c>
      <c r="P79" s="19"/>
      <c r="Q79" s="119">
        <v>22.3</v>
      </c>
      <c r="T79" s="19"/>
      <c r="U79" s="1297">
        <v>8257599.0</v>
      </c>
      <c r="X79" s="19"/>
      <c r="Y79" s="119">
        <v>22.8</v>
      </c>
      <c r="AB79" s="19"/>
      <c r="AC79" s="1298">
        <v>8906582.0</v>
      </c>
      <c r="AF79" s="19"/>
      <c r="AG79" s="1299">
        <v>22.0</v>
      </c>
      <c r="AJ79" s="19"/>
    </row>
    <row r="80" ht="24.0" customHeight="1">
      <c r="A80" s="27"/>
      <c r="C80" s="354" t="s">
        <v>4148</v>
      </c>
      <c r="L80" s="19"/>
      <c r="M80" s="1297">
        <v>5737419.0</v>
      </c>
      <c r="P80" s="19"/>
      <c r="Q80" s="119">
        <v>15.6</v>
      </c>
      <c r="T80" s="19"/>
      <c r="U80" s="1297">
        <v>5935212.0</v>
      </c>
      <c r="X80" s="19"/>
      <c r="Y80" s="119">
        <v>16.4</v>
      </c>
      <c r="AB80" s="19"/>
      <c r="AC80" s="1298">
        <v>7116610.0</v>
      </c>
      <c r="AF80" s="19"/>
      <c r="AG80" s="1299">
        <v>17.6</v>
      </c>
      <c r="AJ80" s="19"/>
    </row>
    <row r="81" ht="24.0" customHeight="1">
      <c r="A81" s="27"/>
      <c r="C81" s="354" t="s">
        <v>4149</v>
      </c>
      <c r="L81" s="19"/>
      <c r="M81" s="1297">
        <v>261596.0</v>
      </c>
      <c r="P81" s="19"/>
      <c r="Q81" s="119">
        <v>0.7</v>
      </c>
      <c r="T81" s="19"/>
      <c r="U81" s="1297">
        <v>256389.0</v>
      </c>
      <c r="X81" s="19"/>
      <c r="Y81" s="119">
        <v>0.7</v>
      </c>
      <c r="AB81" s="19"/>
      <c r="AC81" s="1298">
        <v>260604.0</v>
      </c>
      <c r="AF81" s="19"/>
      <c r="AG81" s="1299">
        <v>0.6</v>
      </c>
      <c r="AJ81" s="19"/>
    </row>
    <row r="82" ht="24.0" customHeight="1">
      <c r="A82" s="27"/>
      <c r="C82" s="354" t="s">
        <v>4150</v>
      </c>
      <c r="L82" s="19"/>
      <c r="M82" s="1297">
        <v>3370164.0</v>
      </c>
      <c r="P82" s="19"/>
      <c r="Q82" s="119">
        <v>9.2</v>
      </c>
      <c r="T82" s="19"/>
      <c r="U82" s="1297">
        <v>3375934.0</v>
      </c>
      <c r="X82" s="19"/>
      <c r="Y82" s="119">
        <v>9.3</v>
      </c>
      <c r="AB82" s="19"/>
      <c r="AC82" s="1298">
        <v>3613396.0</v>
      </c>
      <c r="AF82" s="19"/>
      <c r="AG82" s="1299">
        <v>8.9</v>
      </c>
      <c r="AJ82" s="19"/>
    </row>
    <row r="83" ht="24.0" customHeight="1">
      <c r="A83" s="336" t="s">
        <v>4151</v>
      </c>
      <c r="L83" s="19"/>
      <c r="M83" s="1297">
        <v>4499773.0</v>
      </c>
      <c r="P83" s="19"/>
      <c r="Q83" s="119">
        <v>12.2</v>
      </c>
      <c r="T83" s="19"/>
      <c r="U83" s="1297">
        <v>3656777.0</v>
      </c>
      <c r="X83" s="19"/>
      <c r="Y83" s="119">
        <v>10.1</v>
      </c>
      <c r="AB83" s="19"/>
      <c r="AC83" s="1298">
        <v>5216430.0</v>
      </c>
      <c r="AF83" s="19"/>
      <c r="AG83" s="1299">
        <v>12.9</v>
      </c>
      <c r="AJ83" s="19"/>
    </row>
    <row r="84" ht="24.0" customHeight="1">
      <c r="A84" s="336"/>
      <c r="C84" s="354" t="s">
        <v>4152</v>
      </c>
      <c r="L84" s="19"/>
      <c r="M84" s="1297">
        <v>4499773.0</v>
      </c>
      <c r="P84" s="19"/>
      <c r="Q84" s="119">
        <v>12.2</v>
      </c>
      <c r="T84" s="19"/>
      <c r="U84" s="1297">
        <v>3656777.0</v>
      </c>
      <c r="X84" s="19"/>
      <c r="Y84" s="119">
        <v>10.1</v>
      </c>
      <c r="AB84" s="19"/>
      <c r="AC84" s="1298">
        <v>5216430.0</v>
      </c>
      <c r="AF84" s="19"/>
      <c r="AG84" s="1299">
        <v>12.9</v>
      </c>
      <c r="AJ84" s="19"/>
    </row>
    <row r="85" ht="24.0" customHeight="1">
      <c r="A85" s="27"/>
      <c r="C85" s="354" t="s">
        <v>4153</v>
      </c>
      <c r="L85" s="19"/>
      <c r="M85" s="1300">
        <v>0.0</v>
      </c>
      <c r="P85" s="19"/>
      <c r="Q85" s="1301">
        <v>0.0</v>
      </c>
      <c r="T85" s="19"/>
      <c r="U85" s="1297" t="s">
        <v>1485</v>
      </c>
      <c r="X85" s="19"/>
      <c r="Y85" s="1301" t="s">
        <v>1485</v>
      </c>
      <c r="AB85" s="19"/>
      <c r="AC85" s="1297" t="s">
        <v>1485</v>
      </c>
      <c r="AF85" s="19"/>
      <c r="AG85" s="1301" t="s">
        <v>1485</v>
      </c>
      <c r="AJ85" s="19"/>
    </row>
    <row r="86" ht="24.0" customHeight="1">
      <c r="A86" s="336" t="s">
        <v>4097</v>
      </c>
      <c r="L86" s="19"/>
      <c r="M86" s="1297">
        <v>3726870.0</v>
      </c>
      <c r="P86" s="19"/>
      <c r="Q86" s="119">
        <v>10.1</v>
      </c>
      <c r="T86" s="19"/>
      <c r="U86" s="1297">
        <v>3646530.0</v>
      </c>
      <c r="X86" s="19"/>
      <c r="Y86" s="119">
        <v>10.1</v>
      </c>
      <c r="AB86" s="19"/>
      <c r="AC86" s="1298">
        <v>3601110.0</v>
      </c>
      <c r="AF86" s="19"/>
      <c r="AG86" s="1299">
        <v>8.9</v>
      </c>
      <c r="AJ86" s="19"/>
    </row>
    <row r="87" ht="24.0" customHeight="1">
      <c r="A87" s="336" t="s">
        <v>1363</v>
      </c>
      <c r="L87" s="19"/>
      <c r="M87" s="1297">
        <v>4259606.0</v>
      </c>
      <c r="P87" s="19"/>
      <c r="Q87" s="119">
        <v>11.6</v>
      </c>
      <c r="T87" s="19"/>
      <c r="U87" s="1297">
        <v>4213733.0</v>
      </c>
      <c r="X87" s="19"/>
      <c r="Y87" s="119">
        <v>11.7</v>
      </c>
      <c r="AB87" s="19"/>
      <c r="AC87" s="1298">
        <v>4412523.0</v>
      </c>
      <c r="AF87" s="19"/>
      <c r="AG87" s="1299">
        <v>10.9</v>
      </c>
      <c r="AJ87" s="19"/>
    </row>
    <row r="88" ht="24.0" customHeight="1">
      <c r="A88" s="336"/>
      <c r="C88" s="354" t="s">
        <v>4154</v>
      </c>
      <c r="L88" s="19"/>
      <c r="M88" s="1297">
        <v>83728.0</v>
      </c>
      <c r="P88" s="19"/>
      <c r="Q88" s="119">
        <v>0.3</v>
      </c>
      <c r="T88" s="19"/>
      <c r="U88" s="1297">
        <v>91854.0</v>
      </c>
      <c r="X88" s="19"/>
      <c r="Y88" s="119">
        <v>0.3</v>
      </c>
      <c r="AB88" s="19"/>
      <c r="AC88" s="1298">
        <v>314474.0</v>
      </c>
      <c r="AF88" s="19"/>
      <c r="AG88" s="1299">
        <v>0.8</v>
      </c>
      <c r="AJ88" s="19"/>
    </row>
    <row r="89" ht="24.0" customHeight="1">
      <c r="A89" s="27"/>
      <c r="C89" s="1302" t="s">
        <v>4155</v>
      </c>
      <c r="L89" s="19"/>
      <c r="M89" s="1297">
        <v>702355.0</v>
      </c>
      <c r="P89" s="19"/>
      <c r="Q89" s="119">
        <v>1.9</v>
      </c>
      <c r="T89" s="19"/>
      <c r="U89" s="1297">
        <v>633668.0</v>
      </c>
      <c r="X89" s="19"/>
      <c r="Y89" s="119">
        <v>1.8</v>
      </c>
      <c r="AB89" s="19"/>
      <c r="AC89" s="1298">
        <v>591873.0</v>
      </c>
      <c r="AF89" s="19"/>
      <c r="AG89" s="1299">
        <v>1.5</v>
      </c>
      <c r="AJ89" s="19"/>
    </row>
    <row r="90" ht="24.0" customHeight="1">
      <c r="A90" s="27"/>
      <c r="C90" s="354" t="s">
        <v>4156</v>
      </c>
      <c r="L90" s="19"/>
      <c r="M90" s="1297">
        <v>3463523.0</v>
      </c>
      <c r="P90" s="19"/>
      <c r="Q90" s="119">
        <v>9.4</v>
      </c>
      <c r="T90" s="19"/>
      <c r="U90" s="1297">
        <v>3478211.0</v>
      </c>
      <c r="X90" s="19"/>
      <c r="Y90" s="119">
        <v>9.6</v>
      </c>
      <c r="AB90" s="19"/>
      <c r="AC90" s="1298">
        <v>3496176.0</v>
      </c>
      <c r="AF90" s="19"/>
      <c r="AG90" s="1299">
        <v>8.6</v>
      </c>
      <c r="AJ90" s="19"/>
    </row>
    <row r="91" ht="24.0" customHeight="1">
      <c r="A91" s="37"/>
      <c r="B91" s="29"/>
      <c r="C91" s="584" t="s">
        <v>4099</v>
      </c>
      <c r="D91" s="29"/>
      <c r="E91" s="29"/>
      <c r="F91" s="29"/>
      <c r="G91" s="29"/>
      <c r="H91" s="29"/>
      <c r="I91" s="29"/>
      <c r="J91" s="29"/>
      <c r="K91" s="29"/>
      <c r="L91" s="30"/>
      <c r="M91" s="1303">
        <v>10000.0</v>
      </c>
      <c r="N91" s="29"/>
      <c r="O91" s="29"/>
      <c r="P91" s="30"/>
      <c r="Q91" s="126">
        <v>0.0</v>
      </c>
      <c r="R91" s="29"/>
      <c r="S91" s="29"/>
      <c r="T91" s="30"/>
      <c r="U91" s="1303">
        <v>10000.0</v>
      </c>
      <c r="V91" s="29"/>
      <c r="W91" s="29"/>
      <c r="X91" s="30"/>
      <c r="Y91" s="126">
        <v>0.0</v>
      </c>
      <c r="Z91" s="29"/>
      <c r="AA91" s="29"/>
      <c r="AB91" s="30"/>
      <c r="AC91" s="1303">
        <v>10000.0</v>
      </c>
      <c r="AD91" s="29"/>
      <c r="AE91" s="29"/>
      <c r="AF91" s="30"/>
      <c r="AG91" s="126">
        <v>0.0</v>
      </c>
      <c r="AH91" s="29"/>
      <c r="AI91" s="29"/>
      <c r="AJ91" s="30"/>
    </row>
    <row r="92" ht="24.0" customHeight="1">
      <c r="A92" s="3" t="s">
        <v>47</v>
      </c>
      <c r="B92" s="3"/>
      <c r="C92" s="3" t="s">
        <v>4111</v>
      </c>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7" t="s">
        <v>4112</v>
      </c>
    </row>
    <row r="93" ht="24.0"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ht="24.0" customHeight="1">
      <c r="A94" s="5">
        <v>227.0</v>
      </c>
      <c r="C94" s="6" t="s">
        <v>4157</v>
      </c>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ht="24.0"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7" t="s">
        <v>1808</v>
      </c>
    </row>
    <row r="96" ht="24.0" customHeight="1">
      <c r="A96" s="11" t="s">
        <v>1454</v>
      </c>
      <c r="B96" s="12"/>
      <c r="C96" s="12"/>
      <c r="D96" s="13"/>
      <c r="E96" s="8" t="s">
        <v>4070</v>
      </c>
      <c r="F96" s="9"/>
      <c r="G96" s="9"/>
      <c r="H96" s="9"/>
      <c r="I96" s="9"/>
      <c r="J96" s="9"/>
      <c r="K96" s="9"/>
      <c r="L96" s="9"/>
      <c r="M96" s="9"/>
      <c r="N96" s="9"/>
      <c r="O96" s="9"/>
      <c r="P96" s="9"/>
      <c r="Q96" s="9"/>
      <c r="R96" s="9"/>
      <c r="S96" s="9"/>
      <c r="T96" s="10"/>
      <c r="U96" s="8" t="s">
        <v>4071</v>
      </c>
      <c r="V96" s="9"/>
      <c r="W96" s="9"/>
      <c r="X96" s="9"/>
      <c r="Y96" s="9"/>
      <c r="Z96" s="9"/>
      <c r="AA96" s="9"/>
      <c r="AB96" s="9"/>
      <c r="AC96" s="9"/>
      <c r="AD96" s="9"/>
      <c r="AE96" s="9"/>
      <c r="AF96" s="9"/>
      <c r="AG96" s="9"/>
      <c r="AH96" s="9"/>
      <c r="AI96" s="9"/>
      <c r="AJ96" s="10"/>
    </row>
    <row r="97" ht="24.0" customHeight="1">
      <c r="A97" s="37"/>
      <c r="B97" s="29"/>
      <c r="C97" s="29"/>
      <c r="D97" s="30"/>
      <c r="E97" s="8" t="s">
        <v>4158</v>
      </c>
      <c r="F97" s="9"/>
      <c r="G97" s="9"/>
      <c r="H97" s="9"/>
      <c r="I97" s="9"/>
      <c r="J97" s="9"/>
      <c r="K97" s="9"/>
      <c r="L97" s="10"/>
      <c r="M97" s="8" t="s">
        <v>4159</v>
      </c>
      <c r="N97" s="9"/>
      <c r="O97" s="9"/>
      <c r="P97" s="9"/>
      <c r="Q97" s="9"/>
      <c r="R97" s="9"/>
      <c r="S97" s="9"/>
      <c r="T97" s="10"/>
      <c r="U97" s="8" t="s">
        <v>4158</v>
      </c>
      <c r="V97" s="9"/>
      <c r="W97" s="9"/>
      <c r="X97" s="9"/>
      <c r="Y97" s="9"/>
      <c r="Z97" s="9"/>
      <c r="AA97" s="9"/>
      <c r="AB97" s="10"/>
      <c r="AC97" s="8" t="s">
        <v>4159</v>
      </c>
      <c r="AD97" s="9"/>
      <c r="AE97" s="9"/>
      <c r="AF97" s="9"/>
      <c r="AG97" s="9"/>
      <c r="AH97" s="9"/>
      <c r="AI97" s="9"/>
      <c r="AJ97" s="10"/>
    </row>
    <row r="98" ht="24.0" customHeight="1">
      <c r="A98" s="270" t="s">
        <v>333</v>
      </c>
      <c r="D98" s="19"/>
      <c r="E98" s="1039">
        <v>4.5361434E7</v>
      </c>
      <c r="L98" s="19"/>
      <c r="M98" s="1039">
        <v>1.7662388E7</v>
      </c>
      <c r="T98" s="19"/>
      <c r="U98" s="1039">
        <v>4.4708125E7</v>
      </c>
      <c r="AB98" s="19"/>
      <c r="AC98" s="1039">
        <v>1.7412898E7</v>
      </c>
      <c r="AJ98" s="19"/>
    </row>
    <row r="99" ht="24.0" customHeight="1">
      <c r="A99" s="18">
        <v>3.0</v>
      </c>
      <c r="D99" s="19"/>
      <c r="E99" s="1039">
        <v>4.2517727E7</v>
      </c>
      <c r="L99" s="19"/>
      <c r="M99" s="1039">
        <v>1.8100068E7</v>
      </c>
      <c r="T99" s="19"/>
      <c r="U99" s="1039">
        <v>4.0944559E7</v>
      </c>
      <c r="AB99" s="19"/>
      <c r="AC99" s="1039">
        <v>1.7528851E7</v>
      </c>
      <c r="AJ99" s="19"/>
    </row>
    <row r="100" ht="24.0" customHeight="1">
      <c r="A100" s="18">
        <v>4.0</v>
      </c>
      <c r="D100" s="19"/>
      <c r="E100" s="1039">
        <v>3.9257502E7</v>
      </c>
      <c r="L100" s="19"/>
      <c r="M100" s="1039">
        <v>1.8269494E7</v>
      </c>
      <c r="T100" s="19"/>
      <c r="U100" s="1039">
        <v>3.8206373E7</v>
      </c>
      <c r="AB100" s="19"/>
      <c r="AC100" s="1039">
        <v>1.789864E7</v>
      </c>
      <c r="AJ100" s="19"/>
    </row>
    <row r="101" ht="24.0" customHeight="1">
      <c r="A101" s="18">
        <v>5.0</v>
      </c>
      <c r="D101" s="19"/>
      <c r="E101" s="1039">
        <v>3.9677756E7</v>
      </c>
      <c r="L101" s="19"/>
      <c r="M101" s="1039">
        <v>1.7608595E7</v>
      </c>
      <c r="T101" s="19"/>
      <c r="U101" s="1039">
        <v>3.8592126E7</v>
      </c>
      <c r="AB101" s="19"/>
      <c r="AC101" s="1039">
        <v>1.7245201E7</v>
      </c>
      <c r="AJ101" s="19"/>
    </row>
    <row r="102" ht="24.0" customHeight="1">
      <c r="A102" s="202">
        <v>6.0</v>
      </c>
      <c r="B102" s="29"/>
      <c r="C102" s="29"/>
      <c r="D102" s="30"/>
      <c r="E102" s="1041">
        <v>4.0158611E7</v>
      </c>
      <c r="F102" s="29"/>
      <c r="G102" s="29"/>
      <c r="H102" s="29"/>
      <c r="I102" s="29"/>
      <c r="J102" s="29"/>
      <c r="K102" s="29"/>
      <c r="L102" s="30"/>
      <c r="M102" s="1041">
        <v>1.7425798E7</v>
      </c>
      <c r="N102" s="29"/>
      <c r="O102" s="29"/>
      <c r="P102" s="29"/>
      <c r="Q102" s="29"/>
      <c r="R102" s="29"/>
      <c r="S102" s="29"/>
      <c r="T102" s="30"/>
      <c r="U102" s="1041">
        <v>3.8853156E7</v>
      </c>
      <c r="V102" s="29"/>
      <c r="W102" s="29"/>
      <c r="X102" s="29"/>
      <c r="Y102" s="29"/>
      <c r="Z102" s="29"/>
      <c r="AA102" s="29"/>
      <c r="AB102" s="30"/>
      <c r="AC102" s="1041">
        <v>1.7121542E7</v>
      </c>
      <c r="AD102" s="29"/>
      <c r="AE102" s="29"/>
      <c r="AF102" s="29"/>
      <c r="AG102" s="29"/>
      <c r="AH102" s="29"/>
      <c r="AI102" s="29"/>
      <c r="AJ102" s="30"/>
    </row>
    <row r="103" ht="24.0"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7" t="s">
        <v>4112</v>
      </c>
    </row>
    <row r="104" ht="24.0" customHeight="1">
      <c r="A104" s="1" t="s">
        <v>4160</v>
      </c>
    </row>
    <row r="105" ht="24.0"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ht="24.0" customHeight="1">
      <c r="A106" s="5">
        <v>228.0</v>
      </c>
      <c r="C106" s="6" t="s">
        <v>4161</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ht="24.0" customHeight="1">
      <c r="A107" s="206" t="s">
        <v>1858</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7" t="s">
        <v>1808</v>
      </c>
    </row>
    <row r="108" ht="24.0" customHeight="1">
      <c r="A108" s="8" t="s">
        <v>4070</v>
      </c>
      <c r="B108" s="9"/>
      <c r="C108" s="9"/>
      <c r="D108" s="9"/>
      <c r="E108" s="9"/>
      <c r="F108" s="9"/>
      <c r="G108" s="9"/>
      <c r="H108" s="9"/>
      <c r="I108" s="9"/>
      <c r="J108" s="9"/>
      <c r="K108" s="9"/>
      <c r="L108" s="9"/>
      <c r="M108" s="9"/>
      <c r="N108" s="9"/>
      <c r="O108" s="9"/>
      <c r="P108" s="9"/>
      <c r="Q108" s="9"/>
      <c r="R108" s="10"/>
      <c r="S108" s="8" t="s">
        <v>4071</v>
      </c>
      <c r="T108" s="9"/>
      <c r="U108" s="9"/>
      <c r="V108" s="9"/>
      <c r="W108" s="9"/>
      <c r="X108" s="9"/>
      <c r="Y108" s="9"/>
      <c r="Z108" s="9"/>
      <c r="AA108" s="9"/>
      <c r="AB108" s="9"/>
      <c r="AC108" s="9"/>
      <c r="AD108" s="9"/>
      <c r="AE108" s="9"/>
      <c r="AF108" s="9"/>
      <c r="AG108" s="9"/>
      <c r="AH108" s="9"/>
      <c r="AI108" s="9"/>
      <c r="AJ108" s="10"/>
    </row>
    <row r="109" ht="24.0" customHeight="1">
      <c r="A109" s="8" t="s">
        <v>4162</v>
      </c>
      <c r="B109" s="9"/>
      <c r="C109" s="9"/>
      <c r="D109" s="9"/>
      <c r="E109" s="9"/>
      <c r="F109" s="9"/>
      <c r="G109" s="9"/>
      <c r="H109" s="9"/>
      <c r="I109" s="10"/>
      <c r="J109" s="8" t="s">
        <v>4163</v>
      </c>
      <c r="K109" s="9"/>
      <c r="L109" s="9"/>
      <c r="M109" s="9"/>
      <c r="N109" s="9"/>
      <c r="O109" s="9"/>
      <c r="P109" s="9"/>
      <c r="Q109" s="9"/>
      <c r="R109" s="10"/>
      <c r="S109" s="8" t="s">
        <v>4162</v>
      </c>
      <c r="T109" s="9"/>
      <c r="U109" s="9"/>
      <c r="V109" s="9"/>
      <c r="W109" s="9"/>
      <c r="X109" s="9"/>
      <c r="Y109" s="9"/>
      <c r="Z109" s="9"/>
      <c r="AA109" s="10"/>
      <c r="AB109" s="8" t="s">
        <v>4163</v>
      </c>
      <c r="AC109" s="9"/>
      <c r="AD109" s="9"/>
      <c r="AE109" s="9"/>
      <c r="AF109" s="9"/>
      <c r="AG109" s="9"/>
      <c r="AH109" s="9"/>
      <c r="AI109" s="9"/>
      <c r="AJ109" s="10"/>
    </row>
    <row r="110" ht="24.0" customHeight="1">
      <c r="A110" s="11" t="s">
        <v>1829</v>
      </c>
      <c r="B110" s="12"/>
      <c r="C110" s="12"/>
      <c r="D110" s="12"/>
      <c r="E110" s="12"/>
      <c r="F110" s="12"/>
      <c r="G110" s="12"/>
      <c r="H110" s="12"/>
      <c r="I110" s="13"/>
      <c r="J110" s="1304">
        <v>4.0158611E7</v>
      </c>
      <c r="K110" s="12"/>
      <c r="L110" s="12"/>
      <c r="M110" s="12"/>
      <c r="N110" s="12"/>
      <c r="O110" s="12"/>
      <c r="P110" s="12"/>
      <c r="Q110" s="12"/>
      <c r="R110" s="13"/>
      <c r="S110" s="11" t="s">
        <v>1829</v>
      </c>
      <c r="T110" s="12"/>
      <c r="U110" s="12"/>
      <c r="V110" s="12"/>
      <c r="W110" s="12"/>
      <c r="X110" s="12"/>
      <c r="Y110" s="12"/>
      <c r="Z110" s="12"/>
      <c r="AA110" s="13"/>
      <c r="AB110" s="1304">
        <v>3.8853156E7</v>
      </c>
      <c r="AC110" s="12"/>
      <c r="AD110" s="12"/>
      <c r="AE110" s="12"/>
      <c r="AF110" s="12"/>
      <c r="AG110" s="12"/>
      <c r="AH110" s="12"/>
      <c r="AI110" s="12"/>
      <c r="AJ110" s="13"/>
    </row>
    <row r="111" ht="24.0" customHeight="1">
      <c r="A111" s="18" t="s">
        <v>4074</v>
      </c>
      <c r="I111" s="19"/>
      <c r="J111" s="1305">
        <v>1.1326782E7</v>
      </c>
      <c r="R111" s="19"/>
      <c r="S111" s="18" t="s">
        <v>4075</v>
      </c>
      <c r="AA111" s="19"/>
      <c r="AB111" s="1305">
        <v>299630.0</v>
      </c>
      <c r="AJ111" s="19"/>
    </row>
    <row r="112" ht="24.0" customHeight="1">
      <c r="A112" s="18" t="s">
        <v>4076</v>
      </c>
      <c r="I112" s="19"/>
      <c r="J112" s="1305">
        <v>348012.0</v>
      </c>
      <c r="R112" s="19"/>
      <c r="S112" s="18" t="s">
        <v>4077</v>
      </c>
      <c r="AA112" s="19"/>
      <c r="AB112" s="1305">
        <v>5894655.0</v>
      </c>
      <c r="AJ112" s="19"/>
    </row>
    <row r="113" ht="24.0" customHeight="1">
      <c r="A113" s="18" t="s">
        <v>4078</v>
      </c>
      <c r="I113" s="19"/>
      <c r="J113" s="1305">
        <v>6041.0</v>
      </c>
      <c r="R113" s="19"/>
      <c r="S113" s="18" t="s">
        <v>4079</v>
      </c>
      <c r="AA113" s="19"/>
      <c r="AB113" s="1305">
        <v>1.4483244E7</v>
      </c>
      <c r="AJ113" s="19"/>
    </row>
    <row r="114" ht="24.0" customHeight="1">
      <c r="A114" s="18" t="s">
        <v>4080</v>
      </c>
      <c r="I114" s="19"/>
      <c r="J114" s="1305">
        <v>129784.0</v>
      </c>
      <c r="R114" s="19"/>
      <c r="S114" s="18" t="s">
        <v>4081</v>
      </c>
      <c r="AA114" s="19"/>
      <c r="AB114" s="1305">
        <v>3061631.0</v>
      </c>
      <c r="AJ114" s="19"/>
    </row>
    <row r="115" ht="24.0" customHeight="1">
      <c r="A115" s="1306" t="s">
        <v>4082</v>
      </c>
      <c r="I115" s="19"/>
      <c r="J115" s="1305">
        <v>161089.0</v>
      </c>
      <c r="R115" s="19"/>
      <c r="S115" s="18" t="s">
        <v>4083</v>
      </c>
      <c r="AA115" s="19"/>
      <c r="AB115" s="1305">
        <v>52421.0</v>
      </c>
      <c r="AJ115" s="19"/>
    </row>
    <row r="116" ht="24.0" customHeight="1">
      <c r="A116" s="18" t="s">
        <v>4084</v>
      </c>
      <c r="I116" s="19"/>
      <c r="J116" s="1305">
        <v>213839.0</v>
      </c>
      <c r="R116" s="19"/>
      <c r="S116" s="18" t="s">
        <v>4085</v>
      </c>
      <c r="AA116" s="19"/>
      <c r="AB116" s="1305">
        <v>761115.0</v>
      </c>
      <c r="AJ116" s="19"/>
    </row>
    <row r="117" ht="24.0" customHeight="1">
      <c r="A117" s="18" t="s">
        <v>4086</v>
      </c>
      <c r="I117" s="19"/>
      <c r="J117" s="1305">
        <v>1983469.0</v>
      </c>
      <c r="R117" s="19"/>
      <c r="S117" s="18" t="s">
        <v>4087</v>
      </c>
      <c r="AA117" s="19"/>
      <c r="AB117" s="1305">
        <v>732230.0</v>
      </c>
      <c r="AJ117" s="19"/>
    </row>
    <row r="118" ht="24.0" customHeight="1">
      <c r="A118" s="563" t="s">
        <v>4088</v>
      </c>
      <c r="I118" s="19"/>
      <c r="J118" s="1305">
        <v>61883.0</v>
      </c>
      <c r="R118" s="19"/>
      <c r="S118" s="18" t="s">
        <v>4089</v>
      </c>
      <c r="AA118" s="19"/>
      <c r="AB118" s="1305">
        <v>4015456.0</v>
      </c>
      <c r="AJ118" s="19"/>
    </row>
    <row r="119" ht="24.0" customHeight="1">
      <c r="A119" s="173" t="s">
        <v>4090</v>
      </c>
      <c r="I119" s="19"/>
      <c r="J119" s="1305">
        <v>3510.0</v>
      </c>
      <c r="R119" s="19"/>
      <c r="S119" s="18" t="s">
        <v>4091</v>
      </c>
      <c r="AA119" s="19"/>
      <c r="AB119" s="1305">
        <v>1673329.0</v>
      </c>
      <c r="AJ119" s="19"/>
    </row>
    <row r="120" ht="24.0" customHeight="1">
      <c r="A120" s="18" t="s">
        <v>4092</v>
      </c>
      <c r="I120" s="19"/>
      <c r="J120" s="1307">
        <v>0.0</v>
      </c>
      <c r="R120" s="19"/>
      <c r="S120" s="18" t="s">
        <v>4093</v>
      </c>
      <c r="AA120" s="19"/>
      <c r="AB120" s="1305">
        <v>4018257.0</v>
      </c>
      <c r="AJ120" s="19"/>
    </row>
    <row r="121" ht="24.0" customHeight="1">
      <c r="A121" s="173" t="s">
        <v>4094</v>
      </c>
      <c r="I121" s="19"/>
      <c r="J121" s="1305">
        <v>138895.0</v>
      </c>
      <c r="R121" s="19"/>
      <c r="S121" s="18" t="s">
        <v>4095</v>
      </c>
      <c r="AA121" s="19"/>
      <c r="AB121" s="1305">
        <v>224775.0</v>
      </c>
      <c r="AJ121" s="19"/>
    </row>
    <row r="122" ht="24.0" customHeight="1">
      <c r="A122" s="18" t="s">
        <v>4096</v>
      </c>
      <c r="I122" s="19"/>
      <c r="J122" s="1305">
        <v>409585.0</v>
      </c>
      <c r="R122" s="19"/>
      <c r="S122" s="18" t="s">
        <v>4097</v>
      </c>
      <c r="AA122" s="19"/>
      <c r="AB122" s="1305">
        <v>3636413.0</v>
      </c>
      <c r="AJ122" s="19"/>
    </row>
    <row r="123" ht="24.0" customHeight="1">
      <c r="A123" s="74" t="s">
        <v>4098</v>
      </c>
      <c r="I123" s="19"/>
      <c r="J123" s="1305">
        <v>8484030.0</v>
      </c>
      <c r="R123" s="19"/>
      <c r="S123" s="104"/>
      <c r="T123" s="104"/>
      <c r="U123" s="104"/>
      <c r="V123" s="104"/>
      <c r="W123" s="104"/>
      <c r="X123" s="104"/>
      <c r="Y123" s="104"/>
      <c r="Z123" s="104"/>
      <c r="AA123" s="104"/>
      <c r="AB123" s="1308"/>
      <c r="AJ123" s="19"/>
    </row>
    <row r="124" ht="24.0" customHeight="1">
      <c r="A124" s="357" t="s">
        <v>4100</v>
      </c>
      <c r="I124" s="19"/>
      <c r="J124" s="1305">
        <v>5583.0</v>
      </c>
      <c r="R124" s="19"/>
      <c r="S124" s="563"/>
      <c r="AA124" s="19"/>
      <c r="AB124" s="60"/>
      <c r="AJ124" s="19"/>
    </row>
    <row r="125" ht="24.0" customHeight="1">
      <c r="A125" s="18" t="s">
        <v>4101</v>
      </c>
      <c r="I125" s="19"/>
      <c r="J125" s="1305">
        <v>48268.0</v>
      </c>
      <c r="R125" s="19"/>
      <c r="S125" s="18"/>
      <c r="AA125" s="19"/>
      <c r="AB125" s="1309"/>
      <c r="AJ125" s="19"/>
    </row>
    <row r="126" ht="24.0" customHeight="1">
      <c r="A126" s="18" t="s">
        <v>4102</v>
      </c>
      <c r="I126" s="19"/>
      <c r="J126" s="1305">
        <v>635475.0</v>
      </c>
      <c r="R126" s="19"/>
      <c r="S126" s="18"/>
      <c r="AA126" s="19"/>
      <c r="AB126" s="1309"/>
      <c r="AJ126" s="19"/>
    </row>
    <row r="127" ht="24.0" customHeight="1">
      <c r="A127" s="18" t="s">
        <v>4103</v>
      </c>
      <c r="I127" s="19"/>
      <c r="J127" s="1305">
        <v>7895124.0</v>
      </c>
      <c r="R127" s="19"/>
      <c r="S127" s="18"/>
      <c r="AA127" s="19"/>
      <c r="AB127" s="1309"/>
      <c r="AJ127" s="19"/>
    </row>
    <row r="128" ht="24.0" customHeight="1">
      <c r="A128" s="18" t="s">
        <v>4104</v>
      </c>
      <c r="I128" s="19"/>
      <c r="J128" s="1305">
        <v>3410158.0</v>
      </c>
      <c r="R128" s="19"/>
      <c r="S128" s="18"/>
      <c r="AA128" s="19"/>
      <c r="AB128" s="1309"/>
      <c r="AJ128" s="19"/>
    </row>
    <row r="129" ht="24.0" customHeight="1">
      <c r="A129" s="18" t="s">
        <v>4105</v>
      </c>
      <c r="I129" s="19"/>
      <c r="J129" s="1305">
        <v>159275.0</v>
      </c>
      <c r="R129" s="19"/>
      <c r="S129" s="18"/>
      <c r="AA129" s="19"/>
      <c r="AB129" s="1309"/>
      <c r="AJ129" s="19"/>
    </row>
    <row r="130" ht="24.0" customHeight="1">
      <c r="A130" s="18" t="s">
        <v>4106</v>
      </c>
      <c r="I130" s="19"/>
      <c r="J130" s="1305">
        <v>453735.0</v>
      </c>
      <c r="R130" s="19"/>
      <c r="S130" s="18"/>
      <c r="AA130" s="19"/>
      <c r="AB130" s="1309"/>
      <c r="AJ130" s="19"/>
    </row>
    <row r="131" ht="24.0" customHeight="1">
      <c r="A131" s="18" t="s">
        <v>4107</v>
      </c>
      <c r="I131" s="19"/>
      <c r="J131" s="1305">
        <v>116260.0</v>
      </c>
      <c r="R131" s="19"/>
      <c r="S131" s="18"/>
      <c r="AA131" s="19"/>
      <c r="AB131" s="1309"/>
      <c r="AJ131" s="19"/>
    </row>
    <row r="132" ht="24.0" customHeight="1">
      <c r="A132" s="18" t="s">
        <v>4108</v>
      </c>
      <c r="I132" s="19"/>
      <c r="J132" s="1305">
        <v>1085630.0</v>
      </c>
      <c r="R132" s="19"/>
      <c r="S132" s="18"/>
      <c r="AA132" s="19"/>
      <c r="AB132" s="1309"/>
      <c r="AJ132" s="19"/>
    </row>
    <row r="133" ht="24.0" customHeight="1">
      <c r="A133" s="18" t="s">
        <v>4109</v>
      </c>
      <c r="I133" s="19"/>
      <c r="J133" s="1310">
        <v>997016.0</v>
      </c>
      <c r="R133" s="19"/>
      <c r="S133" s="18"/>
      <c r="AA133" s="19"/>
      <c r="AB133" s="1309"/>
      <c r="AJ133" s="19"/>
    </row>
    <row r="134" ht="24.0" customHeight="1">
      <c r="A134" s="28" t="s">
        <v>4110</v>
      </c>
      <c r="B134" s="29"/>
      <c r="C134" s="29"/>
      <c r="D134" s="29"/>
      <c r="E134" s="29"/>
      <c r="F134" s="29"/>
      <c r="G134" s="29"/>
      <c r="H134" s="29"/>
      <c r="I134" s="30"/>
      <c r="J134" s="1311">
        <v>2085168.0</v>
      </c>
      <c r="K134" s="29"/>
      <c r="L134" s="29"/>
      <c r="M134" s="29"/>
      <c r="N134" s="29"/>
      <c r="O134" s="29"/>
      <c r="P134" s="29"/>
      <c r="Q134" s="29"/>
      <c r="R134" s="30"/>
      <c r="S134" s="28"/>
      <c r="T134" s="29"/>
      <c r="U134" s="29"/>
      <c r="V134" s="29"/>
      <c r="W134" s="29"/>
      <c r="X134" s="29"/>
      <c r="Y134" s="29"/>
      <c r="Z134" s="29"/>
      <c r="AA134" s="30"/>
      <c r="AB134" s="1312"/>
      <c r="AC134" s="29"/>
      <c r="AD134" s="29"/>
      <c r="AE134" s="29"/>
      <c r="AF134" s="29"/>
      <c r="AG134" s="29"/>
      <c r="AH134" s="29"/>
      <c r="AI134" s="29"/>
      <c r="AJ134" s="30"/>
    </row>
    <row r="135" ht="24.0"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7" t="s">
        <v>4112</v>
      </c>
    </row>
    <row r="136" ht="24.0" customHeight="1">
      <c r="A136" s="1" t="s">
        <v>4164</v>
      </c>
    </row>
    <row r="137" ht="24.0"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ht="24.0" customHeight="1">
      <c r="A138" s="5">
        <v>229.0</v>
      </c>
      <c r="C138" s="6" t="s">
        <v>4165</v>
      </c>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ht="24.0" customHeight="1">
      <c r="A139" s="206" t="s">
        <v>1858</v>
      </c>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7" t="s">
        <v>1808</v>
      </c>
    </row>
    <row r="140" ht="24.0" customHeight="1">
      <c r="A140" s="8" t="s">
        <v>4115</v>
      </c>
      <c r="B140" s="9"/>
      <c r="C140" s="9"/>
      <c r="D140" s="9"/>
      <c r="E140" s="9"/>
      <c r="F140" s="9"/>
      <c r="G140" s="9"/>
      <c r="H140" s="9"/>
      <c r="I140" s="9"/>
      <c r="J140" s="9"/>
      <c r="K140" s="9"/>
      <c r="L140" s="10"/>
      <c r="M140" s="8" t="s">
        <v>4070</v>
      </c>
      <c r="N140" s="9"/>
      <c r="O140" s="9"/>
      <c r="P140" s="9"/>
      <c r="Q140" s="9"/>
      <c r="R140" s="9"/>
      <c r="S140" s="9"/>
      <c r="T140" s="9"/>
      <c r="U140" s="9"/>
      <c r="V140" s="9"/>
      <c r="W140" s="9"/>
      <c r="X140" s="10"/>
      <c r="Y140" s="8" t="s">
        <v>4071</v>
      </c>
      <c r="Z140" s="9"/>
      <c r="AA140" s="9"/>
      <c r="AB140" s="9"/>
      <c r="AC140" s="9"/>
      <c r="AD140" s="9"/>
      <c r="AE140" s="9"/>
      <c r="AF140" s="9"/>
      <c r="AG140" s="9"/>
      <c r="AH140" s="9"/>
      <c r="AI140" s="9"/>
      <c r="AJ140" s="10"/>
    </row>
    <row r="141" ht="24.0" customHeight="1">
      <c r="A141" s="11" t="s">
        <v>1829</v>
      </c>
      <c r="B141" s="12"/>
      <c r="C141" s="12"/>
      <c r="D141" s="12"/>
      <c r="E141" s="12"/>
      <c r="F141" s="12"/>
      <c r="G141" s="12"/>
      <c r="H141" s="12"/>
      <c r="I141" s="12"/>
      <c r="J141" s="12"/>
      <c r="K141" s="12"/>
      <c r="L141" s="13"/>
      <c r="M141" s="1313">
        <v>1.7425798E7</v>
      </c>
      <c r="N141" s="12"/>
      <c r="O141" s="12"/>
      <c r="P141" s="12"/>
      <c r="Q141" s="12"/>
      <c r="R141" s="12"/>
      <c r="S141" s="12"/>
      <c r="T141" s="12"/>
      <c r="U141" s="12"/>
      <c r="V141" s="12"/>
      <c r="W141" s="12"/>
      <c r="X141" s="13"/>
      <c r="Y141" s="1313">
        <v>1.7121542E7</v>
      </c>
      <c r="Z141" s="12"/>
      <c r="AA141" s="12"/>
      <c r="AB141" s="12"/>
      <c r="AC141" s="12"/>
      <c r="AD141" s="12"/>
      <c r="AE141" s="12"/>
      <c r="AF141" s="12"/>
      <c r="AG141" s="12"/>
      <c r="AH141" s="12"/>
      <c r="AI141" s="12"/>
      <c r="AJ141" s="13"/>
    </row>
    <row r="142" ht="24.0" customHeight="1">
      <c r="A142" s="18" t="s">
        <v>4118</v>
      </c>
      <c r="L142" s="19"/>
      <c r="M142" s="1314">
        <v>6939048.0</v>
      </c>
      <c r="X142" s="19"/>
      <c r="Y142" s="1314">
        <v>6888365.0</v>
      </c>
      <c r="AJ142" s="19"/>
    </row>
    <row r="143" ht="24.0" customHeight="1">
      <c r="A143" s="18" t="s">
        <v>4119</v>
      </c>
      <c r="L143" s="19"/>
      <c r="M143" s="1314">
        <v>660.0</v>
      </c>
      <c r="X143" s="19"/>
      <c r="Y143" s="1314">
        <v>660.0</v>
      </c>
      <c r="AJ143" s="19"/>
    </row>
    <row r="144" ht="24.0" customHeight="1">
      <c r="A144" s="18" t="s">
        <v>4120</v>
      </c>
      <c r="L144" s="19"/>
      <c r="M144" s="1314">
        <v>47533.0</v>
      </c>
      <c r="X144" s="19"/>
      <c r="Y144" s="1314">
        <v>37728.0</v>
      </c>
      <c r="AJ144" s="19"/>
    </row>
    <row r="145" ht="24.0" customHeight="1">
      <c r="A145" s="18" t="s">
        <v>4121</v>
      </c>
      <c r="L145" s="19"/>
      <c r="M145" s="1314">
        <v>8817083.0</v>
      </c>
      <c r="X145" s="19"/>
      <c r="Y145" s="1314">
        <v>8575793.0</v>
      </c>
      <c r="AJ145" s="19"/>
    </row>
    <row r="146" ht="24.0" customHeight="1">
      <c r="A146" s="28" t="s">
        <v>4122</v>
      </c>
      <c r="B146" s="29"/>
      <c r="C146" s="29"/>
      <c r="D146" s="29"/>
      <c r="E146" s="29"/>
      <c r="F146" s="29"/>
      <c r="G146" s="29"/>
      <c r="H146" s="29"/>
      <c r="I146" s="29"/>
      <c r="J146" s="29"/>
      <c r="K146" s="29"/>
      <c r="L146" s="30"/>
      <c r="M146" s="1315">
        <v>1621473.0</v>
      </c>
      <c r="N146" s="29"/>
      <c r="O146" s="29"/>
      <c r="P146" s="29"/>
      <c r="Q146" s="29"/>
      <c r="R146" s="29"/>
      <c r="S146" s="29"/>
      <c r="T146" s="29"/>
      <c r="U146" s="29"/>
      <c r="V146" s="29"/>
      <c r="W146" s="29"/>
      <c r="X146" s="30"/>
      <c r="Y146" s="1315">
        <v>1618996.0</v>
      </c>
      <c r="Z146" s="29"/>
      <c r="AA146" s="29"/>
      <c r="AB146" s="29"/>
      <c r="AC146" s="29"/>
      <c r="AD146" s="29"/>
      <c r="AE146" s="29"/>
      <c r="AF146" s="29"/>
      <c r="AG146" s="29"/>
      <c r="AH146" s="29"/>
      <c r="AI146" s="29"/>
      <c r="AJ146" s="30"/>
    </row>
    <row r="147" ht="24.0" customHeight="1">
      <c r="A147" s="3" t="s">
        <v>47</v>
      </c>
      <c r="B147" s="3"/>
      <c r="C147" s="3" t="s">
        <v>4166</v>
      </c>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104"/>
    </row>
    <row r="148" ht="24.0"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7" t="s">
        <v>4112</v>
      </c>
    </row>
    <row r="149" ht="24.0"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7"/>
    </row>
    <row r="150" ht="24.0" customHeight="1">
      <c r="A150" s="5">
        <v>230.0</v>
      </c>
      <c r="C150" s="6" t="s">
        <v>4167</v>
      </c>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ht="24.0" customHeight="1">
      <c r="A151" s="206" t="s">
        <v>1858</v>
      </c>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7" t="s">
        <v>1808</v>
      </c>
    </row>
    <row r="152" ht="24.0" customHeight="1">
      <c r="A152" s="11" t="s">
        <v>4115</v>
      </c>
      <c r="B152" s="12"/>
      <c r="C152" s="12"/>
      <c r="D152" s="12"/>
      <c r="E152" s="12"/>
      <c r="F152" s="12"/>
      <c r="G152" s="12"/>
      <c r="H152" s="13"/>
      <c r="I152" s="8" t="s">
        <v>4126</v>
      </c>
      <c r="J152" s="9"/>
      <c r="K152" s="9"/>
      <c r="L152" s="9"/>
      <c r="M152" s="9"/>
      <c r="N152" s="9"/>
      <c r="O152" s="9"/>
      <c r="P152" s="9"/>
      <c r="Q152" s="9"/>
      <c r="R152" s="9"/>
      <c r="S152" s="9"/>
      <c r="T152" s="9"/>
      <c r="U152" s="9"/>
      <c r="V152" s="10"/>
      <c r="W152" s="8" t="s">
        <v>4127</v>
      </c>
      <c r="X152" s="9"/>
      <c r="Y152" s="9"/>
      <c r="Z152" s="9"/>
      <c r="AA152" s="9"/>
      <c r="AB152" s="9"/>
      <c r="AC152" s="9"/>
      <c r="AD152" s="9"/>
      <c r="AE152" s="9"/>
      <c r="AF152" s="9"/>
      <c r="AG152" s="9"/>
      <c r="AH152" s="9"/>
      <c r="AI152" s="9"/>
      <c r="AJ152" s="10"/>
    </row>
    <row r="153" ht="24.0" customHeight="1">
      <c r="A153" s="37"/>
      <c r="B153" s="29"/>
      <c r="C153" s="29"/>
      <c r="D153" s="29"/>
      <c r="E153" s="29"/>
      <c r="F153" s="29"/>
      <c r="G153" s="29"/>
      <c r="H153" s="30"/>
      <c r="I153" s="8" t="s">
        <v>4128</v>
      </c>
      <c r="J153" s="9"/>
      <c r="K153" s="9"/>
      <c r="L153" s="9"/>
      <c r="M153" s="9"/>
      <c r="N153" s="9"/>
      <c r="O153" s="10"/>
      <c r="P153" s="8" t="s">
        <v>4129</v>
      </c>
      <c r="Q153" s="9"/>
      <c r="R153" s="9"/>
      <c r="S153" s="9"/>
      <c r="T153" s="9"/>
      <c r="U153" s="9"/>
      <c r="V153" s="10"/>
      <c r="W153" s="8" t="s">
        <v>4130</v>
      </c>
      <c r="X153" s="9"/>
      <c r="Y153" s="9"/>
      <c r="Z153" s="9"/>
      <c r="AA153" s="9"/>
      <c r="AB153" s="9"/>
      <c r="AC153" s="10"/>
      <c r="AD153" s="8" t="s">
        <v>4131</v>
      </c>
      <c r="AE153" s="9"/>
      <c r="AF153" s="9"/>
      <c r="AG153" s="9"/>
      <c r="AH153" s="9"/>
      <c r="AI153" s="9"/>
      <c r="AJ153" s="10"/>
    </row>
    <row r="154" ht="24.0" customHeight="1">
      <c r="A154" s="11" t="s">
        <v>4132</v>
      </c>
      <c r="B154" s="12"/>
      <c r="C154" s="12"/>
      <c r="D154" s="12"/>
      <c r="E154" s="12"/>
      <c r="F154" s="12"/>
      <c r="G154" s="12"/>
      <c r="H154" s="13"/>
      <c r="I154" s="840">
        <v>1971448.0</v>
      </c>
      <c r="J154" s="12"/>
      <c r="K154" s="12"/>
      <c r="L154" s="12"/>
      <c r="M154" s="12"/>
      <c r="N154" s="12"/>
      <c r="O154" s="13"/>
      <c r="P154" s="840">
        <v>536041.0</v>
      </c>
      <c r="Q154" s="12"/>
      <c r="R154" s="12"/>
      <c r="S154" s="12"/>
      <c r="T154" s="12"/>
      <c r="U154" s="12"/>
      <c r="V154" s="13"/>
      <c r="W154" s="840">
        <v>1687920.0</v>
      </c>
      <c r="X154" s="12"/>
      <c r="Y154" s="12"/>
      <c r="Z154" s="12"/>
      <c r="AA154" s="12"/>
      <c r="AB154" s="12"/>
      <c r="AC154" s="13"/>
      <c r="AD154" s="840">
        <v>1359323.0</v>
      </c>
      <c r="AE154" s="12"/>
      <c r="AF154" s="12"/>
      <c r="AG154" s="12"/>
      <c r="AH154" s="12"/>
      <c r="AI154" s="12"/>
      <c r="AJ154" s="13"/>
    </row>
    <row r="155" ht="24.0" customHeight="1">
      <c r="A155" s="18" t="s">
        <v>4133</v>
      </c>
      <c r="H155" s="19"/>
      <c r="I155" s="841">
        <v>3503044.0</v>
      </c>
      <c r="O155" s="19"/>
      <c r="P155" s="841">
        <v>1275386.0</v>
      </c>
      <c r="V155" s="19"/>
      <c r="W155" s="841">
        <v>3152767.0</v>
      </c>
      <c r="AC155" s="19"/>
      <c r="AD155" s="841">
        <v>2469497.0</v>
      </c>
      <c r="AJ155" s="19"/>
    </row>
    <row r="156" ht="24.0" customHeight="1">
      <c r="A156" s="28" t="s">
        <v>4134</v>
      </c>
      <c r="B156" s="29"/>
      <c r="C156" s="29"/>
      <c r="D156" s="29"/>
      <c r="E156" s="29"/>
      <c r="F156" s="29"/>
      <c r="G156" s="29"/>
      <c r="H156" s="30"/>
      <c r="I156" s="842">
        <v>1001514.0</v>
      </c>
      <c r="J156" s="29"/>
      <c r="K156" s="29"/>
      <c r="L156" s="29"/>
      <c r="M156" s="29"/>
      <c r="N156" s="29"/>
      <c r="O156" s="30"/>
      <c r="P156" s="842">
        <v>51594.0</v>
      </c>
      <c r="Q156" s="29"/>
      <c r="R156" s="29"/>
      <c r="S156" s="29"/>
      <c r="T156" s="29"/>
      <c r="U156" s="29"/>
      <c r="V156" s="30"/>
      <c r="W156" s="842">
        <v>1055343.0</v>
      </c>
      <c r="X156" s="29"/>
      <c r="Y156" s="29"/>
      <c r="Z156" s="29"/>
      <c r="AA156" s="29"/>
      <c r="AB156" s="29"/>
      <c r="AC156" s="30"/>
      <c r="AD156" s="842">
        <v>91989.0</v>
      </c>
      <c r="AE156" s="29"/>
      <c r="AF156" s="29"/>
      <c r="AG156" s="29"/>
      <c r="AH156" s="29"/>
      <c r="AI156" s="29"/>
      <c r="AJ156" s="30"/>
    </row>
    <row r="157" ht="24.0"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7" t="s">
        <v>4112</v>
      </c>
    </row>
    <row r="158" ht="24.0"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ht="24.0" customHeight="1">
      <c r="A159" s="5">
        <v>231.0</v>
      </c>
      <c r="C159" s="6" t="s">
        <v>4168</v>
      </c>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ht="24.0" customHeight="1">
      <c r="A160" s="206" t="s">
        <v>4169</v>
      </c>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7"/>
    </row>
    <row r="161" ht="24.0" customHeight="1">
      <c r="A161" s="11" t="s">
        <v>4170</v>
      </c>
      <c r="B161" s="12"/>
      <c r="C161" s="12"/>
      <c r="D161" s="13"/>
      <c r="E161" s="11" t="s">
        <v>4171</v>
      </c>
      <c r="F161" s="12"/>
      <c r="G161" s="12"/>
      <c r="H161" s="13"/>
      <c r="I161" s="11" t="s">
        <v>4172</v>
      </c>
      <c r="J161" s="12"/>
      <c r="K161" s="12"/>
      <c r="L161" s="13"/>
      <c r="M161" s="11" t="s">
        <v>4173</v>
      </c>
      <c r="N161" s="12"/>
      <c r="O161" s="12"/>
      <c r="P161" s="13"/>
      <c r="Q161" s="36" t="s">
        <v>4174</v>
      </c>
      <c r="R161" s="12"/>
      <c r="S161" s="12"/>
      <c r="T161" s="12"/>
      <c r="U161" s="13"/>
      <c r="V161" s="36" t="s">
        <v>4175</v>
      </c>
      <c r="W161" s="12"/>
      <c r="X161" s="12"/>
      <c r="Y161" s="12"/>
      <c r="Z161" s="13"/>
      <c r="AA161" s="367" t="s">
        <v>4176</v>
      </c>
      <c r="AB161" s="12"/>
      <c r="AC161" s="12"/>
      <c r="AD161" s="12"/>
      <c r="AE161" s="13"/>
      <c r="AF161" s="11" t="s">
        <v>4177</v>
      </c>
      <c r="AG161" s="12"/>
      <c r="AH161" s="12"/>
      <c r="AI161" s="12"/>
      <c r="AJ161" s="13"/>
    </row>
    <row r="162" ht="24.0" customHeight="1">
      <c r="A162" s="37"/>
      <c r="B162" s="29"/>
      <c r="C162" s="29"/>
      <c r="D162" s="30"/>
      <c r="E162" s="37"/>
      <c r="F162" s="29"/>
      <c r="G162" s="29"/>
      <c r="H162" s="30"/>
      <c r="I162" s="37"/>
      <c r="J162" s="29"/>
      <c r="K162" s="29"/>
      <c r="L162" s="30"/>
      <c r="M162" s="37"/>
      <c r="N162" s="29"/>
      <c r="O162" s="29"/>
      <c r="P162" s="30"/>
      <c r="Q162" s="37"/>
      <c r="R162" s="29"/>
      <c r="S162" s="29"/>
      <c r="T162" s="29"/>
      <c r="U162" s="30"/>
      <c r="V162" s="37"/>
      <c r="W162" s="29"/>
      <c r="X162" s="29"/>
      <c r="Y162" s="29"/>
      <c r="Z162" s="30"/>
      <c r="AA162" s="37"/>
      <c r="AB162" s="29"/>
      <c r="AC162" s="29"/>
      <c r="AD162" s="29"/>
      <c r="AE162" s="30"/>
      <c r="AF162" s="37"/>
      <c r="AG162" s="29"/>
      <c r="AH162" s="29"/>
      <c r="AI162" s="29"/>
      <c r="AJ162" s="30"/>
    </row>
    <row r="163" ht="24.0" customHeight="1">
      <c r="A163" s="932">
        <v>3765538.0</v>
      </c>
      <c r="B163" s="9"/>
      <c r="C163" s="9"/>
      <c r="D163" s="10"/>
      <c r="E163" s="932">
        <v>347363.0</v>
      </c>
      <c r="F163" s="9"/>
      <c r="G163" s="9"/>
      <c r="H163" s="10"/>
      <c r="I163" s="932">
        <v>10384.0</v>
      </c>
      <c r="J163" s="9"/>
      <c r="K163" s="9"/>
      <c r="L163" s="10"/>
      <c r="M163" s="8">
        <v>5.0</v>
      </c>
      <c r="N163" s="9"/>
      <c r="O163" s="9"/>
      <c r="P163" s="10"/>
      <c r="Q163" s="828" t="s">
        <v>4178</v>
      </c>
      <c r="R163" s="9"/>
      <c r="S163" s="9"/>
      <c r="T163" s="9"/>
      <c r="U163" s="10"/>
      <c r="V163" s="828">
        <v>476238.0</v>
      </c>
      <c r="W163" s="9"/>
      <c r="X163" s="9"/>
      <c r="Y163" s="9"/>
      <c r="Z163" s="10"/>
      <c r="AA163" s="828">
        <v>133741.0</v>
      </c>
      <c r="AB163" s="9"/>
      <c r="AC163" s="9"/>
      <c r="AD163" s="9"/>
      <c r="AE163" s="10"/>
      <c r="AF163" s="932">
        <v>9828609.0</v>
      </c>
      <c r="AG163" s="9"/>
      <c r="AH163" s="9"/>
      <c r="AI163" s="9"/>
      <c r="AJ163" s="10"/>
    </row>
    <row r="164" ht="24.0"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7" t="s">
        <v>4179</v>
      </c>
    </row>
    <row r="165" ht="24.0" customHeight="1">
      <c r="A165" s="1" t="s">
        <v>4180</v>
      </c>
    </row>
    <row r="166" ht="24.0"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ht="24.0" customHeight="1">
      <c r="A167" s="5">
        <v>232.0</v>
      </c>
      <c r="C167" s="6" t="s">
        <v>4181</v>
      </c>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ht="24.0" customHeight="1">
      <c r="A168" s="3" t="s">
        <v>1847</v>
      </c>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7" t="s">
        <v>1808</v>
      </c>
    </row>
    <row r="169" ht="24.0" customHeight="1">
      <c r="A169" s="8" t="s">
        <v>4182</v>
      </c>
      <c r="B169" s="9"/>
      <c r="C169" s="9"/>
      <c r="D169" s="9"/>
      <c r="E169" s="9"/>
      <c r="F169" s="9"/>
      <c r="G169" s="9"/>
      <c r="H169" s="9"/>
      <c r="I169" s="9"/>
      <c r="J169" s="9"/>
      <c r="K169" s="9"/>
      <c r="L169" s="10"/>
      <c r="M169" s="249" t="s">
        <v>2105</v>
      </c>
      <c r="N169" s="9"/>
      <c r="O169" s="9"/>
      <c r="P169" s="9"/>
      <c r="Q169" s="9"/>
      <c r="R169" s="9"/>
      <c r="S169" s="9"/>
      <c r="T169" s="10"/>
      <c r="U169" s="8" t="s">
        <v>2106</v>
      </c>
      <c r="V169" s="9"/>
      <c r="W169" s="9"/>
      <c r="X169" s="9"/>
      <c r="Y169" s="9"/>
      <c r="Z169" s="9"/>
      <c r="AA169" s="9"/>
      <c r="AB169" s="10"/>
      <c r="AC169" s="249" t="s">
        <v>2107</v>
      </c>
      <c r="AD169" s="9"/>
      <c r="AE169" s="9"/>
      <c r="AF169" s="9"/>
      <c r="AG169" s="9"/>
      <c r="AH169" s="9"/>
      <c r="AI169" s="9"/>
      <c r="AJ169" s="10"/>
    </row>
    <row r="170" ht="24.0" customHeight="1">
      <c r="A170" s="11" t="s">
        <v>1829</v>
      </c>
      <c r="B170" s="12"/>
      <c r="C170" s="12"/>
      <c r="D170" s="12"/>
      <c r="E170" s="12"/>
      <c r="F170" s="12"/>
      <c r="G170" s="12"/>
      <c r="H170" s="12"/>
      <c r="I170" s="12"/>
      <c r="J170" s="12"/>
      <c r="K170" s="12"/>
      <c r="L170" s="13"/>
      <c r="M170" s="1316">
        <v>6.8029756E7</v>
      </c>
      <c r="N170" s="12"/>
      <c r="O170" s="12"/>
      <c r="P170" s="12"/>
      <c r="Q170" s="12"/>
      <c r="R170" s="12"/>
      <c r="S170" s="12"/>
      <c r="T170" s="13"/>
      <c r="U170" s="1316">
        <v>6.5810553E7</v>
      </c>
      <c r="V170" s="12"/>
      <c r="W170" s="12"/>
      <c r="X170" s="12"/>
      <c r="Y170" s="12"/>
      <c r="Z170" s="12"/>
      <c r="AA170" s="12"/>
      <c r="AB170" s="13"/>
      <c r="AC170" s="1285">
        <v>6.3194584E7</v>
      </c>
      <c r="AD170" s="12"/>
      <c r="AE170" s="12"/>
      <c r="AF170" s="12"/>
      <c r="AG170" s="12"/>
      <c r="AH170" s="12"/>
      <c r="AI170" s="12"/>
      <c r="AJ170" s="13"/>
    </row>
    <row r="171" ht="24.0" customHeight="1">
      <c r="A171" s="18" t="s">
        <v>4183</v>
      </c>
      <c r="L171" s="19"/>
      <c r="M171" s="1283">
        <v>2140729.0</v>
      </c>
      <c r="T171" s="19"/>
      <c r="U171" s="1283">
        <v>2138264.0</v>
      </c>
      <c r="AB171" s="19"/>
      <c r="AC171" s="1286">
        <v>2143151.0</v>
      </c>
      <c r="AJ171" s="19"/>
    </row>
    <row r="172" ht="24.0" customHeight="1">
      <c r="A172" s="18" t="s">
        <v>4184</v>
      </c>
      <c r="L172" s="19"/>
      <c r="M172" s="1283">
        <v>1022724.0</v>
      </c>
      <c r="T172" s="19"/>
      <c r="U172" s="1283">
        <v>919470.0</v>
      </c>
      <c r="AB172" s="19"/>
      <c r="AC172" s="1286">
        <v>879625.0</v>
      </c>
      <c r="AJ172" s="19"/>
    </row>
    <row r="173" ht="24.0" customHeight="1">
      <c r="A173" s="18" t="s">
        <v>4185</v>
      </c>
      <c r="L173" s="19"/>
      <c r="M173" s="1283">
        <v>4530059.0</v>
      </c>
      <c r="T173" s="19"/>
      <c r="U173" s="1283">
        <v>4739143.0</v>
      </c>
      <c r="AB173" s="19"/>
      <c r="AC173" s="1286">
        <v>4421252.0</v>
      </c>
      <c r="AJ173" s="19"/>
    </row>
    <row r="174" ht="24.0" customHeight="1">
      <c r="A174" s="18" t="s">
        <v>4186</v>
      </c>
      <c r="L174" s="19"/>
      <c r="M174" s="1283">
        <v>4324.0</v>
      </c>
      <c r="T174" s="19"/>
      <c r="U174" s="1283">
        <v>18815.0</v>
      </c>
      <c r="AB174" s="19"/>
      <c r="AC174" s="1286">
        <v>18405.0</v>
      </c>
      <c r="AJ174" s="19"/>
    </row>
    <row r="175" ht="24.0" customHeight="1">
      <c r="A175" s="18" t="s">
        <v>4187</v>
      </c>
      <c r="L175" s="19"/>
      <c r="M175" s="1283">
        <v>585531.0</v>
      </c>
      <c r="T175" s="19"/>
      <c r="U175" s="1283">
        <v>613554.0</v>
      </c>
      <c r="AB175" s="19"/>
      <c r="AC175" s="1286">
        <v>621870.0</v>
      </c>
      <c r="AJ175" s="19"/>
    </row>
    <row r="176" ht="24.0" customHeight="1">
      <c r="A176" s="18" t="s">
        <v>4188</v>
      </c>
      <c r="L176" s="19"/>
      <c r="M176" s="1283">
        <v>49665.0</v>
      </c>
      <c r="T176" s="19"/>
      <c r="U176" s="1283">
        <v>44237.0</v>
      </c>
      <c r="AB176" s="19"/>
      <c r="AC176" s="1286">
        <v>38805.0</v>
      </c>
      <c r="AJ176" s="19"/>
    </row>
    <row r="177" ht="24.0" customHeight="1">
      <c r="A177" s="18" t="s">
        <v>4189</v>
      </c>
      <c r="L177" s="19"/>
      <c r="M177" s="1283">
        <v>6868655.0</v>
      </c>
      <c r="T177" s="19"/>
      <c r="U177" s="1283">
        <v>6497484.0</v>
      </c>
      <c r="AB177" s="19"/>
      <c r="AC177" s="1286">
        <v>6326180.0</v>
      </c>
      <c r="AJ177" s="19"/>
    </row>
    <row r="178" ht="24.0" customHeight="1">
      <c r="A178" s="18" t="s">
        <v>4190</v>
      </c>
      <c r="L178" s="19"/>
      <c r="M178" s="1283">
        <v>576751.0</v>
      </c>
      <c r="T178" s="19"/>
      <c r="U178" s="1283">
        <v>782807.0</v>
      </c>
      <c r="AB178" s="19"/>
      <c r="AC178" s="1286">
        <v>1053414.0</v>
      </c>
      <c r="AJ178" s="19"/>
    </row>
    <row r="179" ht="24.0" customHeight="1">
      <c r="A179" s="18" t="s">
        <v>4191</v>
      </c>
      <c r="L179" s="19"/>
      <c r="M179" s="1283">
        <v>2695733.0</v>
      </c>
      <c r="T179" s="19"/>
      <c r="U179" s="1283">
        <v>2708079.0</v>
      </c>
      <c r="AB179" s="19"/>
      <c r="AC179" s="1286">
        <v>2930349.0</v>
      </c>
      <c r="AJ179" s="19"/>
    </row>
    <row r="180" ht="24.0" customHeight="1">
      <c r="A180" s="18" t="s">
        <v>4192</v>
      </c>
      <c r="L180" s="19"/>
      <c r="M180" s="1283">
        <v>706852.0</v>
      </c>
      <c r="T180" s="19"/>
      <c r="U180" s="1283">
        <v>628447.0</v>
      </c>
      <c r="AB180" s="19"/>
      <c r="AC180" s="1286">
        <v>555778.0</v>
      </c>
      <c r="AJ180" s="19"/>
    </row>
    <row r="181" ht="24.0" customHeight="1">
      <c r="A181" s="18" t="s">
        <v>4193</v>
      </c>
      <c r="L181" s="19"/>
      <c r="M181" s="1283">
        <v>507614.0</v>
      </c>
      <c r="T181" s="19"/>
      <c r="U181" s="1283">
        <v>611573.0</v>
      </c>
      <c r="AB181" s="19"/>
      <c r="AC181" s="1286">
        <v>586213.0</v>
      </c>
      <c r="AJ181" s="19"/>
    </row>
    <row r="182" ht="24.0" customHeight="1">
      <c r="A182" s="18" t="s">
        <v>4194</v>
      </c>
      <c r="L182" s="19"/>
      <c r="M182" s="1283">
        <v>66331.0</v>
      </c>
      <c r="T182" s="19"/>
      <c r="U182" s="1283">
        <v>35422.0</v>
      </c>
      <c r="AB182" s="19"/>
      <c r="AC182" s="1286">
        <v>12930.0</v>
      </c>
      <c r="AJ182" s="19"/>
    </row>
    <row r="183" ht="24.0" customHeight="1">
      <c r="A183" s="18" t="s">
        <v>4195</v>
      </c>
      <c r="L183" s="19"/>
      <c r="M183" s="1283" t="s">
        <v>2113</v>
      </c>
      <c r="T183" s="19"/>
      <c r="U183" s="1283" t="s">
        <v>4196</v>
      </c>
      <c r="AB183" s="19"/>
      <c r="AC183" s="1283" t="s">
        <v>4196</v>
      </c>
      <c r="AJ183" s="19"/>
    </row>
    <row r="184" ht="24.0" customHeight="1">
      <c r="A184" s="18" t="s">
        <v>4197</v>
      </c>
      <c r="L184" s="19"/>
      <c r="M184" s="1283">
        <v>1.5211798E7</v>
      </c>
      <c r="T184" s="19"/>
      <c r="U184" s="1283">
        <v>1.3995919E7</v>
      </c>
      <c r="AB184" s="19"/>
      <c r="AC184" s="1286">
        <v>1.2708854E7</v>
      </c>
      <c r="AJ184" s="19"/>
    </row>
    <row r="185" ht="24.0" customHeight="1">
      <c r="A185" s="18" t="s">
        <v>4198</v>
      </c>
      <c r="L185" s="19"/>
      <c r="M185" s="1283">
        <v>7421297.0</v>
      </c>
      <c r="T185" s="19"/>
      <c r="U185" s="1283">
        <v>7310873.0</v>
      </c>
      <c r="AB185" s="19"/>
      <c r="AC185" s="1286">
        <v>7208479.0</v>
      </c>
      <c r="AJ185" s="19"/>
    </row>
    <row r="186" ht="24.0" customHeight="1">
      <c r="A186" s="18" t="s">
        <v>4199</v>
      </c>
      <c r="L186" s="19"/>
      <c r="M186" s="1283">
        <v>1061181.0</v>
      </c>
      <c r="T186" s="19"/>
      <c r="U186" s="1283">
        <v>997140.0</v>
      </c>
      <c r="AB186" s="19"/>
      <c r="AC186" s="1286">
        <v>930566.0</v>
      </c>
      <c r="AJ186" s="19"/>
    </row>
    <row r="187" ht="24.0" customHeight="1">
      <c r="A187" s="18" t="s">
        <v>4200</v>
      </c>
      <c r="L187" s="19"/>
      <c r="M187" s="1283" t="s">
        <v>2113</v>
      </c>
      <c r="T187" s="19"/>
      <c r="U187" s="1283" t="s">
        <v>2113</v>
      </c>
      <c r="AB187" s="19"/>
      <c r="AC187" s="1283" t="s">
        <v>2113</v>
      </c>
      <c r="AJ187" s="19"/>
    </row>
    <row r="188" ht="24.0" customHeight="1">
      <c r="A188" s="18" t="s">
        <v>4201</v>
      </c>
      <c r="L188" s="19"/>
      <c r="M188" s="1283">
        <v>2.4580512E7</v>
      </c>
      <c r="T188" s="19"/>
      <c r="U188" s="1283">
        <v>2.3769326E7</v>
      </c>
      <c r="AB188" s="19"/>
      <c r="AC188" s="1286">
        <v>2.2758713E7</v>
      </c>
      <c r="AJ188" s="19"/>
    </row>
    <row r="189" ht="24.0" customHeight="1">
      <c r="A189" s="28" t="s">
        <v>4202</v>
      </c>
      <c r="B189" s="29"/>
      <c r="C189" s="29"/>
      <c r="D189" s="29"/>
      <c r="E189" s="29"/>
      <c r="F189" s="29"/>
      <c r="G189" s="29"/>
      <c r="H189" s="29"/>
      <c r="I189" s="29"/>
      <c r="J189" s="29"/>
      <c r="K189" s="29"/>
      <c r="L189" s="30"/>
      <c r="M189" s="1317" t="s">
        <v>2113</v>
      </c>
      <c r="N189" s="29"/>
      <c r="O189" s="29"/>
      <c r="P189" s="29"/>
      <c r="Q189" s="29"/>
      <c r="R189" s="29"/>
      <c r="S189" s="29"/>
      <c r="T189" s="30"/>
      <c r="U189" s="1317" t="s">
        <v>4203</v>
      </c>
      <c r="V189" s="29"/>
      <c r="W189" s="29"/>
      <c r="X189" s="29"/>
      <c r="Y189" s="29"/>
      <c r="Z189" s="29"/>
      <c r="AA189" s="29"/>
      <c r="AB189" s="30"/>
      <c r="AC189" s="1317" t="s">
        <v>4203</v>
      </c>
      <c r="AD189" s="29"/>
      <c r="AE189" s="29"/>
      <c r="AF189" s="29"/>
      <c r="AG189" s="29"/>
      <c r="AH189" s="29"/>
      <c r="AI189" s="29"/>
      <c r="AJ189" s="30"/>
    </row>
    <row r="190" ht="24.0"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7" t="s">
        <v>4112</v>
      </c>
    </row>
    <row r="191" ht="24.0" customHeight="1">
      <c r="A191" s="1" t="s">
        <v>4204</v>
      </c>
    </row>
    <row r="192" ht="24.0"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ht="24.0" customHeight="1">
      <c r="A193" s="1318" t="s">
        <v>4205</v>
      </c>
    </row>
    <row r="194" ht="24.0" customHeight="1">
      <c r="A194" s="5">
        <v>233.0</v>
      </c>
      <c r="C194" s="6" t="s">
        <v>4074</v>
      </c>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ht="24.0"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7" t="s">
        <v>1808</v>
      </c>
    </row>
    <row r="196" ht="24.0" customHeight="1">
      <c r="A196" s="11" t="s">
        <v>1454</v>
      </c>
      <c r="B196" s="12"/>
      <c r="C196" s="12"/>
      <c r="D196" s="12"/>
      <c r="E196" s="12"/>
      <c r="F196" s="12"/>
      <c r="G196" s="12"/>
      <c r="H196" s="13"/>
      <c r="I196" s="36" t="s">
        <v>4206</v>
      </c>
      <c r="J196" s="12"/>
      <c r="K196" s="12"/>
      <c r="L196" s="12"/>
      <c r="M196" s="36" t="s">
        <v>4207</v>
      </c>
      <c r="N196" s="12"/>
      <c r="O196" s="12"/>
      <c r="P196" s="12"/>
      <c r="Q196" s="36" t="s">
        <v>4208</v>
      </c>
      <c r="R196" s="12"/>
      <c r="S196" s="12"/>
      <c r="T196" s="12"/>
      <c r="U196" s="378" t="s">
        <v>4209</v>
      </c>
      <c r="V196" s="12"/>
      <c r="W196" s="12"/>
      <c r="X196" s="13"/>
      <c r="Y196" s="378" t="s">
        <v>4210</v>
      </c>
      <c r="Z196" s="12"/>
      <c r="AA196" s="12"/>
      <c r="AB196" s="13"/>
      <c r="AC196" s="36" t="s">
        <v>4211</v>
      </c>
      <c r="AD196" s="12"/>
      <c r="AE196" s="12"/>
      <c r="AF196" s="13"/>
      <c r="AG196" s="36" t="s">
        <v>4212</v>
      </c>
      <c r="AH196" s="12"/>
      <c r="AI196" s="12"/>
      <c r="AJ196" s="13"/>
    </row>
    <row r="197" ht="24.0" customHeight="1">
      <c r="A197" s="37"/>
      <c r="B197" s="29"/>
      <c r="C197" s="29"/>
      <c r="D197" s="29"/>
      <c r="E197" s="29"/>
      <c r="F197" s="29"/>
      <c r="G197" s="29"/>
      <c r="H197" s="30"/>
      <c r="I197" s="37"/>
      <c r="J197" s="29"/>
      <c r="K197" s="29"/>
      <c r="L197" s="29"/>
      <c r="M197" s="37"/>
      <c r="N197" s="29"/>
      <c r="O197" s="29"/>
      <c r="P197" s="29"/>
      <c r="Q197" s="37"/>
      <c r="R197" s="29"/>
      <c r="S197" s="29"/>
      <c r="T197" s="29"/>
      <c r="U197" s="37"/>
      <c r="V197" s="29"/>
      <c r="W197" s="29"/>
      <c r="X197" s="30"/>
      <c r="Y197" s="37"/>
      <c r="Z197" s="29"/>
      <c r="AA197" s="29"/>
      <c r="AB197" s="30"/>
      <c r="AC197" s="37"/>
      <c r="AD197" s="29"/>
      <c r="AE197" s="29"/>
      <c r="AF197" s="30"/>
      <c r="AG197" s="37"/>
      <c r="AH197" s="29"/>
      <c r="AI197" s="29"/>
      <c r="AJ197" s="30"/>
    </row>
    <row r="198" ht="24.0" customHeight="1">
      <c r="A198" s="270" t="s">
        <v>1448</v>
      </c>
      <c r="H198" s="19"/>
      <c r="I198" s="1319">
        <v>1.14116E7</v>
      </c>
      <c r="M198" s="1319">
        <v>1.1895423E7</v>
      </c>
      <c r="Q198" s="1319">
        <v>1.1657683E7</v>
      </c>
      <c r="U198" s="1320">
        <v>18135.0</v>
      </c>
      <c r="X198" s="19"/>
      <c r="Y198" s="1320">
        <v>219605.0</v>
      </c>
      <c r="AB198" s="19"/>
      <c r="AC198" s="1321">
        <v>102.2</v>
      </c>
      <c r="AF198" s="19"/>
      <c r="AG198" s="1321">
        <v>98.0</v>
      </c>
      <c r="AJ198" s="19"/>
    </row>
    <row r="199" ht="24.0" customHeight="1">
      <c r="A199" s="18">
        <v>5.0</v>
      </c>
      <c r="H199" s="19"/>
      <c r="I199" s="1319">
        <v>1.14663E7</v>
      </c>
      <c r="M199" s="1319">
        <v>1.1844311E7</v>
      </c>
      <c r="Q199" s="1319">
        <v>1.1589001E7</v>
      </c>
      <c r="U199" s="1320">
        <v>11955.0</v>
      </c>
      <c r="X199" s="19"/>
      <c r="Y199" s="1320">
        <v>243355.0</v>
      </c>
      <c r="AB199" s="19"/>
      <c r="AC199" s="1321">
        <f t="shared" ref="AC199:AC204" si="1">Q199/I199*100</f>
        <v>101.0701011</v>
      </c>
      <c r="AF199" s="19"/>
      <c r="AG199" s="1321">
        <f t="shared" ref="AG199:AG204" si="2">Q199/M199*100</f>
        <v>97.84445039</v>
      </c>
      <c r="AJ199" s="19"/>
    </row>
    <row r="200" ht="24.0" customHeight="1">
      <c r="A200" s="202">
        <v>6.0</v>
      </c>
      <c r="B200" s="29"/>
      <c r="C200" s="29"/>
      <c r="D200" s="29"/>
      <c r="E200" s="29"/>
      <c r="F200" s="29"/>
      <c r="G200" s="29"/>
      <c r="H200" s="30"/>
      <c r="I200" s="1322">
        <v>1.09434E7</v>
      </c>
      <c r="J200" s="29"/>
      <c r="K200" s="29"/>
      <c r="L200" s="29"/>
      <c r="M200" s="1322">
        <v>1.1573172E7</v>
      </c>
      <c r="N200" s="29"/>
      <c r="O200" s="29"/>
      <c r="P200" s="29"/>
      <c r="Q200" s="1322">
        <v>1.1326782E7</v>
      </c>
      <c r="R200" s="29"/>
      <c r="S200" s="29"/>
      <c r="T200" s="29"/>
      <c r="U200" s="1323">
        <v>16771.0</v>
      </c>
      <c r="V200" s="29"/>
      <c r="W200" s="29"/>
      <c r="X200" s="30"/>
      <c r="Y200" s="1323">
        <v>229619.0</v>
      </c>
      <c r="Z200" s="29"/>
      <c r="AA200" s="29"/>
      <c r="AB200" s="30"/>
      <c r="AC200" s="1321">
        <f t="shared" si="1"/>
        <v>103.5033171</v>
      </c>
      <c r="AF200" s="19"/>
      <c r="AG200" s="1321">
        <f t="shared" si="2"/>
        <v>97.87102447</v>
      </c>
      <c r="AJ200" s="19"/>
    </row>
    <row r="201" ht="24.0" customHeight="1">
      <c r="A201" s="11" t="s">
        <v>4213</v>
      </c>
      <c r="B201" s="12"/>
      <c r="C201" s="12"/>
      <c r="D201" s="12"/>
      <c r="E201" s="12"/>
      <c r="F201" s="12"/>
      <c r="G201" s="12"/>
      <c r="H201" s="13"/>
      <c r="I201" s="1324">
        <v>4120800.0</v>
      </c>
      <c r="J201" s="12"/>
      <c r="K201" s="12"/>
      <c r="L201" s="12"/>
      <c r="M201" s="1324">
        <v>4461893.0</v>
      </c>
      <c r="N201" s="12"/>
      <c r="O201" s="12"/>
      <c r="P201" s="12"/>
      <c r="Q201" s="1324">
        <v>4362297.0</v>
      </c>
      <c r="R201" s="12"/>
      <c r="S201" s="12"/>
      <c r="T201" s="12"/>
      <c r="U201" s="1325">
        <v>7006.0</v>
      </c>
      <c r="V201" s="12"/>
      <c r="W201" s="12"/>
      <c r="X201" s="13"/>
      <c r="Y201" s="1325">
        <v>92590.0</v>
      </c>
      <c r="Z201" s="12"/>
      <c r="AA201" s="12"/>
      <c r="AB201" s="13"/>
      <c r="AC201" s="1326">
        <f t="shared" si="1"/>
        <v>105.8604397</v>
      </c>
      <c r="AD201" s="12"/>
      <c r="AE201" s="12"/>
      <c r="AF201" s="13"/>
      <c r="AG201" s="1326">
        <f t="shared" si="2"/>
        <v>97.76785324</v>
      </c>
      <c r="AH201" s="12"/>
      <c r="AI201" s="12"/>
      <c r="AJ201" s="13"/>
    </row>
    <row r="202" ht="24.0" customHeight="1">
      <c r="A202" s="357" t="s">
        <v>4214</v>
      </c>
      <c r="H202" s="19"/>
      <c r="I202" s="1327">
        <v>5914600.0</v>
      </c>
      <c r="M202" s="1327">
        <v>6167550.0</v>
      </c>
      <c r="Q202" s="1327">
        <v>6027330.0</v>
      </c>
      <c r="U202" s="689">
        <v>8513.0</v>
      </c>
      <c r="X202" s="19"/>
      <c r="Y202" s="689">
        <v>131707.0</v>
      </c>
      <c r="AB202" s="19"/>
      <c r="AC202" s="1321">
        <f t="shared" si="1"/>
        <v>101.9059615</v>
      </c>
      <c r="AF202" s="19"/>
      <c r="AG202" s="1321">
        <f t="shared" si="2"/>
        <v>97.72648783</v>
      </c>
      <c r="AJ202" s="19"/>
    </row>
    <row r="203" ht="24.0" customHeight="1">
      <c r="A203" s="357" t="s">
        <v>4215</v>
      </c>
      <c r="H203" s="19"/>
      <c r="I203" s="1327">
        <v>307800.0</v>
      </c>
      <c r="M203" s="1327">
        <v>331989.0</v>
      </c>
      <c r="Q203" s="1327">
        <v>325416.0</v>
      </c>
      <c r="U203" s="689">
        <v>1252.0</v>
      </c>
      <c r="X203" s="19"/>
      <c r="Y203" s="689">
        <v>5322.0</v>
      </c>
      <c r="AB203" s="19"/>
      <c r="AC203" s="1321">
        <f t="shared" si="1"/>
        <v>105.7231969</v>
      </c>
      <c r="AF203" s="19"/>
      <c r="AG203" s="1321">
        <f t="shared" si="2"/>
        <v>98.02011512</v>
      </c>
      <c r="AJ203" s="19"/>
    </row>
    <row r="204" ht="24.0" customHeight="1">
      <c r="A204" s="357" t="s">
        <v>4216</v>
      </c>
      <c r="H204" s="19"/>
      <c r="I204" s="1327">
        <v>595700.0</v>
      </c>
      <c r="M204" s="1327">
        <v>605409.0</v>
      </c>
      <c r="Q204" s="1327">
        <v>605409.0</v>
      </c>
      <c r="U204" s="1320">
        <v>0.0</v>
      </c>
      <c r="X204" s="19"/>
      <c r="Y204" s="1320">
        <v>0.0</v>
      </c>
      <c r="AB204" s="19"/>
      <c r="AC204" s="1321">
        <f t="shared" si="1"/>
        <v>101.6298472</v>
      </c>
      <c r="AF204" s="19"/>
      <c r="AG204" s="1321">
        <f t="shared" si="2"/>
        <v>100</v>
      </c>
      <c r="AJ204" s="19"/>
    </row>
    <row r="205" ht="24.0" customHeight="1">
      <c r="A205" s="1306" t="s">
        <v>4217</v>
      </c>
      <c r="H205" s="19"/>
      <c r="I205" s="1319">
        <v>0.0</v>
      </c>
      <c r="M205" s="1319">
        <v>0.0</v>
      </c>
      <c r="Q205" s="1319">
        <v>0.0</v>
      </c>
      <c r="U205" s="1320">
        <v>0.0</v>
      </c>
      <c r="X205" s="19"/>
      <c r="Y205" s="1320">
        <v>0.0</v>
      </c>
      <c r="AB205" s="19"/>
      <c r="AC205" s="1321">
        <v>0.0</v>
      </c>
      <c r="AF205" s="19"/>
      <c r="AG205" s="1321">
        <v>0.0</v>
      </c>
      <c r="AJ205" s="19"/>
    </row>
    <row r="206" ht="24.0" customHeight="1">
      <c r="A206" s="28" t="s">
        <v>4218</v>
      </c>
      <c r="B206" s="29"/>
      <c r="C206" s="29"/>
      <c r="D206" s="29"/>
      <c r="E206" s="29"/>
      <c r="F206" s="29"/>
      <c r="G206" s="29"/>
      <c r="H206" s="30"/>
      <c r="I206" s="1322">
        <v>4500.0</v>
      </c>
      <c r="J206" s="29"/>
      <c r="K206" s="29"/>
      <c r="L206" s="29"/>
      <c r="M206" s="1322">
        <v>6331.0</v>
      </c>
      <c r="N206" s="29"/>
      <c r="O206" s="29"/>
      <c r="P206" s="29"/>
      <c r="Q206" s="1322">
        <v>6331.0</v>
      </c>
      <c r="R206" s="29"/>
      <c r="S206" s="29"/>
      <c r="T206" s="29"/>
      <c r="U206" s="1328">
        <v>0.0</v>
      </c>
      <c r="V206" s="29"/>
      <c r="W206" s="29"/>
      <c r="X206" s="30"/>
      <c r="Y206" s="1328">
        <v>0.0</v>
      </c>
      <c r="Z206" s="29"/>
      <c r="AA206" s="29"/>
      <c r="AB206" s="30"/>
      <c r="AC206" s="1329">
        <f>Q206/I206*100</f>
        <v>140.6888889</v>
      </c>
      <c r="AD206" s="29"/>
      <c r="AE206" s="29"/>
      <c r="AF206" s="30"/>
      <c r="AG206" s="1329">
        <f>Q206/M206*100</f>
        <v>100</v>
      </c>
      <c r="AH206" s="29"/>
      <c r="AI206" s="29"/>
      <c r="AJ206" s="30"/>
    </row>
    <row r="207" ht="24.0" customHeight="1">
      <c r="A207" s="3" t="s">
        <v>47</v>
      </c>
      <c r="B207" s="3"/>
      <c r="C207" s="3" t="s">
        <v>1855</v>
      </c>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1330" t="s">
        <v>4219</v>
      </c>
    </row>
    <row r="208" ht="24.0"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ht="24.0" customHeight="1">
      <c r="A209" s="5">
        <v>234.0</v>
      </c>
      <c r="C209" s="6" t="s">
        <v>4220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ht="24.0"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7" t="s">
        <v>1808</v>
      </c>
    </row>
    <row r="211" ht="24.0" customHeight="1">
      <c r="A211" s="8" t="s">
        <v>4221</v>
      </c>
      <c r="B211" s="9"/>
      <c r="C211" s="9"/>
      <c r="D211" s="9"/>
      <c r="E211" s="9"/>
      <c r="F211" s="9"/>
      <c r="G211" s="9"/>
      <c r="H211" s="9"/>
      <c r="I211" s="9"/>
      <c r="J211" s="9"/>
      <c r="K211" s="9"/>
      <c r="L211" s="9"/>
      <c r="M211" s="9"/>
      <c r="N211" s="9"/>
      <c r="O211" s="9"/>
      <c r="P211" s="9"/>
      <c r="Q211" s="9"/>
      <c r="R211" s="10"/>
      <c r="S211" s="8" t="s">
        <v>4222</v>
      </c>
      <c r="T211" s="9"/>
      <c r="U211" s="9"/>
      <c r="V211" s="9"/>
      <c r="W211" s="9"/>
      <c r="X211" s="9"/>
      <c r="Y211" s="9"/>
      <c r="Z211" s="9"/>
      <c r="AA211" s="9"/>
      <c r="AB211" s="9"/>
      <c r="AC211" s="9"/>
      <c r="AD211" s="9"/>
      <c r="AE211" s="9"/>
      <c r="AF211" s="9"/>
      <c r="AG211" s="9"/>
      <c r="AH211" s="9"/>
      <c r="AI211" s="9"/>
      <c r="AJ211" s="10"/>
    </row>
    <row r="212" ht="24.0" customHeight="1">
      <c r="A212" s="8" t="s">
        <v>1454</v>
      </c>
      <c r="B212" s="9"/>
      <c r="C212" s="9"/>
      <c r="D212" s="9"/>
      <c r="E212" s="10"/>
      <c r="F212" s="366" t="s">
        <v>4223</v>
      </c>
      <c r="G212" s="9"/>
      <c r="H212" s="9"/>
      <c r="I212" s="9"/>
      <c r="J212" s="10"/>
      <c r="K212" s="8" t="s">
        <v>4224</v>
      </c>
      <c r="L212" s="9"/>
      <c r="M212" s="9"/>
      <c r="N212" s="9"/>
      <c r="O212" s="10"/>
      <c r="P212" s="8" t="s">
        <v>4225</v>
      </c>
      <c r="Q212" s="9"/>
      <c r="R212" s="10"/>
      <c r="S212" s="8" t="s">
        <v>1454</v>
      </c>
      <c r="T212" s="9"/>
      <c r="U212" s="9"/>
      <c r="V212" s="9"/>
      <c r="W212" s="10"/>
      <c r="X212" s="8" t="s">
        <v>4226</v>
      </c>
      <c r="Y212" s="9"/>
      <c r="Z212" s="9"/>
      <c r="AA212" s="9"/>
      <c r="AB212" s="10"/>
      <c r="AC212" s="8" t="s">
        <v>4227</v>
      </c>
      <c r="AD212" s="9"/>
      <c r="AE212" s="9"/>
      <c r="AF212" s="9"/>
      <c r="AG212" s="10"/>
      <c r="AH212" s="8" t="s">
        <v>4225</v>
      </c>
      <c r="AI212" s="9"/>
      <c r="AJ212" s="10"/>
    </row>
    <row r="213" ht="24.0" customHeight="1">
      <c r="A213" s="270" t="s">
        <v>1105</v>
      </c>
      <c r="E213" s="19"/>
      <c r="F213" s="1331">
        <v>1.3666322E7</v>
      </c>
      <c r="J213" s="19"/>
      <c r="K213" s="1331">
        <v>1.3468632E7</v>
      </c>
      <c r="O213" s="19"/>
      <c r="P213" s="1332">
        <f t="shared" ref="P213:P215" si="3">K213/F213*100</f>
        <v>98.55345132</v>
      </c>
      <c r="R213" s="19"/>
      <c r="S213" s="1333" t="s">
        <v>1448</v>
      </c>
      <c r="W213" s="19"/>
      <c r="X213" s="1331">
        <v>3472535.0</v>
      </c>
      <c r="AB213" s="19"/>
      <c r="AC213" s="1331">
        <v>3408206.0</v>
      </c>
      <c r="AG213" s="19"/>
      <c r="AH213" s="1332">
        <f t="shared" ref="AH213:AH216" si="4">AC213/X213*100</f>
        <v>98.14749167</v>
      </c>
      <c r="AJ213" s="19"/>
    </row>
    <row r="214" ht="24.0" customHeight="1">
      <c r="A214" s="18">
        <v>4.0</v>
      </c>
      <c r="E214" s="19"/>
      <c r="F214" s="1331">
        <v>1.3710081E7</v>
      </c>
      <c r="J214" s="19"/>
      <c r="K214" s="1331">
        <v>1.3511004E7</v>
      </c>
      <c r="O214" s="19"/>
      <c r="P214" s="1332">
        <f t="shared" si="3"/>
        <v>98.54795169</v>
      </c>
      <c r="R214" s="19"/>
      <c r="S214" s="1334">
        <v>5.0</v>
      </c>
      <c r="W214" s="19"/>
      <c r="X214" s="1331">
        <v>3350620.0</v>
      </c>
      <c r="AB214" s="19"/>
      <c r="AC214" s="1331">
        <v>3283013.0</v>
      </c>
      <c r="AG214" s="19"/>
      <c r="AH214" s="1332">
        <f t="shared" si="4"/>
        <v>97.98225403</v>
      </c>
      <c r="AJ214" s="19"/>
    </row>
    <row r="215" ht="24.0" customHeight="1">
      <c r="A215" s="202">
        <v>5.0</v>
      </c>
      <c r="B215" s="29"/>
      <c r="C215" s="29"/>
      <c r="D215" s="29"/>
      <c r="E215" s="30"/>
      <c r="F215" s="1335">
        <v>1.4539169E7</v>
      </c>
      <c r="G215" s="29"/>
      <c r="H215" s="29"/>
      <c r="I215" s="29"/>
      <c r="J215" s="30"/>
      <c r="K215" s="1335">
        <v>1.4309783E7</v>
      </c>
      <c r="L215" s="29"/>
      <c r="M215" s="29"/>
      <c r="N215" s="29"/>
      <c r="O215" s="30"/>
      <c r="P215" s="1336">
        <f t="shared" si="3"/>
        <v>98.42228947</v>
      </c>
      <c r="Q215" s="29"/>
      <c r="R215" s="30"/>
      <c r="S215" s="1337">
        <v>6.0</v>
      </c>
      <c r="T215" s="29"/>
      <c r="U215" s="29"/>
      <c r="V215" s="29"/>
      <c r="W215" s="30"/>
      <c r="X215" s="1338">
        <f>SUM(X216:AB228)</f>
        <v>3112030</v>
      </c>
      <c r="Y215" s="29"/>
      <c r="Z215" s="29"/>
      <c r="AA215" s="29"/>
      <c r="AB215" s="30"/>
      <c r="AC215" s="1338">
        <f>SUM(AC216:AG228)</f>
        <v>3057677</v>
      </c>
      <c r="AD215" s="29"/>
      <c r="AE215" s="29"/>
      <c r="AF215" s="29"/>
      <c r="AG215" s="30"/>
      <c r="AH215" s="1336">
        <f t="shared" si="4"/>
        <v>98.25345514</v>
      </c>
      <c r="AI215" s="29"/>
      <c r="AJ215" s="30"/>
    </row>
    <row r="216" ht="24.0" customHeight="1">
      <c r="A216" s="154" t="s">
        <v>4228</v>
      </c>
      <c r="B216" s="12"/>
      <c r="C216" s="12"/>
      <c r="D216" s="12"/>
      <c r="E216" s="13"/>
      <c r="F216" s="1339">
        <v>0.0</v>
      </c>
      <c r="G216" s="12"/>
      <c r="H216" s="12"/>
      <c r="I216" s="12"/>
      <c r="J216" s="13"/>
      <c r="K216" s="1339">
        <v>0.0</v>
      </c>
      <c r="L216" s="12"/>
      <c r="M216" s="12"/>
      <c r="N216" s="12"/>
      <c r="O216" s="13"/>
      <c r="P216" s="1340">
        <v>0.0</v>
      </c>
      <c r="Q216" s="12"/>
      <c r="R216" s="13"/>
      <c r="S216" s="1341" t="s">
        <v>4229</v>
      </c>
      <c r="T216" s="12"/>
      <c r="U216" s="12"/>
      <c r="V216" s="12"/>
      <c r="W216" s="13"/>
      <c r="X216" s="1342">
        <v>2499549.0</v>
      </c>
      <c r="Y216" s="12"/>
      <c r="Z216" s="12"/>
      <c r="AA216" s="12"/>
      <c r="AB216" s="13"/>
      <c r="AC216" s="1342">
        <v>2451149.0</v>
      </c>
      <c r="AD216" s="12"/>
      <c r="AE216" s="12"/>
      <c r="AF216" s="12"/>
      <c r="AG216" s="13"/>
      <c r="AH216" s="1340">
        <f t="shared" si="4"/>
        <v>98.06365068</v>
      </c>
      <c r="AI216" s="12"/>
      <c r="AJ216" s="13"/>
    </row>
    <row r="217" ht="24.0" customHeight="1">
      <c r="A217" s="1343" t="s">
        <v>4230</v>
      </c>
      <c r="E217" s="19"/>
      <c r="F217" s="1344">
        <v>3898494.0</v>
      </c>
      <c r="J217" s="19"/>
      <c r="K217" s="1344">
        <v>3893076.0</v>
      </c>
      <c r="O217" s="19"/>
      <c r="P217" s="1332">
        <f t="shared" ref="P217:P222" si="5">K217/F217*100</f>
        <v>99.86102326</v>
      </c>
      <c r="R217" s="19"/>
      <c r="S217" s="1345"/>
      <c r="W217" s="19"/>
      <c r="X217" s="1331"/>
      <c r="AB217" s="19"/>
      <c r="AC217" s="1331"/>
      <c r="AG217" s="19"/>
      <c r="AH217" s="1332"/>
      <c r="AJ217" s="19"/>
    </row>
    <row r="218" ht="24.0" customHeight="1">
      <c r="A218" s="78" t="s">
        <v>4231</v>
      </c>
      <c r="E218" s="19"/>
      <c r="F218" s="1344">
        <v>141.0</v>
      </c>
      <c r="J218" s="19"/>
      <c r="K218" s="1344">
        <v>141.0</v>
      </c>
      <c r="O218" s="19"/>
      <c r="P218" s="1332">
        <f t="shared" si="5"/>
        <v>100</v>
      </c>
      <c r="R218" s="19"/>
      <c r="S218" s="1345" t="s">
        <v>4232</v>
      </c>
      <c r="W218" s="19"/>
      <c r="X218" s="1344">
        <v>91777.0</v>
      </c>
      <c r="AB218" s="19"/>
      <c r="AC218" s="1344">
        <v>87127.0</v>
      </c>
      <c r="AG218" s="19"/>
      <c r="AH218" s="1332">
        <f>AC218/X218*100</f>
        <v>94.93337111</v>
      </c>
      <c r="AJ218" s="19"/>
    </row>
    <row r="219" ht="24.0" customHeight="1">
      <c r="A219" s="1343" t="s">
        <v>4233</v>
      </c>
      <c r="E219" s="19"/>
      <c r="F219" s="1344">
        <v>1252503.0</v>
      </c>
      <c r="J219" s="19"/>
      <c r="K219" s="1344">
        <v>1208292.0</v>
      </c>
      <c r="O219" s="19"/>
      <c r="P219" s="1332">
        <f t="shared" si="5"/>
        <v>96.4701881</v>
      </c>
      <c r="R219" s="19"/>
      <c r="S219" s="1345"/>
      <c r="W219" s="19"/>
      <c r="X219" s="1331"/>
      <c r="AB219" s="19"/>
      <c r="AC219" s="1331"/>
      <c r="AG219" s="19"/>
      <c r="AH219" s="1332"/>
      <c r="AJ219" s="19"/>
    </row>
    <row r="220" ht="24.0" customHeight="1">
      <c r="A220" s="78" t="s">
        <v>4234</v>
      </c>
      <c r="E220" s="19"/>
      <c r="F220" s="1344">
        <v>1807535.0</v>
      </c>
      <c r="J220" s="19"/>
      <c r="K220" s="1344">
        <v>1786685.0</v>
      </c>
      <c r="O220" s="19"/>
      <c r="P220" s="1332">
        <f t="shared" si="5"/>
        <v>98.84649537</v>
      </c>
      <c r="R220" s="19"/>
      <c r="S220" s="1345" t="s">
        <v>4235</v>
      </c>
      <c r="W220" s="19"/>
      <c r="X220" s="1344">
        <v>3514.0</v>
      </c>
      <c r="AB220" s="19"/>
      <c r="AC220" s="1344">
        <v>3514.0</v>
      </c>
      <c r="AG220" s="19"/>
      <c r="AH220" s="1332">
        <f>AC220/X220*100</f>
        <v>100</v>
      </c>
      <c r="AJ220" s="19"/>
    </row>
    <row r="221" ht="24.0" customHeight="1">
      <c r="A221" s="78" t="s">
        <v>4236</v>
      </c>
      <c r="E221" s="19"/>
      <c r="F221" s="1344">
        <v>186945.0</v>
      </c>
      <c r="J221" s="19"/>
      <c r="K221" s="1344">
        <v>184856.0</v>
      </c>
      <c r="O221" s="19"/>
      <c r="P221" s="1332">
        <f t="shared" si="5"/>
        <v>98.88255904</v>
      </c>
      <c r="R221" s="19"/>
      <c r="S221" s="1345"/>
      <c r="W221" s="19"/>
      <c r="X221" s="1331"/>
      <c r="AB221" s="19"/>
      <c r="AC221" s="1331"/>
      <c r="AG221" s="19"/>
      <c r="AH221" s="1332"/>
      <c r="AJ221" s="19"/>
    </row>
    <row r="222" ht="24.0" customHeight="1">
      <c r="A222" s="78" t="s">
        <v>4237</v>
      </c>
      <c r="E222" s="19"/>
      <c r="F222" s="1344">
        <v>1255786.0</v>
      </c>
      <c r="J222" s="19"/>
      <c r="K222" s="1344">
        <v>1229330.0</v>
      </c>
      <c r="O222" s="19"/>
      <c r="P222" s="1332">
        <f t="shared" si="5"/>
        <v>97.89327162</v>
      </c>
      <c r="R222" s="19"/>
      <c r="S222" s="1346" t="s">
        <v>4238</v>
      </c>
      <c r="W222" s="19"/>
      <c r="X222" s="1344">
        <v>360347.0</v>
      </c>
      <c r="AB222" s="19"/>
      <c r="AC222" s="1344">
        <v>360347.0</v>
      </c>
      <c r="AG222" s="19"/>
      <c r="AH222" s="1332">
        <f>AC222/X222*100</f>
        <v>100</v>
      </c>
      <c r="AJ222" s="19"/>
    </row>
    <row r="223" ht="24.0" customHeight="1">
      <c r="A223" s="78" t="s">
        <v>4239</v>
      </c>
      <c r="E223" s="19"/>
      <c r="F223" s="1347">
        <v>0.0</v>
      </c>
      <c r="K223" s="1331">
        <v>0.0</v>
      </c>
      <c r="O223" s="19"/>
      <c r="P223" s="1348">
        <v>0.0</v>
      </c>
      <c r="S223" s="1345"/>
      <c r="T223" s="1349"/>
      <c r="U223" s="1349"/>
      <c r="V223" s="1349"/>
      <c r="W223" s="1350"/>
      <c r="X223" s="1331"/>
      <c r="AB223" s="19"/>
      <c r="AC223" s="1331"/>
      <c r="AG223" s="19"/>
      <c r="AH223" s="1332"/>
      <c r="AJ223" s="19"/>
    </row>
    <row r="224" ht="24.0" customHeight="1">
      <c r="A224" s="528" t="s">
        <v>4240</v>
      </c>
      <c r="E224" s="19"/>
      <c r="F224" s="1351">
        <v>6129397.0</v>
      </c>
      <c r="K224" s="1344">
        <v>5999057.0</v>
      </c>
      <c r="O224" s="19"/>
      <c r="P224" s="1348">
        <f>K224/F224*100</f>
        <v>97.87352655</v>
      </c>
      <c r="S224" s="1345" t="s">
        <v>4241</v>
      </c>
      <c r="W224" s="19"/>
      <c r="X224" s="1344">
        <v>151852.0</v>
      </c>
      <c r="AB224" s="19"/>
      <c r="AC224" s="1344">
        <v>150549.0</v>
      </c>
      <c r="AG224" s="19"/>
      <c r="AH224" s="1332">
        <f>AC224/X224*100</f>
        <v>99.14192767</v>
      </c>
      <c r="AJ224" s="19"/>
    </row>
    <row r="225" ht="24.0" customHeight="1">
      <c r="A225" s="78" t="s">
        <v>4242</v>
      </c>
      <c r="E225" s="19"/>
      <c r="F225" s="551" t="s">
        <v>4243</v>
      </c>
      <c r="K225" s="550" t="s">
        <v>4244</v>
      </c>
      <c r="O225" s="19"/>
      <c r="P225" s="1352" t="s">
        <v>4243</v>
      </c>
      <c r="S225" s="78"/>
      <c r="W225" s="19"/>
      <c r="X225" s="1353"/>
      <c r="AB225" s="19"/>
      <c r="AC225" s="1353"/>
      <c r="AG225" s="19"/>
      <c r="AH225" s="1354"/>
      <c r="AJ225" s="19"/>
    </row>
    <row r="226" ht="24.0" customHeight="1">
      <c r="A226" s="528" t="s">
        <v>4245</v>
      </c>
      <c r="E226" s="19"/>
      <c r="F226" s="1355">
        <v>0.0</v>
      </c>
      <c r="K226" s="1356">
        <v>0.0</v>
      </c>
      <c r="O226" s="19"/>
      <c r="P226" s="1355">
        <v>0.0</v>
      </c>
      <c r="S226" s="1343" t="s">
        <v>4246</v>
      </c>
      <c r="W226" s="19"/>
      <c r="X226" s="1344">
        <v>4991.0</v>
      </c>
      <c r="AB226" s="19"/>
      <c r="AC226" s="1344">
        <v>4991.0</v>
      </c>
      <c r="AG226" s="19"/>
      <c r="AH226" s="1332">
        <f>AC226/X226*100</f>
        <v>100</v>
      </c>
      <c r="AJ226" s="19"/>
    </row>
    <row r="227" ht="24.0" customHeight="1">
      <c r="A227" s="528" t="s">
        <v>4247</v>
      </c>
      <c r="E227" s="19"/>
      <c r="F227" s="1356">
        <v>0.0</v>
      </c>
      <c r="J227" s="19"/>
      <c r="K227" s="1356">
        <v>0.0</v>
      </c>
      <c r="O227" s="19"/>
      <c r="P227" s="1356">
        <v>0.0</v>
      </c>
      <c r="R227" s="19"/>
      <c r="S227" s="78"/>
      <c r="W227" s="19"/>
      <c r="X227" s="309"/>
      <c r="AB227" s="19"/>
      <c r="AC227" s="309"/>
      <c r="AG227" s="19"/>
      <c r="AH227" s="1357"/>
      <c r="AJ227" s="19"/>
    </row>
    <row r="228" ht="24.0" customHeight="1">
      <c r="A228" s="151" t="s">
        <v>1363</v>
      </c>
      <c r="B228" s="29"/>
      <c r="C228" s="29"/>
      <c r="D228" s="29"/>
      <c r="E228" s="30"/>
      <c r="F228" s="554" t="s">
        <v>4244</v>
      </c>
      <c r="G228" s="29"/>
      <c r="H228" s="29"/>
      <c r="I228" s="29"/>
      <c r="J228" s="30"/>
      <c r="K228" s="554" t="s">
        <v>4244</v>
      </c>
      <c r="L228" s="29"/>
      <c r="M228" s="29"/>
      <c r="N228" s="29"/>
      <c r="O228" s="30"/>
      <c r="P228" s="1358" t="s">
        <v>4243</v>
      </c>
      <c r="Q228" s="29"/>
      <c r="R228" s="30"/>
      <c r="S228" s="151"/>
      <c r="T228" s="29"/>
      <c r="U228" s="29"/>
      <c r="V228" s="29"/>
      <c r="W228" s="30"/>
      <c r="X228" s="312"/>
      <c r="Y228" s="29"/>
      <c r="Z228" s="29"/>
      <c r="AA228" s="29"/>
      <c r="AB228" s="30"/>
      <c r="AC228" s="312"/>
      <c r="AD228" s="29"/>
      <c r="AE228" s="29"/>
      <c r="AF228" s="29"/>
      <c r="AG228" s="30"/>
      <c r="AH228" s="330"/>
      <c r="AI228" s="29"/>
      <c r="AJ228" s="30"/>
    </row>
    <row r="229" ht="24.0" customHeight="1">
      <c r="A229" s="3" t="s">
        <v>47</v>
      </c>
      <c r="B229" s="3"/>
      <c r="C229" s="206" t="s">
        <v>4248</v>
      </c>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7"/>
    </row>
    <row r="230" ht="24.0"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1330" t="s">
        <v>4249</v>
      </c>
    </row>
    <row r="231" ht="24.0" customHeight="1">
      <c r="A231" s="1" t="s">
        <v>4250</v>
      </c>
    </row>
    <row r="232" ht="24.0" customHeight="1">
      <c r="A232" s="3"/>
      <c r="B232" s="3"/>
      <c r="C232" s="3"/>
      <c r="D232" s="3"/>
      <c r="E232" s="3"/>
      <c r="F232" s="1359"/>
      <c r="G232" s="1359"/>
      <c r="H232" s="1359"/>
      <c r="I232" s="1359"/>
      <c r="J232" s="1359"/>
      <c r="K232" s="1359"/>
      <c r="L232" s="1359"/>
      <c r="M232" s="1359"/>
      <c r="N232" s="1359"/>
      <c r="O232" s="1359"/>
      <c r="P232" s="1360"/>
      <c r="Q232" s="1360"/>
      <c r="R232" s="1360"/>
      <c r="S232" s="3"/>
      <c r="T232" s="3"/>
      <c r="U232" s="3"/>
      <c r="V232" s="3"/>
      <c r="W232" s="3"/>
      <c r="X232" s="559"/>
      <c r="Y232" s="559"/>
      <c r="Z232" s="559"/>
      <c r="AA232" s="559"/>
      <c r="AB232" s="559"/>
      <c r="AC232" s="559"/>
      <c r="AD232" s="559"/>
      <c r="AE232" s="559"/>
      <c r="AF232" s="559"/>
      <c r="AG232" s="559"/>
      <c r="AH232" s="1360"/>
      <c r="AI232" s="1360"/>
      <c r="AJ232" s="1360"/>
    </row>
    <row r="233" ht="24.0"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row>
    <row r="234" ht="24.0" customHeight="1">
      <c r="A234" s="5">
        <v>235.0</v>
      </c>
      <c r="C234" s="6" t="s">
        <v>4251</v>
      </c>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ht="24.0" customHeight="1">
      <c r="A235" s="3" t="s">
        <v>4252</v>
      </c>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7" t="s">
        <v>1055</v>
      </c>
    </row>
    <row r="236" ht="24.0" customHeight="1">
      <c r="A236" s="8" t="s">
        <v>101</v>
      </c>
      <c r="B236" s="9"/>
      <c r="C236" s="9"/>
      <c r="D236" s="10"/>
      <c r="E236" s="8" t="s">
        <v>67</v>
      </c>
      <c r="F236" s="9"/>
      <c r="G236" s="9"/>
      <c r="H236" s="9"/>
      <c r="I236" s="9"/>
      <c r="J236" s="9"/>
      <c r="K236" s="9"/>
      <c r="L236" s="10"/>
      <c r="M236" s="856" t="s">
        <v>4253</v>
      </c>
      <c r="N236" s="9"/>
      <c r="O236" s="9"/>
      <c r="P236" s="9"/>
      <c r="Q236" s="9"/>
      <c r="R236" s="9"/>
      <c r="S236" s="9"/>
      <c r="T236" s="10"/>
      <c r="U236" s="856" t="s">
        <v>4254</v>
      </c>
      <c r="V236" s="9"/>
      <c r="W236" s="9"/>
      <c r="X236" s="9"/>
      <c r="Y236" s="9"/>
      <c r="Z236" s="9"/>
      <c r="AA236" s="9"/>
      <c r="AB236" s="10"/>
      <c r="AC236" s="1026" t="s">
        <v>4255</v>
      </c>
      <c r="AD236" s="9"/>
      <c r="AE236" s="9"/>
      <c r="AF236" s="9"/>
      <c r="AG236" s="9"/>
      <c r="AH236" s="9"/>
      <c r="AI236" s="9"/>
      <c r="AJ236" s="10"/>
    </row>
    <row r="237" ht="24.0" customHeight="1">
      <c r="A237" s="270" t="s">
        <v>110</v>
      </c>
      <c r="D237" s="19"/>
      <c r="E237" s="60">
        <v>39899.0</v>
      </c>
      <c r="L237" s="19"/>
      <c r="M237" s="60">
        <v>3637.0</v>
      </c>
      <c r="T237" s="19"/>
      <c r="U237" s="18" t="s">
        <v>1485</v>
      </c>
      <c r="AB237" s="19"/>
      <c r="AC237" s="60">
        <v>36262.0</v>
      </c>
      <c r="AJ237" s="19"/>
    </row>
    <row r="238" ht="24.0" customHeight="1">
      <c r="A238" s="18">
        <v>6.0</v>
      </c>
      <c r="D238" s="19"/>
      <c r="E238" s="60">
        <v>39785.0</v>
      </c>
      <c r="L238" s="19"/>
      <c r="M238" s="60">
        <v>5910.0</v>
      </c>
      <c r="T238" s="19"/>
      <c r="U238" s="18" t="s">
        <v>1485</v>
      </c>
      <c r="AB238" s="19"/>
      <c r="AC238" s="60">
        <v>33875.0</v>
      </c>
      <c r="AJ238" s="19"/>
    </row>
    <row r="239" ht="24.0" customHeight="1">
      <c r="A239" s="202">
        <v>7.0</v>
      </c>
      <c r="B239" s="29"/>
      <c r="C239" s="29"/>
      <c r="D239" s="30"/>
      <c r="E239" s="468">
        <v>39978.0</v>
      </c>
      <c r="F239" s="29"/>
      <c r="G239" s="29"/>
      <c r="H239" s="29"/>
      <c r="I239" s="29"/>
      <c r="J239" s="29"/>
      <c r="K239" s="29"/>
      <c r="L239" s="30"/>
      <c r="M239" s="468">
        <v>3504.0</v>
      </c>
      <c r="N239" s="29"/>
      <c r="O239" s="29"/>
      <c r="P239" s="29"/>
      <c r="Q239" s="29"/>
      <c r="R239" s="29"/>
      <c r="S239" s="29"/>
      <c r="T239" s="30"/>
      <c r="U239" s="18" t="s">
        <v>1485</v>
      </c>
      <c r="AB239" s="19"/>
      <c r="AC239" s="468">
        <v>36474.0</v>
      </c>
      <c r="AD239" s="29"/>
      <c r="AE239" s="29"/>
      <c r="AF239" s="29"/>
      <c r="AG239" s="29"/>
      <c r="AH239" s="29"/>
      <c r="AI239" s="29"/>
      <c r="AJ239" s="30"/>
    </row>
    <row r="240" ht="24.0" customHeight="1">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6"/>
      <c r="AJ240" s="1056" t="s">
        <v>112</v>
      </c>
    </row>
    <row r="241" ht="24.0"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ht="24.0" customHeight="1">
      <c r="A242" s="5">
        <v>236.0</v>
      </c>
      <c r="C242" s="6" t="s">
        <v>4256</v>
      </c>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ht="24.0" customHeight="1">
      <c r="A243" s="3" t="s">
        <v>99</v>
      </c>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7" t="s">
        <v>1055</v>
      </c>
    </row>
    <row r="244" ht="24.0" customHeight="1">
      <c r="A244" s="8" t="s">
        <v>101</v>
      </c>
      <c r="B244" s="9"/>
      <c r="C244" s="9"/>
      <c r="D244" s="10"/>
      <c r="E244" s="8" t="s">
        <v>67</v>
      </c>
      <c r="F244" s="9"/>
      <c r="G244" s="9"/>
      <c r="H244" s="9"/>
      <c r="I244" s="9"/>
      <c r="J244" s="9"/>
      <c r="K244" s="9"/>
      <c r="L244" s="10"/>
      <c r="M244" s="8" t="s">
        <v>4257</v>
      </c>
      <c r="N244" s="9"/>
      <c r="O244" s="9"/>
      <c r="P244" s="9"/>
      <c r="Q244" s="9"/>
      <c r="R244" s="9"/>
      <c r="S244" s="9"/>
      <c r="T244" s="10"/>
      <c r="U244" s="8" t="s">
        <v>4258</v>
      </c>
      <c r="V244" s="9"/>
      <c r="W244" s="9"/>
      <c r="X244" s="9"/>
      <c r="Y244" s="9"/>
      <c r="Z244" s="9"/>
      <c r="AA244" s="9"/>
      <c r="AB244" s="10"/>
      <c r="AC244" s="8" t="s">
        <v>4259</v>
      </c>
      <c r="AD244" s="9"/>
      <c r="AE244" s="9"/>
      <c r="AF244" s="9"/>
      <c r="AG244" s="9"/>
      <c r="AH244" s="9"/>
      <c r="AI244" s="9"/>
      <c r="AJ244" s="10"/>
    </row>
    <row r="245" ht="24.0" customHeight="1">
      <c r="A245" s="270" t="s">
        <v>110</v>
      </c>
      <c r="D245" s="19"/>
      <c r="E245" s="60">
        <v>32831.0</v>
      </c>
      <c r="L245" s="19"/>
      <c r="M245" s="60">
        <v>23433.0</v>
      </c>
      <c r="T245" s="19"/>
      <c r="U245" s="60">
        <v>27038.0</v>
      </c>
      <c r="AB245" s="19"/>
      <c r="AC245" s="18">
        <v>779.0</v>
      </c>
      <c r="AJ245" s="19"/>
    </row>
    <row r="246" ht="24.0" customHeight="1">
      <c r="A246" s="18">
        <v>6.0</v>
      </c>
      <c r="D246" s="19"/>
      <c r="E246" s="60">
        <v>32658.0</v>
      </c>
      <c r="L246" s="19"/>
      <c r="M246" s="60">
        <v>23407.0</v>
      </c>
      <c r="T246" s="19"/>
      <c r="U246" s="60">
        <v>27005.0</v>
      </c>
      <c r="AB246" s="19"/>
      <c r="AC246" s="18">
        <v>783.0</v>
      </c>
      <c r="AJ246" s="19"/>
    </row>
    <row r="247" ht="24.0" customHeight="1">
      <c r="A247" s="202">
        <v>7.0</v>
      </c>
      <c r="B247" s="29"/>
      <c r="C247" s="29"/>
      <c r="D247" s="30"/>
      <c r="E247" s="468">
        <v>32438.0</v>
      </c>
      <c r="F247" s="29"/>
      <c r="G247" s="29"/>
      <c r="H247" s="29"/>
      <c r="I247" s="29"/>
      <c r="J247" s="29"/>
      <c r="K247" s="29"/>
      <c r="L247" s="30"/>
      <c r="M247" s="468">
        <v>23411.0</v>
      </c>
      <c r="N247" s="29"/>
      <c r="O247" s="29"/>
      <c r="P247" s="29"/>
      <c r="Q247" s="29"/>
      <c r="R247" s="29"/>
      <c r="S247" s="29"/>
      <c r="T247" s="30"/>
      <c r="U247" s="468">
        <v>26912.0</v>
      </c>
      <c r="V247" s="29"/>
      <c r="W247" s="29"/>
      <c r="X247" s="29"/>
      <c r="Y247" s="29"/>
      <c r="Z247" s="29"/>
      <c r="AA247" s="29"/>
      <c r="AB247" s="30"/>
      <c r="AC247" s="202">
        <v>793.0</v>
      </c>
      <c r="AD247" s="29"/>
      <c r="AE247" s="29"/>
      <c r="AF247" s="29"/>
      <c r="AG247" s="29"/>
      <c r="AH247" s="29"/>
      <c r="AI247" s="29"/>
      <c r="AJ247" s="30"/>
    </row>
    <row r="248" ht="24.0" customHeight="1">
      <c r="A248" s="155" t="s">
        <v>47</v>
      </c>
      <c r="B248" s="155"/>
      <c r="C248" s="155" t="s">
        <v>4260</v>
      </c>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269" t="s">
        <v>112</v>
      </c>
    </row>
    <row r="249" ht="24.0" customHeight="1">
      <c r="A249" s="1"/>
    </row>
    <row r="250" ht="24.0" customHeight="1">
      <c r="A250" s="5">
        <v>237.0</v>
      </c>
      <c r="C250" s="6" t="s">
        <v>4259</v>
      </c>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ht="24.0" customHeight="1">
      <c r="A251" s="3" t="s">
        <v>99</v>
      </c>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7" t="s">
        <v>1808</v>
      </c>
    </row>
    <row r="252" ht="24.0" customHeight="1">
      <c r="A252" s="8" t="s">
        <v>101</v>
      </c>
      <c r="B252" s="9"/>
      <c r="C252" s="9"/>
      <c r="D252" s="9"/>
      <c r="E252" s="10"/>
      <c r="F252" s="8" t="s">
        <v>1829</v>
      </c>
      <c r="G252" s="9"/>
      <c r="H252" s="9"/>
      <c r="I252" s="9"/>
      <c r="J252" s="9"/>
      <c r="K252" s="10"/>
      <c r="L252" s="8" t="s">
        <v>4261</v>
      </c>
      <c r="M252" s="9"/>
      <c r="N252" s="9"/>
      <c r="O252" s="9"/>
      <c r="P252" s="10"/>
      <c r="Q252" s="8" t="s">
        <v>4262</v>
      </c>
      <c r="R252" s="9"/>
      <c r="S252" s="9"/>
      <c r="T252" s="9"/>
      <c r="U252" s="10"/>
      <c r="V252" s="8" t="s">
        <v>2416</v>
      </c>
      <c r="W252" s="9"/>
      <c r="X252" s="9"/>
      <c r="Y252" s="9"/>
      <c r="Z252" s="10"/>
      <c r="AA252" s="8" t="s">
        <v>4263</v>
      </c>
      <c r="AB252" s="9"/>
      <c r="AC252" s="9"/>
      <c r="AD252" s="9"/>
      <c r="AE252" s="10"/>
      <c r="AF252" s="1026" t="s">
        <v>4264</v>
      </c>
      <c r="AG252" s="9"/>
      <c r="AH252" s="9"/>
      <c r="AI252" s="9"/>
      <c r="AJ252" s="10"/>
    </row>
    <row r="253" ht="24.0" customHeight="1">
      <c r="A253" s="270" t="s">
        <v>110</v>
      </c>
      <c r="E253" s="19"/>
      <c r="F253" s="60">
        <v>3.6298412E7</v>
      </c>
      <c r="K253" s="19"/>
      <c r="L253" s="60">
        <v>8486430.0</v>
      </c>
      <c r="P253" s="19"/>
      <c r="Q253" s="60">
        <v>2.1971954E7</v>
      </c>
      <c r="U253" s="19"/>
      <c r="V253" s="60">
        <v>170141.0</v>
      </c>
      <c r="Z253" s="19"/>
      <c r="AA253" s="60">
        <v>309262.0</v>
      </c>
      <c r="AE253" s="19"/>
      <c r="AF253" s="60">
        <v>5360625.0</v>
      </c>
      <c r="AJ253" s="19"/>
    </row>
    <row r="254" ht="24.0" customHeight="1">
      <c r="A254" s="18">
        <v>6.0</v>
      </c>
      <c r="E254" s="19"/>
      <c r="F254" s="60">
        <v>3.9224036E7</v>
      </c>
      <c r="K254" s="19"/>
      <c r="L254" s="60">
        <v>8555766.0</v>
      </c>
      <c r="P254" s="19"/>
      <c r="Q254" s="60">
        <v>2.4490112E7</v>
      </c>
      <c r="U254" s="19"/>
      <c r="V254" s="60">
        <v>212527.0</v>
      </c>
      <c r="Z254" s="19"/>
      <c r="AA254" s="60">
        <v>288918.0</v>
      </c>
      <c r="AE254" s="19"/>
      <c r="AF254" s="60">
        <v>5696713.0</v>
      </c>
      <c r="AJ254" s="19"/>
    </row>
    <row r="255" ht="24.0" customHeight="1">
      <c r="A255" s="202">
        <v>7.0</v>
      </c>
      <c r="B255" s="29"/>
      <c r="C255" s="29"/>
      <c r="D255" s="29"/>
      <c r="E255" s="30"/>
      <c r="F255" s="468">
        <v>3.798266E7</v>
      </c>
      <c r="G255" s="29"/>
      <c r="H255" s="29"/>
      <c r="I255" s="29"/>
      <c r="J255" s="29"/>
      <c r="K255" s="30"/>
      <c r="L255" s="468">
        <v>9166939.0</v>
      </c>
      <c r="M255" s="29"/>
      <c r="N255" s="29"/>
      <c r="O255" s="29"/>
      <c r="P255" s="30"/>
      <c r="Q255" s="468">
        <v>2.2272891E7</v>
      </c>
      <c r="R255" s="29"/>
      <c r="S255" s="29"/>
      <c r="T255" s="29"/>
      <c r="U255" s="30"/>
      <c r="V255" s="468">
        <v>603321.0</v>
      </c>
      <c r="W255" s="29"/>
      <c r="X255" s="29"/>
      <c r="Y255" s="29"/>
      <c r="Z255" s="30"/>
      <c r="AA255" s="468">
        <v>317145.0</v>
      </c>
      <c r="AB255" s="29"/>
      <c r="AC255" s="29"/>
      <c r="AD255" s="29"/>
      <c r="AE255" s="30"/>
      <c r="AF255" s="468">
        <v>5622364.0</v>
      </c>
      <c r="AG255" s="29"/>
      <c r="AH255" s="29"/>
      <c r="AI255" s="29"/>
      <c r="AJ255" s="30"/>
    </row>
    <row r="256" ht="24.0" customHeight="1">
      <c r="A256" s="155" t="s">
        <v>47</v>
      </c>
      <c r="B256" s="155"/>
      <c r="C256" s="155" t="s">
        <v>4265</v>
      </c>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269" t="s">
        <v>112</v>
      </c>
    </row>
    <row r="257" ht="24.0"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ht="24.0"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row>
    <row r="259" ht="24.0"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row>
    <row r="260" ht="24.0"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row>
    <row r="261" ht="24.0"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row>
    <row r="262" ht="24.0"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row>
    <row r="263" ht="24.0"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row>
    <row r="264" ht="24.0"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row>
    <row r="265" ht="24.0"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row>
    <row r="266" ht="24.0"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row>
    <row r="267" ht="24.0"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row>
    <row r="268" ht="24.0"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row>
    <row r="269" ht="24.0"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row>
    <row r="270" ht="24.0"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row>
    <row r="271" ht="24.0"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row>
    <row r="272" ht="24.0"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row>
    <row r="273" ht="24.0"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row>
    <row r="274" ht="24.0"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row>
    <row r="275" ht="24.0"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row>
    <row r="276" ht="24.0"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row>
    <row r="277" ht="24.0"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row>
    <row r="278" ht="24.0"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row>
    <row r="279" ht="24.0"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ht="24.0"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row>
    <row r="281" ht="24.0"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row>
    <row r="282" ht="24.0"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row>
    <row r="283" ht="24.0"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row>
    <row r="284" ht="24.0"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row>
    <row r="285" ht="24.0"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row>
    <row r="286" ht="24.0"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row>
    <row r="287" ht="24.0"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row>
    <row r="288" ht="24.0"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row>
    <row r="289" ht="24.0"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row>
    <row r="290" ht="24.0"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row>
    <row r="291" ht="24.0"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row>
    <row r="292" ht="24.0"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row>
    <row r="293" ht="24.0"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row>
    <row r="294" ht="24.0"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row>
    <row r="295" ht="24.0"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row>
    <row r="296" ht="24.0"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row>
    <row r="297" ht="24.0"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row>
    <row r="298" ht="24.0"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row>
    <row r="299" ht="24.0"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row>
    <row r="300" ht="24.0"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row>
    <row r="301" ht="24.0"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row>
    <row r="302" ht="24.0"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row>
    <row r="303" ht="24.0"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row>
    <row r="304" ht="24.0"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row>
    <row r="305" ht="24.0"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row>
    <row r="306" ht="24.0"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row>
    <row r="307" ht="24.0"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row>
    <row r="308" ht="24.0"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row>
    <row r="309" ht="24.0"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row>
    <row r="310" ht="24.0"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row>
    <row r="311" ht="24.0"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row>
    <row r="312" ht="24.0"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row>
    <row r="313" ht="24.0"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row>
    <row r="314" ht="24.0"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row>
    <row r="315" ht="24.0"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row>
    <row r="316" ht="24.0"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row>
    <row r="317" ht="24.0"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row>
    <row r="318" ht="24.0"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row>
    <row r="319" ht="24.0"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row>
    <row r="320" ht="24.0"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ht="24.0"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row>
    <row r="322" ht="24.0"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row>
    <row r="323" ht="24.0"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row>
    <row r="324" ht="24.0"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row>
    <row r="325" ht="24.0"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row>
    <row r="326" ht="24.0"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row>
    <row r="327" ht="24.0"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row>
    <row r="328" ht="24.0"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row>
    <row r="329" ht="24.0"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row>
    <row r="330" ht="24.0"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row>
    <row r="331" ht="24.0"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row>
    <row r="332" ht="24.0"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row>
    <row r="333" ht="24.0"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row>
    <row r="334" ht="24.0"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row>
    <row r="335" ht="24.0"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ht="24.0"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row>
    <row r="337" ht="24.0"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row>
    <row r="338" ht="24.0"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row>
    <row r="339" ht="24.0"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row>
    <row r="340" ht="24.0"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row>
    <row r="341" ht="24.0"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row>
    <row r="342" ht="24.0"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row>
    <row r="343" ht="24.0"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row>
    <row r="344" ht="24.0"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row>
    <row r="345" ht="24.0"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row>
    <row r="346" ht="24.0"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row>
    <row r="347" ht="24.0"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row>
    <row r="348" ht="24.0"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row>
    <row r="349" ht="24.0"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row>
    <row r="350" ht="24.0"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row>
    <row r="351" ht="24.0"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row>
    <row r="352" ht="24.0"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row>
    <row r="353" ht="24.0"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row>
    <row r="354" ht="24.0"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row>
    <row r="355" ht="24.0"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row>
    <row r="356" ht="24.0"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row>
    <row r="357" ht="24.0"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ht="24.0"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row>
    <row r="359" ht="24.0"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ht="24.0"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row>
    <row r="361" ht="24.0"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row>
    <row r="362" ht="24.0"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row>
    <row r="363" ht="24.0"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row>
    <row r="364" ht="24.0"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row>
    <row r="365" ht="24.0"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row>
    <row r="366" ht="24.0"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ht="24.0"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row>
    <row r="368" ht="24.0"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ht="24.0"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row>
    <row r="370" ht="24.0"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row>
    <row r="371" ht="24.0"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row>
    <row r="372" ht="24.0"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row>
    <row r="373" ht="24.0"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row>
    <row r="374" ht="24.0"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row>
    <row r="375" ht="24.0"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row>
    <row r="376" ht="24.0"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row>
    <row r="377" ht="24.0"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row>
    <row r="378" ht="24.0"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row>
    <row r="379" ht="24.0"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row>
    <row r="380" ht="24.0"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row>
    <row r="381" ht="24.0"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row>
    <row r="382" ht="24.0"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row>
    <row r="383" ht="24.0"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row>
    <row r="384" ht="24.0"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row>
    <row r="385" ht="24.0"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row>
    <row r="386" ht="24.0"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row>
    <row r="387" ht="24.0"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row>
    <row r="388" ht="24.0"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row>
    <row r="389" ht="24.0"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row>
    <row r="390" ht="24.0"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row>
    <row r="391" ht="24.0"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row>
    <row r="392" ht="24.0"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row>
    <row r="393" ht="24.0"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row>
    <row r="394" ht="24.0"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row>
    <row r="395" ht="24.0"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row>
    <row r="396" ht="24.0"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ht="24.0"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ht="24.0"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row>
    <row r="399" ht="24.0"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row>
    <row r="400" ht="24.0"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row>
    <row r="401" ht="24.0"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row>
    <row r="402" ht="24.0"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row>
    <row r="403" ht="24.0"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row>
    <row r="404" ht="24.0"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row>
    <row r="405" ht="24.0"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ht="24.0"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ht="24.0"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ht="24.0"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row>
    <row r="409" ht="24.0"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row>
    <row r="410" ht="24.0"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row>
    <row r="411" ht="24.0"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row>
    <row r="412" ht="24.0"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row>
    <row r="413" ht="24.0"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row>
    <row r="414" ht="24.0"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row>
    <row r="415" ht="24.0"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row>
    <row r="416" ht="24.0"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row>
    <row r="417" ht="24.0"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row>
    <row r="418" ht="24.0"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row>
    <row r="419" ht="24.0"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row>
    <row r="420" ht="24.0"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row>
    <row r="421" ht="24.0"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row>
    <row r="422" ht="24.0"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row>
    <row r="423" ht="24.0"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row>
    <row r="424" ht="24.0"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row>
    <row r="425" ht="24.0"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row>
    <row r="426" ht="24.0"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row>
    <row r="427" ht="24.0"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ht="24.0"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ht="24.0"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ht="24.0"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ht="24.0"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row>
    <row r="432" ht="24.0"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row>
    <row r="433" ht="24.0"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row>
    <row r="434" ht="24.0"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row>
    <row r="435" ht="24.0"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row>
    <row r="436" ht="24.0"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row>
    <row r="437" ht="24.0"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ht="24.0"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row>
    <row r="439" ht="24.0"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row>
    <row r="440" ht="24.0"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row>
    <row r="441" ht="24.0"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row>
    <row r="442" ht="24.0"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row>
    <row r="443" ht="24.0"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row>
    <row r="444" ht="24.0"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row>
    <row r="445" ht="24.0"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row>
    <row r="446" ht="24.0"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row>
    <row r="447" ht="24.0"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row>
    <row r="448" ht="24.0"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row>
    <row r="449" ht="24.0"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ht="24.0"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row>
    <row r="451" ht="24.0"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row>
    <row r="452" ht="24.0"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row>
    <row r="453" ht="24.0"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row>
    <row r="454" ht="24.0"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row>
    <row r="455" ht="24.0"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row>
    <row r="456" ht="24.0"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row>
    <row r="457" ht="24.0"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row>
    <row r="458" ht="24.0"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ht="24.0"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ht="24.0"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row>
    <row r="461" ht="24.0"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row>
    <row r="462" ht="24.0"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row>
    <row r="463" ht="24.0"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row>
    <row r="464" ht="24.0"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row>
    <row r="465" ht="24.0"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row>
    <row r="466" ht="24.0"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row>
    <row r="467" ht="24.0"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row>
    <row r="468" ht="24.0"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row>
    <row r="469" ht="24.0"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row>
    <row r="470" ht="24.0"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row>
    <row r="471" ht="24.0"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row>
    <row r="472" ht="24.0"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row>
    <row r="473" ht="24.0"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row>
    <row r="474" ht="24.0"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row>
    <row r="475" ht="24.0"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row>
    <row r="476" ht="24.0"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row>
    <row r="477" ht="24.0"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ht="24.0"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row>
    <row r="479" ht="24.0"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row>
    <row r="480" ht="24.0"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row>
    <row r="481" ht="24.0"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row>
    <row r="482" ht="24.0"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row>
    <row r="483" ht="24.0"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row>
    <row r="484" ht="24.0"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ht="24.0"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ht="24.0"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row>
    <row r="487" ht="24.0"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row>
    <row r="488" ht="24.0"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row>
    <row r="489" ht="24.0"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row>
    <row r="490" ht="24.0"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row>
    <row r="491" ht="24.0"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row>
    <row r="492" ht="24.0"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row>
    <row r="493" ht="24.0"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row>
    <row r="494" ht="24.0"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ht="24.0"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ht="24.0"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row>
    <row r="497" ht="24.0"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row>
    <row r="498" ht="24.0"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row>
    <row r="499" ht="24.0"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ht="24.0"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row>
    <row r="501" ht="24.0"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row>
    <row r="502" ht="24.0"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row>
    <row r="503" ht="24.0"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row>
    <row r="504" ht="24.0"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row>
    <row r="505" ht="24.0"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row>
    <row r="506" ht="24.0"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row>
    <row r="507" ht="24.0"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row>
    <row r="508" ht="24.0"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row>
    <row r="509" ht="24.0"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row>
    <row r="510" ht="24.0"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row>
    <row r="511" ht="24.0"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row>
    <row r="512" ht="24.0"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row>
    <row r="513" ht="24.0"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row>
    <row r="514" ht="24.0"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row>
    <row r="515" ht="24.0"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row>
    <row r="516" ht="24.0"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row>
    <row r="517" ht="24.0"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row>
    <row r="518" ht="24.0"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row>
    <row r="519" ht="24.0"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row>
    <row r="520" ht="24.0"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row>
    <row r="521" ht="24.0"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row>
    <row r="522" ht="24.0"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row>
    <row r="523" ht="24.0"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row>
    <row r="524" ht="24.0"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row>
    <row r="525" ht="24.0"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ht="24.0"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row>
    <row r="527" ht="24.0"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row>
    <row r="528" ht="24.0"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row>
    <row r="529" ht="24.0"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row>
    <row r="530" ht="24.0"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row>
    <row r="531" ht="24.0"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row>
    <row r="532" ht="24.0"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row>
    <row r="533" ht="24.0"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row>
    <row r="534" ht="24.0"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row>
    <row r="535" ht="24.0"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ht="24.0"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ht="24.0"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ht="24.0"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ht="24.0"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row>
    <row r="540" ht="24.0"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row>
    <row r="541" ht="24.0"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row>
    <row r="542" ht="24.0"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row>
    <row r="543" ht="24.0"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row>
    <row r="544" ht="24.0"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row>
    <row r="545" ht="24.0"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row>
    <row r="546" ht="24.0"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row>
    <row r="547" ht="24.0"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row>
    <row r="548" ht="24.0"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row>
    <row r="549" ht="24.0"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ht="24.0"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ht="24.0"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row>
    <row r="552" ht="24.0"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row>
    <row r="553" ht="24.0"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row>
    <row r="554" ht="24.0"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row>
    <row r="555" ht="24.0"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row>
    <row r="556" ht="24.0"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row>
    <row r="557" ht="24.0"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row>
    <row r="558" ht="24.0"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row>
    <row r="559" ht="24.0"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row>
    <row r="560" ht="24.0"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row>
    <row r="561" ht="24.0"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row>
    <row r="562" ht="24.0"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row>
    <row r="563" ht="24.0"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ht="24.0"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ht="24.0"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row>
    <row r="566" ht="24.0"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row>
    <row r="567" ht="24.0"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row>
    <row r="568" ht="24.0"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row>
    <row r="569" ht="24.0"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row>
    <row r="570" ht="24.0"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row>
    <row r="571" ht="24.0"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row>
    <row r="572" ht="24.0"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row>
    <row r="573" ht="24.0"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row>
    <row r="574" ht="24.0"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row>
    <row r="575" ht="24.0"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row>
    <row r="576" ht="24.0"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ht="24.0"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ht="24.0"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ht="24.0"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row>
    <row r="580" ht="24.0"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row>
    <row r="581" ht="24.0"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row>
    <row r="582" ht="24.0"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row>
    <row r="583" ht="24.0"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row>
    <row r="584" ht="24.0"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row>
    <row r="585" ht="24.0"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ht="24.0"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ht="24.0"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row>
    <row r="588" ht="24.0"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row>
    <row r="589" ht="24.0"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row>
    <row r="590" ht="24.0"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row>
    <row r="591" ht="24.0"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row>
    <row r="592" ht="24.0"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ht="24.0"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ht="24.0"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row>
    <row r="595" ht="24.0"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row>
    <row r="596" ht="24.0"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row>
    <row r="597" ht="24.0"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row>
    <row r="598" ht="24.0"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row>
    <row r="599" ht="24.0"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row>
    <row r="600" ht="24.0"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row>
    <row r="601" ht="24.0"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ht="24.0"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ht="24.0"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row>
    <row r="604" ht="24.0"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row>
    <row r="605" ht="24.0"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row>
    <row r="606" ht="24.0"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row>
    <row r="607" ht="24.0"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row>
    <row r="608" ht="24.0"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row>
    <row r="609" ht="24.0"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row>
    <row r="610" ht="24.0"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row>
    <row r="611" ht="24.0"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ht="24.0"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ht="24.0"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row>
    <row r="614" ht="24.0"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ht="24.0"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ht="24.0"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ht="24.0"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ht="24.0"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row>
    <row r="619" ht="24.0"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row>
    <row r="620" ht="24.0"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row>
    <row r="621" ht="24.0"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ht="24.0"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row>
    <row r="623" ht="24.0"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row>
    <row r="624" ht="24.0"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row>
    <row r="625" ht="24.0"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row>
    <row r="626" ht="24.0"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row>
    <row r="627" ht="24.0"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row>
    <row r="628" ht="24.0"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row>
    <row r="629" ht="24.0"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row>
    <row r="630" ht="24.0"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row>
    <row r="631" ht="24.0"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row>
    <row r="632" ht="24.0"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row>
    <row r="633" ht="24.0"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ht="24.0"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ht="24.0"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ht="24.0"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ht="24.0"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row>
    <row r="638" ht="24.0"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row>
    <row r="639" ht="24.0"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row>
    <row r="640" ht="24.0"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row>
    <row r="641" ht="24.0"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row>
    <row r="642" ht="24.0"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row>
    <row r="643" ht="24.0"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row>
    <row r="644" ht="24.0"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row>
    <row r="645" ht="24.0"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ht="24.0"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ht="24.0"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row>
    <row r="648" ht="24.0"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ht="24.0"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ht="24.0"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ht="24.0"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row>
    <row r="652" ht="24.0"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row>
    <row r="653" ht="24.0"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row>
    <row r="654" ht="24.0"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ht="24.0"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ht="24.0"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row>
    <row r="657" ht="24.0"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ht="24.0"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row>
    <row r="659" ht="24.0"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ht="24.0"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row>
    <row r="661" ht="24.0"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row>
    <row r="662" ht="24.0"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ht="24.0"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row>
    <row r="664" ht="24.0"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ht="24.0"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ht="24.0"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ht="24.0"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row>
    <row r="668" ht="24.0"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row>
    <row r="669" ht="24.0"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ht="24.0"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ht="24.0"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row>
    <row r="672" ht="24.0"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row>
    <row r="673" ht="24.0"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ht="24.0"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ht="24.0"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row>
    <row r="676" ht="24.0"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row>
    <row r="677" ht="24.0"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ht="24.0"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ht="24.0"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row>
    <row r="680" ht="24.0"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row>
    <row r="681" ht="24.0"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row>
    <row r="682" ht="24.0"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ht="24.0"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ht="24.0"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ht="24.0"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ht="24.0"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ht="24.0"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ht="24.0"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ht="24.0"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ht="24.0"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ht="24.0"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ht="24.0"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ht="24.0"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ht="24.0"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ht="24.0"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ht="24.0"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ht="24.0"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ht="24.0"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ht="24.0"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ht="24.0"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ht="24.0"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ht="24.0"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ht="24.0"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ht="24.0"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ht="24.0"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ht="24.0"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ht="24.0"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ht="24.0"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ht="24.0"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ht="24.0"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ht="24.0"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ht="24.0"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ht="24.0"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ht="24.0"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ht="24.0"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ht="24.0"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ht="24.0"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ht="24.0"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ht="24.0"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ht="24.0"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ht="24.0"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ht="24.0"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ht="24.0"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ht="24.0"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ht="24.0"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ht="24.0"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ht="24.0"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ht="24.0"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ht="24.0"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ht="24.0"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ht="24.0"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ht="24.0"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ht="24.0"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ht="24.0"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ht="24.0"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ht="24.0"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ht="24.0"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ht="24.0"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ht="24.0"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ht="24.0"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ht="24.0"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ht="24.0"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ht="24.0"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ht="24.0"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ht="24.0"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ht="24.0"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ht="24.0"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ht="24.0"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ht="24.0"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ht="24.0"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ht="24.0"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ht="24.0"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ht="24.0"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ht="24.0"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ht="24.0"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ht="24.0"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ht="24.0"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ht="24.0"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ht="24.0"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ht="24.0"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ht="24.0"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ht="24.0"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ht="24.0"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ht="24.0"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ht="24.0"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ht="24.0"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ht="24.0"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ht="24.0"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ht="24.0"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ht="24.0"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ht="24.0"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ht="24.0"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ht="24.0"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ht="24.0"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ht="24.0"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ht="24.0"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ht="24.0"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ht="24.0"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ht="24.0"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ht="24.0"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ht="24.0"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ht="24.0"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ht="24.0"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ht="24.0"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ht="24.0"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ht="24.0"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ht="24.0"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ht="24.0"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ht="24.0"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ht="24.0"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ht="24.0"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ht="24.0"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ht="24.0"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ht="24.0"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ht="24.0"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ht="24.0"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ht="24.0"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ht="24.0"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ht="24.0"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ht="24.0"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ht="24.0"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ht="24.0"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ht="24.0"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ht="24.0"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ht="24.0"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ht="24.0"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ht="24.0"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ht="24.0"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ht="24.0"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ht="24.0"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ht="24.0"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ht="24.0"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ht="24.0"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ht="24.0"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ht="24.0"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ht="24.0"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ht="24.0"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ht="24.0"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ht="24.0"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ht="24.0"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ht="24.0"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ht="24.0"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ht="24.0"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ht="24.0"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ht="24.0"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ht="24.0"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ht="24.0"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ht="24.0"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ht="24.0"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ht="24.0"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ht="24.0"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ht="24.0"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ht="24.0"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ht="24.0"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ht="24.0"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ht="24.0"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ht="24.0"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ht="24.0"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ht="24.0"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ht="24.0"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ht="24.0"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ht="24.0"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ht="24.0"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ht="24.0"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ht="24.0"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ht="24.0"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ht="24.0"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ht="24.0"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ht="24.0"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ht="24.0"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ht="24.0"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ht="24.0"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ht="24.0"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ht="24.0"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ht="24.0"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ht="24.0"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ht="24.0"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ht="24.0"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ht="24.0"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ht="24.0"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ht="24.0"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ht="24.0"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ht="24.0"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ht="24.0"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ht="24.0"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ht="24.0"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ht="24.0"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ht="24.0"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ht="24.0"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ht="24.0"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ht="24.0"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ht="24.0"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ht="24.0"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ht="24.0"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ht="24.0"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ht="24.0"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ht="24.0"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ht="24.0"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ht="24.0"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ht="24.0"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ht="24.0"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ht="24.0"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ht="24.0"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ht="24.0"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ht="24.0"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ht="24.0"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ht="24.0"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ht="24.0"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ht="24.0"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ht="24.0"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ht="24.0"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ht="24.0"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ht="24.0"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ht="24.0"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ht="24.0"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ht="24.0"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ht="24.0"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ht="24.0"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ht="24.0"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ht="24.0"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ht="24.0"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ht="24.0"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ht="24.0"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ht="24.0"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ht="24.0"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ht="24.0"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ht="24.0"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ht="24.0"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ht="24.0"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ht="24.0"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ht="24.0"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ht="24.0"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ht="24.0"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ht="24.0"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ht="24.0"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ht="24.0"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ht="24.0"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ht="24.0"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ht="24.0"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ht="24.0"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ht="24.0"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ht="24.0"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ht="24.0"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ht="24.0"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ht="24.0"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ht="24.0"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ht="24.0"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ht="24.0"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ht="24.0"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ht="24.0"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ht="24.0"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ht="24.0"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ht="24.0"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ht="24.0"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ht="24.0"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ht="24.0"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ht="24.0"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ht="24.0"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ht="24.0"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ht="24.0"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ht="24.0"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ht="24.0"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ht="24.0"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ht="24.0"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ht="24.0"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ht="24.0"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ht="24.0"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ht="24.0"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ht="24.0"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ht="24.0"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ht="24.0"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ht="24.0"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ht="24.0"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ht="24.0"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ht="24.0"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ht="24.0"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ht="24.0"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ht="24.0"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ht="24.0"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ht="24.0"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ht="24.0"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ht="24.0"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ht="24.0"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ht="24.0"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ht="24.0"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ht="24.0"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ht="24.0"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ht="24.0"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ht="24.0"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ht="24.0"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ht="24.0"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ht="24.0"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ht="24.0"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ht="24.0"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ht="24.0"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ht="24.0"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ht="24.0"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ht="24.0"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ht="24.0"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ht="24.0"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ht="24.0"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ht="24.0"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ht="24.0"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ht="24.0"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ht="24.0"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ht="24.0"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ht="24.0"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ht="24.0"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ht="24.0"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ht="24.0"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ht="24.0"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ht="24.0"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ht="24.0"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ht="24.0"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ht="24.0"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ht="24.0"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ht="24.0"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ht="24.0"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ht="24.0"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ht="24.0"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row r="1001" ht="24.0"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row>
  </sheetData>
  <mergeCells count="933">
    <mergeCell ref="A78:B82"/>
    <mergeCell ref="A84:B85"/>
    <mergeCell ref="A88:B91"/>
    <mergeCell ref="A94:B94"/>
    <mergeCell ref="A96:D97"/>
    <mergeCell ref="E97:L97"/>
    <mergeCell ref="M97:T97"/>
    <mergeCell ref="E100:L100"/>
    <mergeCell ref="M100:T100"/>
    <mergeCell ref="A101:D101"/>
    <mergeCell ref="E101:L101"/>
    <mergeCell ref="M101:T101"/>
    <mergeCell ref="A102:D102"/>
    <mergeCell ref="E102:L102"/>
    <mergeCell ref="M102:T102"/>
    <mergeCell ref="A98:D98"/>
    <mergeCell ref="E98:L98"/>
    <mergeCell ref="M98:T98"/>
    <mergeCell ref="A99:D99"/>
    <mergeCell ref="E99:L99"/>
    <mergeCell ref="M99:T99"/>
    <mergeCell ref="A100:D100"/>
    <mergeCell ref="M146:X146"/>
    <mergeCell ref="Y146:AJ146"/>
    <mergeCell ref="A144:L144"/>
    <mergeCell ref="M144:X144"/>
    <mergeCell ref="Y144:AJ144"/>
    <mergeCell ref="A145:L145"/>
    <mergeCell ref="M145:X145"/>
    <mergeCell ref="Y145:AJ145"/>
    <mergeCell ref="A146:L146"/>
    <mergeCell ref="A150:B150"/>
    <mergeCell ref="I152:V152"/>
    <mergeCell ref="W152:AJ152"/>
    <mergeCell ref="I153:O153"/>
    <mergeCell ref="P153:V153"/>
    <mergeCell ref="W153:AC153"/>
    <mergeCell ref="AD153:AJ153"/>
    <mergeCell ref="W155:AC155"/>
    <mergeCell ref="AD155:AJ155"/>
    <mergeCell ref="A152:H153"/>
    <mergeCell ref="A154:H154"/>
    <mergeCell ref="I154:O154"/>
    <mergeCell ref="P154:V154"/>
    <mergeCell ref="W154:AC154"/>
    <mergeCell ref="AD154:AJ154"/>
    <mergeCell ref="A155:H155"/>
    <mergeCell ref="A64:I64"/>
    <mergeCell ref="C65:I65"/>
    <mergeCell ref="A61:I62"/>
    <mergeCell ref="A63:I63"/>
    <mergeCell ref="J63:N63"/>
    <mergeCell ref="O63:R63"/>
    <mergeCell ref="S63:W63"/>
    <mergeCell ref="J64:N64"/>
    <mergeCell ref="S65:W65"/>
    <mergeCell ref="AB67:AF67"/>
    <mergeCell ref="AG67:AJ67"/>
    <mergeCell ref="AB68:AF68"/>
    <mergeCell ref="AG68:AJ68"/>
    <mergeCell ref="AC74:AJ74"/>
    <mergeCell ref="AC75:AF75"/>
    <mergeCell ref="AG75:AJ75"/>
    <mergeCell ref="A65:B67"/>
    <mergeCell ref="J66:N66"/>
    <mergeCell ref="O66:R66"/>
    <mergeCell ref="S66:W66"/>
    <mergeCell ref="X66:AA66"/>
    <mergeCell ref="AB66:AF66"/>
    <mergeCell ref="AG66:AJ66"/>
    <mergeCell ref="A70:AJ70"/>
    <mergeCell ref="M76:P76"/>
    <mergeCell ref="Q76:T76"/>
    <mergeCell ref="U76:X76"/>
    <mergeCell ref="Y76:AB76"/>
    <mergeCell ref="AC76:AF76"/>
    <mergeCell ref="AG76:AJ76"/>
    <mergeCell ref="C66:I66"/>
    <mergeCell ref="C67:I67"/>
    <mergeCell ref="A68:I68"/>
    <mergeCell ref="A72:B72"/>
    <mergeCell ref="A74:L75"/>
    <mergeCell ref="A76:L76"/>
    <mergeCell ref="A83:L83"/>
    <mergeCell ref="I155:O155"/>
    <mergeCell ref="P155:V155"/>
    <mergeCell ref="A156:H156"/>
    <mergeCell ref="I156:O156"/>
    <mergeCell ref="P156:V156"/>
    <mergeCell ref="W156:AC156"/>
    <mergeCell ref="AD156:AJ156"/>
    <mergeCell ref="U177:AB177"/>
    <mergeCell ref="AC177:AJ177"/>
    <mergeCell ref="A175:L175"/>
    <mergeCell ref="A176:L176"/>
    <mergeCell ref="M176:T176"/>
    <mergeCell ref="U176:AB176"/>
    <mergeCell ref="AC176:AJ176"/>
    <mergeCell ref="A177:L177"/>
    <mergeCell ref="M177:T177"/>
    <mergeCell ref="A178:L178"/>
    <mergeCell ref="M178:T178"/>
    <mergeCell ref="U178:AB178"/>
    <mergeCell ref="AC178:AJ178"/>
    <mergeCell ref="M179:T179"/>
    <mergeCell ref="U179:AB179"/>
    <mergeCell ref="AC179:AJ179"/>
    <mergeCell ref="A179:L179"/>
    <mergeCell ref="A180:L180"/>
    <mergeCell ref="M180:T180"/>
    <mergeCell ref="U180:AB180"/>
    <mergeCell ref="AC180:AJ180"/>
    <mergeCell ref="A181:L181"/>
    <mergeCell ref="M181:T181"/>
    <mergeCell ref="M183:T183"/>
    <mergeCell ref="U183:AB183"/>
    <mergeCell ref="U181:AB181"/>
    <mergeCell ref="AC181:AJ181"/>
    <mergeCell ref="A182:L182"/>
    <mergeCell ref="M182:T182"/>
    <mergeCell ref="U182:AB182"/>
    <mergeCell ref="AC182:AJ182"/>
    <mergeCell ref="AC183:AJ183"/>
    <mergeCell ref="A171:L171"/>
    <mergeCell ref="A172:L172"/>
    <mergeCell ref="M172:T172"/>
    <mergeCell ref="U172:AB172"/>
    <mergeCell ref="AC172:AJ172"/>
    <mergeCell ref="A173:L173"/>
    <mergeCell ref="M173:T173"/>
    <mergeCell ref="A174:L174"/>
    <mergeCell ref="M174:T174"/>
    <mergeCell ref="U174:AB174"/>
    <mergeCell ref="AC174:AJ174"/>
    <mergeCell ref="M175:T175"/>
    <mergeCell ref="U175:AB175"/>
    <mergeCell ref="AC175:AJ175"/>
    <mergeCell ref="U185:AB185"/>
    <mergeCell ref="AC185:AJ185"/>
    <mergeCell ref="A183:L183"/>
    <mergeCell ref="A184:L184"/>
    <mergeCell ref="M184:T184"/>
    <mergeCell ref="U184:AB184"/>
    <mergeCell ref="AC184:AJ184"/>
    <mergeCell ref="A185:L185"/>
    <mergeCell ref="M185:T185"/>
    <mergeCell ref="A186:L186"/>
    <mergeCell ref="M186:T186"/>
    <mergeCell ref="U186:AB186"/>
    <mergeCell ref="AC186:AJ186"/>
    <mergeCell ref="M187:T187"/>
    <mergeCell ref="U187:AB187"/>
    <mergeCell ref="AC187:AJ187"/>
    <mergeCell ref="A187:L187"/>
    <mergeCell ref="A188:L188"/>
    <mergeCell ref="M188:T188"/>
    <mergeCell ref="U188:AB188"/>
    <mergeCell ref="AC188:AJ188"/>
    <mergeCell ref="A189:L189"/>
    <mergeCell ref="M189:T189"/>
    <mergeCell ref="U196:X197"/>
    <mergeCell ref="Y196:AB197"/>
    <mergeCell ref="AC196:AF197"/>
    <mergeCell ref="AG196:AJ197"/>
    <mergeCell ref="U189:AB189"/>
    <mergeCell ref="AC189:AJ189"/>
    <mergeCell ref="A191:AJ191"/>
    <mergeCell ref="A193:AJ193"/>
    <mergeCell ref="A194:B194"/>
    <mergeCell ref="A196:H197"/>
    <mergeCell ref="I196:L197"/>
    <mergeCell ref="AA161:AE162"/>
    <mergeCell ref="AF161:AJ162"/>
    <mergeCell ref="A159:B159"/>
    <mergeCell ref="A161:D162"/>
    <mergeCell ref="E161:H162"/>
    <mergeCell ref="I161:L162"/>
    <mergeCell ref="M161:P162"/>
    <mergeCell ref="Q161:U162"/>
    <mergeCell ref="V161:Z162"/>
    <mergeCell ref="A163:D163"/>
    <mergeCell ref="E163:H163"/>
    <mergeCell ref="I163:L163"/>
    <mergeCell ref="M163:P163"/>
    <mergeCell ref="Q163:U163"/>
    <mergeCell ref="V163:Z163"/>
    <mergeCell ref="AA163:AE163"/>
    <mergeCell ref="AF163:AJ163"/>
    <mergeCell ref="A165:AJ165"/>
    <mergeCell ref="A167:B167"/>
    <mergeCell ref="A169:L169"/>
    <mergeCell ref="M169:T169"/>
    <mergeCell ref="U169:AB169"/>
    <mergeCell ref="AC169:AJ169"/>
    <mergeCell ref="A170:L170"/>
    <mergeCell ref="M170:T170"/>
    <mergeCell ref="U170:AB170"/>
    <mergeCell ref="AC170:AJ170"/>
    <mergeCell ref="M171:T171"/>
    <mergeCell ref="U171:AB171"/>
    <mergeCell ref="AC171:AJ171"/>
    <mergeCell ref="U173:AB173"/>
    <mergeCell ref="AC173:AJ173"/>
    <mergeCell ref="Y198:AB198"/>
    <mergeCell ref="AC198:AF198"/>
    <mergeCell ref="AG198:AJ198"/>
    <mergeCell ref="AC202:AF202"/>
    <mergeCell ref="AG202:AJ202"/>
    <mergeCell ref="I203:L203"/>
    <mergeCell ref="M203:P203"/>
    <mergeCell ref="Q203:T203"/>
    <mergeCell ref="U203:X203"/>
    <mergeCell ref="Y203:AB203"/>
    <mergeCell ref="AC203:AF203"/>
    <mergeCell ref="AG203:AJ203"/>
    <mergeCell ref="F213:J213"/>
    <mergeCell ref="K213:O213"/>
    <mergeCell ref="P213:R213"/>
    <mergeCell ref="S213:W213"/>
    <mergeCell ref="X213:AB213"/>
    <mergeCell ref="AC213:AG213"/>
    <mergeCell ref="AH213:AJ213"/>
    <mergeCell ref="A213:E213"/>
    <mergeCell ref="A214:E214"/>
    <mergeCell ref="F214:J214"/>
    <mergeCell ref="K214:O214"/>
    <mergeCell ref="P214:R214"/>
    <mergeCell ref="S214:W214"/>
    <mergeCell ref="X214:AB214"/>
    <mergeCell ref="A12:J12"/>
    <mergeCell ref="K12:R12"/>
    <mergeCell ref="S12:AB12"/>
    <mergeCell ref="AC12:AJ12"/>
    <mergeCell ref="K13:R13"/>
    <mergeCell ref="S13:AB13"/>
    <mergeCell ref="AC13:AJ13"/>
    <mergeCell ref="A13:J13"/>
    <mergeCell ref="A14:J14"/>
    <mergeCell ref="K14:R14"/>
    <mergeCell ref="S14:AB14"/>
    <mergeCell ref="AC14:AJ14"/>
    <mergeCell ref="A15:J15"/>
    <mergeCell ref="K15:R15"/>
    <mergeCell ref="A16:J16"/>
    <mergeCell ref="K16:R16"/>
    <mergeCell ref="S16:AB16"/>
    <mergeCell ref="AC16:AJ16"/>
    <mergeCell ref="K17:R17"/>
    <mergeCell ref="S17:AB17"/>
    <mergeCell ref="AC17:AJ17"/>
    <mergeCell ref="A17:J17"/>
    <mergeCell ref="A18:J18"/>
    <mergeCell ref="K18:R18"/>
    <mergeCell ref="S18:AB18"/>
    <mergeCell ref="AC18:AJ18"/>
    <mergeCell ref="A19:J19"/>
    <mergeCell ref="K19:R19"/>
    <mergeCell ref="K21:R21"/>
    <mergeCell ref="S21:AB21"/>
    <mergeCell ref="S19:AB19"/>
    <mergeCell ref="AC19:AJ19"/>
    <mergeCell ref="A20:J20"/>
    <mergeCell ref="K20:R20"/>
    <mergeCell ref="S20:AB20"/>
    <mergeCell ref="AC20:AJ20"/>
    <mergeCell ref="AC21:AJ21"/>
    <mergeCell ref="S23:AB23"/>
    <mergeCell ref="AC23:AJ23"/>
    <mergeCell ref="A21:J21"/>
    <mergeCell ref="A22:J22"/>
    <mergeCell ref="K22:R22"/>
    <mergeCell ref="S22:AB22"/>
    <mergeCell ref="AC22:AJ22"/>
    <mergeCell ref="A23:J23"/>
    <mergeCell ref="K23:R23"/>
    <mergeCell ref="K26:R26"/>
    <mergeCell ref="S26:AB26"/>
    <mergeCell ref="AC26:AJ26"/>
    <mergeCell ref="A24:J24"/>
    <mergeCell ref="K24:R24"/>
    <mergeCell ref="S24:AB24"/>
    <mergeCell ref="A25:J25"/>
    <mergeCell ref="K25:R25"/>
    <mergeCell ref="S25:AB25"/>
    <mergeCell ref="A26:J26"/>
    <mergeCell ref="A27:J27"/>
    <mergeCell ref="K27:R27"/>
    <mergeCell ref="S27:AB27"/>
    <mergeCell ref="AC27:AJ27"/>
    <mergeCell ref="K28:R28"/>
    <mergeCell ref="S28:AB28"/>
    <mergeCell ref="AC28:AJ28"/>
    <mergeCell ref="A28:J28"/>
    <mergeCell ref="A29:J29"/>
    <mergeCell ref="K29:R29"/>
    <mergeCell ref="S29:AB29"/>
    <mergeCell ref="AC29:AJ29"/>
    <mergeCell ref="A30:J30"/>
    <mergeCell ref="K30:R30"/>
    <mergeCell ref="K32:R32"/>
    <mergeCell ref="S32:AB32"/>
    <mergeCell ref="S30:AB30"/>
    <mergeCell ref="AC30:AJ30"/>
    <mergeCell ref="A31:J31"/>
    <mergeCell ref="K31:R31"/>
    <mergeCell ref="S31:AB31"/>
    <mergeCell ref="AC31:AJ31"/>
    <mergeCell ref="AC32:AJ32"/>
    <mergeCell ref="S34:AB34"/>
    <mergeCell ref="AC34:AJ34"/>
    <mergeCell ref="A32:J32"/>
    <mergeCell ref="A33:J33"/>
    <mergeCell ref="K33:R33"/>
    <mergeCell ref="S33:AB33"/>
    <mergeCell ref="AC33:AJ33"/>
    <mergeCell ref="K34:R34"/>
    <mergeCell ref="A36:AJ36"/>
    <mergeCell ref="M41:T41"/>
    <mergeCell ref="U41:AB41"/>
    <mergeCell ref="A34:J34"/>
    <mergeCell ref="A38:B38"/>
    <mergeCell ref="A40:L40"/>
    <mergeCell ref="M40:T40"/>
    <mergeCell ref="U40:AB40"/>
    <mergeCell ref="AC40:AJ40"/>
    <mergeCell ref="AC41:AJ41"/>
    <mergeCell ref="U43:AB43"/>
    <mergeCell ref="AC43:AJ43"/>
    <mergeCell ref="A41:L41"/>
    <mergeCell ref="A42:L42"/>
    <mergeCell ref="M42:T42"/>
    <mergeCell ref="U42:AB42"/>
    <mergeCell ref="AC42:AJ42"/>
    <mergeCell ref="A43:L43"/>
    <mergeCell ref="M43:T43"/>
    <mergeCell ref="A44:L44"/>
    <mergeCell ref="M44:T44"/>
    <mergeCell ref="U44:AB44"/>
    <mergeCell ref="AC44:AJ44"/>
    <mergeCell ref="M45:T45"/>
    <mergeCell ref="U45:AB45"/>
    <mergeCell ref="AC45:AJ45"/>
    <mergeCell ref="A45:L45"/>
    <mergeCell ref="A46:L46"/>
    <mergeCell ref="M46:T46"/>
    <mergeCell ref="U46:AB46"/>
    <mergeCell ref="AC46:AJ46"/>
    <mergeCell ref="A48:AJ48"/>
    <mergeCell ref="A50:B50"/>
    <mergeCell ref="S7:AB7"/>
    <mergeCell ref="AC7:AJ7"/>
    <mergeCell ref="A1:AJ1"/>
    <mergeCell ref="A3:AJ3"/>
    <mergeCell ref="A4:B4"/>
    <mergeCell ref="A6:R6"/>
    <mergeCell ref="S6:AJ6"/>
    <mergeCell ref="A7:J7"/>
    <mergeCell ref="K7:R7"/>
    <mergeCell ref="A8:J8"/>
    <mergeCell ref="K8:R8"/>
    <mergeCell ref="S8:AB8"/>
    <mergeCell ref="AC8:AJ8"/>
    <mergeCell ref="K9:R9"/>
    <mergeCell ref="S9:AB9"/>
    <mergeCell ref="AC9:AJ9"/>
    <mergeCell ref="S11:AB11"/>
    <mergeCell ref="AC11:AJ11"/>
    <mergeCell ref="A9:J9"/>
    <mergeCell ref="A10:J10"/>
    <mergeCell ref="K10:R10"/>
    <mergeCell ref="S10:AB10"/>
    <mergeCell ref="AC10:AJ10"/>
    <mergeCell ref="A11:J11"/>
    <mergeCell ref="K11:R11"/>
    <mergeCell ref="S15:AB15"/>
    <mergeCell ref="AC15:AJ15"/>
    <mergeCell ref="A52:H53"/>
    <mergeCell ref="I52:V52"/>
    <mergeCell ref="W52:AJ52"/>
    <mergeCell ref="I53:O53"/>
    <mergeCell ref="P53:V53"/>
    <mergeCell ref="W53:AC53"/>
    <mergeCell ref="AD53:AJ53"/>
    <mergeCell ref="S67:W67"/>
    <mergeCell ref="X67:AA67"/>
    <mergeCell ref="S68:W68"/>
    <mergeCell ref="X68:AA68"/>
    <mergeCell ref="U74:AB74"/>
    <mergeCell ref="U75:X75"/>
    <mergeCell ref="Y75:AB75"/>
    <mergeCell ref="J67:N67"/>
    <mergeCell ref="O67:R67"/>
    <mergeCell ref="J68:N68"/>
    <mergeCell ref="O68:R68"/>
    <mergeCell ref="M74:T74"/>
    <mergeCell ref="M75:P75"/>
    <mergeCell ref="Q75:T75"/>
    <mergeCell ref="M77:P77"/>
    <mergeCell ref="Q77:T77"/>
    <mergeCell ref="U77:X77"/>
    <mergeCell ref="Y77:AB77"/>
    <mergeCell ref="AC77:AF77"/>
    <mergeCell ref="AG77:AJ77"/>
    <mergeCell ref="A77:L77"/>
    <mergeCell ref="C78:L78"/>
    <mergeCell ref="Q78:T78"/>
    <mergeCell ref="U78:X78"/>
    <mergeCell ref="Y78:AB78"/>
    <mergeCell ref="AC78:AF78"/>
    <mergeCell ref="AG78:AJ78"/>
    <mergeCell ref="P55:V55"/>
    <mergeCell ref="W55:AC55"/>
    <mergeCell ref="A54:H54"/>
    <mergeCell ref="I54:O54"/>
    <mergeCell ref="P54:V54"/>
    <mergeCell ref="W54:AC54"/>
    <mergeCell ref="AD54:AJ54"/>
    <mergeCell ref="I55:O55"/>
    <mergeCell ref="AD55:AJ55"/>
    <mergeCell ref="A55:H55"/>
    <mergeCell ref="A56:H56"/>
    <mergeCell ref="I56:O56"/>
    <mergeCell ref="P56:V56"/>
    <mergeCell ref="W56:AC56"/>
    <mergeCell ref="AD56:AJ56"/>
    <mergeCell ref="A59:B59"/>
    <mergeCell ref="X62:AA62"/>
    <mergeCell ref="AB62:AF62"/>
    <mergeCell ref="X63:AA63"/>
    <mergeCell ref="AB63:AF63"/>
    <mergeCell ref="AG63:AJ63"/>
    <mergeCell ref="J61:R61"/>
    <mergeCell ref="S61:AA61"/>
    <mergeCell ref="AB61:AJ61"/>
    <mergeCell ref="J62:N62"/>
    <mergeCell ref="O62:R62"/>
    <mergeCell ref="S62:W62"/>
    <mergeCell ref="AG62:AJ62"/>
    <mergeCell ref="O64:R64"/>
    <mergeCell ref="S64:W64"/>
    <mergeCell ref="X64:AA64"/>
    <mergeCell ref="AB64:AF64"/>
    <mergeCell ref="AG64:AJ64"/>
    <mergeCell ref="J65:N65"/>
    <mergeCell ref="O65:R65"/>
    <mergeCell ref="X65:AA65"/>
    <mergeCell ref="AB65:AF65"/>
    <mergeCell ref="AG65:AJ65"/>
    <mergeCell ref="M78:P78"/>
    <mergeCell ref="M79:P79"/>
    <mergeCell ref="Q79:T79"/>
    <mergeCell ref="U79:X79"/>
    <mergeCell ref="Y79:AB79"/>
    <mergeCell ref="AC79:AF79"/>
    <mergeCell ref="AG79:AJ79"/>
    <mergeCell ref="C79:L79"/>
    <mergeCell ref="C80:L80"/>
    <mergeCell ref="Q80:T80"/>
    <mergeCell ref="U80:X80"/>
    <mergeCell ref="Y80:AB80"/>
    <mergeCell ref="AC80:AF80"/>
    <mergeCell ref="AG80:AJ80"/>
    <mergeCell ref="M80:P80"/>
    <mergeCell ref="M81:P81"/>
    <mergeCell ref="Q81:T81"/>
    <mergeCell ref="U81:X81"/>
    <mergeCell ref="Y81:AB81"/>
    <mergeCell ref="AC81:AF81"/>
    <mergeCell ref="AG81:AJ81"/>
    <mergeCell ref="C81:L81"/>
    <mergeCell ref="C82:L82"/>
    <mergeCell ref="Q82:T82"/>
    <mergeCell ref="U82:X82"/>
    <mergeCell ref="Y82:AB82"/>
    <mergeCell ref="AC82:AF82"/>
    <mergeCell ref="AG82:AJ82"/>
    <mergeCell ref="M84:P84"/>
    <mergeCell ref="Q84:T84"/>
    <mergeCell ref="U84:X84"/>
    <mergeCell ref="Y84:AB84"/>
    <mergeCell ref="AC84:AF84"/>
    <mergeCell ref="AG84:AJ84"/>
    <mergeCell ref="M82:P82"/>
    <mergeCell ref="M83:P83"/>
    <mergeCell ref="Q83:T83"/>
    <mergeCell ref="U83:X83"/>
    <mergeCell ref="Y83:AB83"/>
    <mergeCell ref="AC83:AF83"/>
    <mergeCell ref="AG83:AJ83"/>
    <mergeCell ref="M85:P85"/>
    <mergeCell ref="M86:P86"/>
    <mergeCell ref="Q86:T86"/>
    <mergeCell ref="U86:X86"/>
    <mergeCell ref="Y86:AB86"/>
    <mergeCell ref="AC86:AF86"/>
    <mergeCell ref="AG86:AJ86"/>
    <mergeCell ref="C84:L84"/>
    <mergeCell ref="C85:L85"/>
    <mergeCell ref="Q85:T85"/>
    <mergeCell ref="U85:X85"/>
    <mergeCell ref="Y85:AB85"/>
    <mergeCell ref="AC85:AF85"/>
    <mergeCell ref="AG85:AJ85"/>
    <mergeCell ref="A87:L87"/>
    <mergeCell ref="C88:L88"/>
    <mergeCell ref="M88:P88"/>
    <mergeCell ref="Q88:T88"/>
    <mergeCell ref="U88:X88"/>
    <mergeCell ref="Y88:AB88"/>
    <mergeCell ref="AC88:AF88"/>
    <mergeCell ref="AG88:AJ88"/>
    <mergeCell ref="A86:L86"/>
    <mergeCell ref="M87:P87"/>
    <mergeCell ref="Q87:T87"/>
    <mergeCell ref="U87:X87"/>
    <mergeCell ref="Y87:AB87"/>
    <mergeCell ref="AC87:AF87"/>
    <mergeCell ref="AG87:AJ87"/>
    <mergeCell ref="C90:L90"/>
    <mergeCell ref="M90:P90"/>
    <mergeCell ref="Q90:T90"/>
    <mergeCell ref="U90:X90"/>
    <mergeCell ref="Y90:AB90"/>
    <mergeCell ref="AC90:AF90"/>
    <mergeCell ref="AG90:AJ90"/>
    <mergeCell ref="C89:L89"/>
    <mergeCell ref="M89:P89"/>
    <mergeCell ref="Q89:T89"/>
    <mergeCell ref="U89:X89"/>
    <mergeCell ref="Y89:AB89"/>
    <mergeCell ref="AC89:AF89"/>
    <mergeCell ref="AG89:AJ89"/>
    <mergeCell ref="E96:T96"/>
    <mergeCell ref="U96:AJ96"/>
    <mergeCell ref="C91:L91"/>
    <mergeCell ref="M91:P91"/>
    <mergeCell ref="Q91:T91"/>
    <mergeCell ref="U91:X91"/>
    <mergeCell ref="Y91:AB91"/>
    <mergeCell ref="AC91:AF91"/>
    <mergeCell ref="AG91:AJ91"/>
    <mergeCell ref="U100:AB100"/>
    <mergeCell ref="U101:AB101"/>
    <mergeCell ref="U102:AB102"/>
    <mergeCell ref="U97:AB97"/>
    <mergeCell ref="AC97:AJ97"/>
    <mergeCell ref="U98:AB98"/>
    <mergeCell ref="AC98:AJ98"/>
    <mergeCell ref="U99:AB99"/>
    <mergeCell ref="AC99:AJ99"/>
    <mergeCell ref="AC100:AJ100"/>
    <mergeCell ref="J109:R109"/>
    <mergeCell ref="S109:AA109"/>
    <mergeCell ref="AC101:AJ101"/>
    <mergeCell ref="AC102:AJ102"/>
    <mergeCell ref="A104:AJ104"/>
    <mergeCell ref="A106:B106"/>
    <mergeCell ref="A108:R108"/>
    <mergeCell ref="S108:AJ108"/>
    <mergeCell ref="AB109:AJ109"/>
    <mergeCell ref="S111:AA111"/>
    <mergeCell ref="AB111:AJ111"/>
    <mergeCell ref="A109:I109"/>
    <mergeCell ref="A110:I110"/>
    <mergeCell ref="J110:R110"/>
    <mergeCell ref="S110:AA110"/>
    <mergeCell ref="AB110:AJ110"/>
    <mergeCell ref="A111:I111"/>
    <mergeCell ref="J111:R111"/>
    <mergeCell ref="A112:I112"/>
    <mergeCell ref="J112:R112"/>
    <mergeCell ref="S112:AA112"/>
    <mergeCell ref="AB112:AJ112"/>
    <mergeCell ref="J113:R113"/>
    <mergeCell ref="S113:AA113"/>
    <mergeCell ref="AB113:AJ113"/>
    <mergeCell ref="A113:I113"/>
    <mergeCell ref="A114:I114"/>
    <mergeCell ref="J114:R114"/>
    <mergeCell ref="S114:AA114"/>
    <mergeCell ref="AB114:AJ114"/>
    <mergeCell ref="A115:I115"/>
    <mergeCell ref="J115:R115"/>
    <mergeCell ref="J117:R117"/>
    <mergeCell ref="S117:AA117"/>
    <mergeCell ref="S115:AA115"/>
    <mergeCell ref="AB115:AJ115"/>
    <mergeCell ref="A116:I116"/>
    <mergeCell ref="J116:R116"/>
    <mergeCell ref="S116:AA116"/>
    <mergeCell ref="AB116:AJ116"/>
    <mergeCell ref="AB117:AJ117"/>
    <mergeCell ref="S119:AA119"/>
    <mergeCell ref="AB119:AJ119"/>
    <mergeCell ref="A117:I117"/>
    <mergeCell ref="A118:I118"/>
    <mergeCell ref="J118:R118"/>
    <mergeCell ref="S118:AA118"/>
    <mergeCell ref="AB118:AJ118"/>
    <mergeCell ref="A119:I119"/>
    <mergeCell ref="J119:R119"/>
    <mergeCell ref="A120:I120"/>
    <mergeCell ref="J120:R120"/>
    <mergeCell ref="S120:AA120"/>
    <mergeCell ref="AB120:AJ120"/>
    <mergeCell ref="J121:R121"/>
    <mergeCell ref="S121:AA121"/>
    <mergeCell ref="AB121:AJ121"/>
    <mergeCell ref="A121:I121"/>
    <mergeCell ref="A122:I122"/>
    <mergeCell ref="J122:R122"/>
    <mergeCell ref="S122:AA122"/>
    <mergeCell ref="AB122:AJ122"/>
    <mergeCell ref="J123:R123"/>
    <mergeCell ref="AB123:AJ123"/>
    <mergeCell ref="S125:AA125"/>
    <mergeCell ref="AB125:AJ125"/>
    <mergeCell ref="A123:I123"/>
    <mergeCell ref="A124:I124"/>
    <mergeCell ref="J124:R124"/>
    <mergeCell ref="S124:AA124"/>
    <mergeCell ref="AB124:AJ124"/>
    <mergeCell ref="A125:I125"/>
    <mergeCell ref="J125:R125"/>
    <mergeCell ref="A126:I126"/>
    <mergeCell ref="J126:R126"/>
    <mergeCell ref="S126:AA126"/>
    <mergeCell ref="AB126:AJ126"/>
    <mergeCell ref="J127:R127"/>
    <mergeCell ref="S127:AA127"/>
    <mergeCell ref="AB127:AJ127"/>
    <mergeCell ref="A127:I127"/>
    <mergeCell ref="A128:I128"/>
    <mergeCell ref="J128:R128"/>
    <mergeCell ref="S128:AA128"/>
    <mergeCell ref="AB128:AJ128"/>
    <mergeCell ref="A129:I129"/>
    <mergeCell ref="J129:R129"/>
    <mergeCell ref="J131:R131"/>
    <mergeCell ref="S131:AA131"/>
    <mergeCell ref="S129:AA129"/>
    <mergeCell ref="AB129:AJ129"/>
    <mergeCell ref="A130:I130"/>
    <mergeCell ref="J130:R130"/>
    <mergeCell ref="S130:AA130"/>
    <mergeCell ref="AB130:AJ130"/>
    <mergeCell ref="AB131:AJ131"/>
    <mergeCell ref="S133:AA133"/>
    <mergeCell ref="AB133:AJ133"/>
    <mergeCell ref="A131:I131"/>
    <mergeCell ref="A132:I132"/>
    <mergeCell ref="J132:R132"/>
    <mergeCell ref="S132:AA132"/>
    <mergeCell ref="AB132:AJ132"/>
    <mergeCell ref="A133:I133"/>
    <mergeCell ref="J133:R133"/>
    <mergeCell ref="M140:X140"/>
    <mergeCell ref="Y140:AJ140"/>
    <mergeCell ref="A134:I134"/>
    <mergeCell ref="J134:R134"/>
    <mergeCell ref="S134:AA134"/>
    <mergeCell ref="AB134:AJ134"/>
    <mergeCell ref="A136:AJ136"/>
    <mergeCell ref="A138:B138"/>
    <mergeCell ref="A140:L140"/>
    <mergeCell ref="M143:X143"/>
    <mergeCell ref="Y143:AJ143"/>
    <mergeCell ref="A141:L141"/>
    <mergeCell ref="M141:X141"/>
    <mergeCell ref="Y141:AJ141"/>
    <mergeCell ref="A142:L142"/>
    <mergeCell ref="M142:X142"/>
    <mergeCell ref="Y142:AJ142"/>
    <mergeCell ref="A143:L143"/>
    <mergeCell ref="A201:H201"/>
    <mergeCell ref="A202:H202"/>
    <mergeCell ref="I202:L202"/>
    <mergeCell ref="M202:P202"/>
    <mergeCell ref="Q202:T202"/>
    <mergeCell ref="U202:X202"/>
    <mergeCell ref="Y202:AB202"/>
    <mergeCell ref="A203:H203"/>
    <mergeCell ref="A204:H204"/>
    <mergeCell ref="I204:L204"/>
    <mergeCell ref="M204:P204"/>
    <mergeCell ref="Q204:T204"/>
    <mergeCell ref="U204:X204"/>
    <mergeCell ref="Y204:AB204"/>
    <mergeCell ref="M196:P197"/>
    <mergeCell ref="Q196:T197"/>
    <mergeCell ref="A198:H198"/>
    <mergeCell ref="I198:L198"/>
    <mergeCell ref="M198:P198"/>
    <mergeCell ref="Q198:T198"/>
    <mergeCell ref="U198:X198"/>
    <mergeCell ref="I199:L199"/>
    <mergeCell ref="M199:P199"/>
    <mergeCell ref="Q199:T199"/>
    <mergeCell ref="U199:X199"/>
    <mergeCell ref="Y199:AB199"/>
    <mergeCell ref="AC199:AF199"/>
    <mergeCell ref="AG199:AJ199"/>
    <mergeCell ref="AC200:AF200"/>
    <mergeCell ref="AG200:AJ200"/>
    <mergeCell ref="A199:H199"/>
    <mergeCell ref="A200:H200"/>
    <mergeCell ref="I200:L200"/>
    <mergeCell ref="M200:P200"/>
    <mergeCell ref="Q200:T200"/>
    <mergeCell ref="U200:X200"/>
    <mergeCell ref="Y200:AB200"/>
    <mergeCell ref="I201:L201"/>
    <mergeCell ref="M201:P201"/>
    <mergeCell ref="Q201:T201"/>
    <mergeCell ref="U201:X201"/>
    <mergeCell ref="Y201:AB201"/>
    <mergeCell ref="AC201:AF201"/>
    <mergeCell ref="AG201:AJ201"/>
    <mergeCell ref="AC204:AF204"/>
    <mergeCell ref="AG204:AJ204"/>
    <mergeCell ref="AC206:AF206"/>
    <mergeCell ref="AG206:AJ206"/>
    <mergeCell ref="AC225:AG225"/>
    <mergeCell ref="AH225:AJ225"/>
    <mergeCell ref="A224:E224"/>
    <mergeCell ref="A225:E225"/>
    <mergeCell ref="F225:J225"/>
    <mergeCell ref="K225:O225"/>
    <mergeCell ref="P225:R225"/>
    <mergeCell ref="S225:W225"/>
    <mergeCell ref="X225:AB225"/>
    <mergeCell ref="F226:J226"/>
    <mergeCell ref="K226:O226"/>
    <mergeCell ref="P226:R226"/>
    <mergeCell ref="S226:W226"/>
    <mergeCell ref="X226:AB226"/>
    <mergeCell ref="AC226:AG226"/>
    <mergeCell ref="AH226:AJ226"/>
    <mergeCell ref="A226:E226"/>
    <mergeCell ref="A227:E227"/>
    <mergeCell ref="F227:J227"/>
    <mergeCell ref="K227:O227"/>
    <mergeCell ref="P227:R227"/>
    <mergeCell ref="S227:W227"/>
    <mergeCell ref="X227:AB227"/>
    <mergeCell ref="I205:L205"/>
    <mergeCell ref="M205:P205"/>
    <mergeCell ref="Q205:T205"/>
    <mergeCell ref="U205:X205"/>
    <mergeCell ref="Y205:AB205"/>
    <mergeCell ref="AC205:AF205"/>
    <mergeCell ref="AG205:AJ205"/>
    <mergeCell ref="A205:H205"/>
    <mergeCell ref="A206:H206"/>
    <mergeCell ref="I206:L206"/>
    <mergeCell ref="M206:P206"/>
    <mergeCell ref="Q206:T206"/>
    <mergeCell ref="U206:X206"/>
    <mergeCell ref="Y206:AB206"/>
    <mergeCell ref="S212:W212"/>
    <mergeCell ref="X212:AB212"/>
    <mergeCell ref="AC212:AG212"/>
    <mergeCell ref="AH212:AJ212"/>
    <mergeCell ref="A209:B209"/>
    <mergeCell ref="A211:R211"/>
    <mergeCell ref="S211:AJ211"/>
    <mergeCell ref="A212:E212"/>
    <mergeCell ref="F212:J212"/>
    <mergeCell ref="K212:O212"/>
    <mergeCell ref="P212:R212"/>
    <mergeCell ref="AC214:AG214"/>
    <mergeCell ref="AH214:AJ214"/>
    <mergeCell ref="X228:AB228"/>
    <mergeCell ref="AC228:AG228"/>
    <mergeCell ref="M246:T246"/>
    <mergeCell ref="U246:AB246"/>
    <mergeCell ref="A245:D245"/>
    <mergeCell ref="E245:L245"/>
    <mergeCell ref="M245:T245"/>
    <mergeCell ref="U245:AB245"/>
    <mergeCell ref="AC245:AJ245"/>
    <mergeCell ref="E246:L246"/>
    <mergeCell ref="AC246:AJ246"/>
    <mergeCell ref="A246:D246"/>
    <mergeCell ref="A247:D247"/>
    <mergeCell ref="E247:L247"/>
    <mergeCell ref="M247:T247"/>
    <mergeCell ref="U247:AB247"/>
    <mergeCell ref="AC247:AJ247"/>
    <mergeCell ref="A249:AJ249"/>
    <mergeCell ref="A250:B250"/>
    <mergeCell ref="F252:K252"/>
    <mergeCell ref="L252:P252"/>
    <mergeCell ref="Q252:U252"/>
    <mergeCell ref="V252:Z252"/>
    <mergeCell ref="AA252:AE252"/>
    <mergeCell ref="AF252:AJ252"/>
    <mergeCell ref="A252:E252"/>
    <mergeCell ref="F253:K253"/>
    <mergeCell ref="L253:P253"/>
    <mergeCell ref="Q253:U253"/>
    <mergeCell ref="V253:Z253"/>
    <mergeCell ref="AA253:AE253"/>
    <mergeCell ref="AF253:AJ253"/>
    <mergeCell ref="A253:E253"/>
    <mergeCell ref="F254:K254"/>
    <mergeCell ref="L254:P254"/>
    <mergeCell ref="Q254:U254"/>
    <mergeCell ref="V254:Z254"/>
    <mergeCell ref="AA254:AE254"/>
    <mergeCell ref="AF254:AJ254"/>
    <mergeCell ref="AC227:AG227"/>
    <mergeCell ref="AH227:AJ227"/>
    <mergeCell ref="A228:E228"/>
    <mergeCell ref="F228:J228"/>
    <mergeCell ref="K228:O228"/>
    <mergeCell ref="P228:R228"/>
    <mergeCell ref="AH228:AJ228"/>
    <mergeCell ref="S228:W228"/>
    <mergeCell ref="A231:AJ231"/>
    <mergeCell ref="A234:B234"/>
    <mergeCell ref="E236:L236"/>
    <mergeCell ref="M236:T236"/>
    <mergeCell ref="U236:AB236"/>
    <mergeCell ref="AC236:AJ236"/>
    <mergeCell ref="U238:AB238"/>
    <mergeCell ref="AC238:AJ238"/>
    <mergeCell ref="U239:AB239"/>
    <mergeCell ref="AC239:AJ239"/>
    <mergeCell ref="A236:D236"/>
    <mergeCell ref="A237:D237"/>
    <mergeCell ref="E237:L237"/>
    <mergeCell ref="M237:T237"/>
    <mergeCell ref="U237:AB237"/>
    <mergeCell ref="AC237:AJ237"/>
    <mergeCell ref="A238:D238"/>
    <mergeCell ref="E244:L244"/>
    <mergeCell ref="M244:T244"/>
    <mergeCell ref="U244:AB244"/>
    <mergeCell ref="AC244:AJ244"/>
    <mergeCell ref="E238:L238"/>
    <mergeCell ref="M238:T238"/>
    <mergeCell ref="A239:D239"/>
    <mergeCell ref="E239:L239"/>
    <mergeCell ref="M239:T239"/>
    <mergeCell ref="A242:B242"/>
    <mergeCell ref="A244:D244"/>
    <mergeCell ref="A254:E254"/>
    <mergeCell ref="A255:E255"/>
    <mergeCell ref="F255:K255"/>
    <mergeCell ref="L255:P255"/>
    <mergeCell ref="Q255:U255"/>
    <mergeCell ref="V255:Z255"/>
    <mergeCell ref="AA255:AE255"/>
    <mergeCell ref="AF255:AJ255"/>
    <mergeCell ref="F215:J215"/>
    <mergeCell ref="K215:O215"/>
    <mergeCell ref="P215:R215"/>
    <mergeCell ref="S215:W215"/>
    <mergeCell ref="X215:AB215"/>
    <mergeCell ref="AC215:AG215"/>
    <mergeCell ref="AH215:AJ215"/>
    <mergeCell ref="A215:E215"/>
    <mergeCell ref="A216:E216"/>
    <mergeCell ref="F216:J216"/>
    <mergeCell ref="K216:O216"/>
    <mergeCell ref="P216:R216"/>
    <mergeCell ref="S216:W216"/>
    <mergeCell ref="X216:AB216"/>
    <mergeCell ref="X217:AB217"/>
    <mergeCell ref="AC217:AG217"/>
    <mergeCell ref="AC216:AG216"/>
    <mergeCell ref="AH216:AJ216"/>
    <mergeCell ref="F217:J217"/>
    <mergeCell ref="K217:O217"/>
    <mergeCell ref="P217:R217"/>
    <mergeCell ref="S217:W217"/>
    <mergeCell ref="AH217:AJ217"/>
    <mergeCell ref="AC218:AG218"/>
    <mergeCell ref="AH218:AJ218"/>
    <mergeCell ref="A217:E217"/>
    <mergeCell ref="A218:E218"/>
    <mergeCell ref="F218:J218"/>
    <mergeCell ref="K218:O218"/>
    <mergeCell ref="P218:R218"/>
    <mergeCell ref="S218:W218"/>
    <mergeCell ref="X218:AB218"/>
    <mergeCell ref="F219:J219"/>
    <mergeCell ref="K219:O219"/>
    <mergeCell ref="P219:R219"/>
    <mergeCell ref="S219:W219"/>
    <mergeCell ref="X219:AB219"/>
    <mergeCell ref="AC219:AG219"/>
    <mergeCell ref="AH219:AJ219"/>
    <mergeCell ref="A219:E219"/>
    <mergeCell ref="A220:E220"/>
    <mergeCell ref="F220:J220"/>
    <mergeCell ref="K220:O220"/>
    <mergeCell ref="P220:R220"/>
    <mergeCell ref="S220:W220"/>
    <mergeCell ref="X220:AB220"/>
    <mergeCell ref="X221:AB221"/>
    <mergeCell ref="AC221:AG221"/>
    <mergeCell ref="AC220:AG220"/>
    <mergeCell ref="AH220:AJ220"/>
    <mergeCell ref="F221:J221"/>
    <mergeCell ref="K221:O221"/>
    <mergeCell ref="P221:R221"/>
    <mergeCell ref="S221:W221"/>
    <mergeCell ref="AH221:AJ221"/>
    <mergeCell ref="AC222:AG222"/>
    <mergeCell ref="AH222:AJ222"/>
    <mergeCell ref="A221:E221"/>
    <mergeCell ref="A222:E222"/>
    <mergeCell ref="F222:J222"/>
    <mergeCell ref="K222:O222"/>
    <mergeCell ref="P222:R222"/>
    <mergeCell ref="S222:W222"/>
    <mergeCell ref="X222:AB222"/>
    <mergeCell ref="A223:E223"/>
    <mergeCell ref="F223:J223"/>
    <mergeCell ref="K223:O223"/>
    <mergeCell ref="P223:R223"/>
    <mergeCell ref="X223:AB223"/>
    <mergeCell ref="AC223:AG223"/>
    <mergeCell ref="AH223:AJ223"/>
    <mergeCell ref="F224:J224"/>
    <mergeCell ref="K224:O224"/>
    <mergeCell ref="P224:R224"/>
    <mergeCell ref="S224:W224"/>
    <mergeCell ref="X224:AB224"/>
    <mergeCell ref="AC224:AG224"/>
    <mergeCell ref="AH224:AJ224"/>
  </mergeCells>
  <printOptions horizontalCentered="1"/>
  <pageMargins bottom="0.35433070866141736" footer="0.0" header="0.0" left="0.5118110236220472" right="0.5118110236220472" top="0.35433070866141736"/>
  <pageSetup paperSize="9" orientation="portrait"/>
  <rowBreaks count="8" manualBreakCount="8">
    <brk man="1"/>
    <brk id="35" man="1"/>
    <brk id="164" man="1"/>
    <brk id="69" man="1"/>
    <brk id="230" man="1"/>
    <brk id="103" man="1"/>
    <brk id="135" man="1"/>
    <brk id="190" man="1"/>
  </rowBreaks>
  <colBreaks count="1" manualBreakCount="1">
    <brk id="36" man="1"/>
  </colBreak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36" width="2.75"/>
  </cols>
  <sheetData>
    <row r="1" ht="24.0" customHeight="1">
      <c r="A1" s="1" t="s">
        <v>557</v>
      </c>
    </row>
    <row r="2" ht="24.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ht="24.0" customHeight="1">
      <c r="A3" s="4" t="s">
        <v>558</v>
      </c>
    </row>
    <row r="4" ht="24.0" customHeight="1">
      <c r="A4" s="5">
        <v>10.0</v>
      </c>
      <c r="C4" s="6" t="s">
        <v>559</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ht="24.0" customHeight="1">
      <c r="A5" s="35"/>
      <c r="B5" s="35"/>
      <c r="C5" s="35"/>
      <c r="D5" s="35"/>
      <c r="E5" s="35"/>
      <c r="F5" s="35"/>
      <c r="G5" s="35"/>
      <c r="H5" s="35"/>
      <c r="I5" s="35"/>
      <c r="J5" s="35"/>
      <c r="K5" s="35"/>
      <c r="L5" s="35"/>
      <c r="M5" s="35"/>
      <c r="N5" s="35"/>
      <c r="O5" s="35"/>
      <c r="P5" s="35"/>
      <c r="Q5" s="35"/>
      <c r="R5" s="35"/>
      <c r="S5" s="35"/>
      <c r="T5" s="35"/>
      <c r="U5" s="102"/>
      <c r="V5" s="102"/>
      <c r="W5" s="102"/>
      <c r="X5" s="102"/>
      <c r="Y5" s="102"/>
      <c r="Z5" s="102"/>
      <c r="AA5" s="102"/>
      <c r="AB5" s="102"/>
      <c r="AC5" s="183"/>
      <c r="AD5" s="183"/>
      <c r="AE5" s="183"/>
      <c r="AF5" s="183"/>
      <c r="AG5" s="35"/>
      <c r="AH5" s="35"/>
      <c r="AI5" s="35"/>
      <c r="AJ5" s="35"/>
    </row>
    <row r="6" ht="24.0" customHeight="1">
      <c r="A6" s="11" t="s">
        <v>560</v>
      </c>
      <c r="B6" s="12"/>
      <c r="C6" s="12"/>
      <c r="D6" s="12"/>
      <c r="E6" s="12"/>
      <c r="F6" s="12"/>
      <c r="G6" s="13"/>
      <c r="H6" s="11" t="s">
        <v>561</v>
      </c>
      <c r="I6" s="12"/>
      <c r="J6" s="12"/>
      <c r="K6" s="13"/>
      <c r="L6" s="8" t="s">
        <v>562</v>
      </c>
      <c r="M6" s="9"/>
      <c r="N6" s="9"/>
      <c r="O6" s="9"/>
      <c r="P6" s="9"/>
      <c r="Q6" s="9"/>
      <c r="R6" s="9"/>
      <c r="S6" s="9"/>
      <c r="T6" s="10"/>
      <c r="U6" s="36" t="s">
        <v>563</v>
      </c>
      <c r="V6" s="12"/>
      <c r="W6" s="12"/>
      <c r="X6" s="13"/>
      <c r="Y6" s="36" t="s">
        <v>564</v>
      </c>
      <c r="Z6" s="12"/>
      <c r="AA6" s="12"/>
      <c r="AB6" s="13"/>
      <c r="AC6" s="184" t="s">
        <v>565</v>
      </c>
      <c r="AD6" s="12"/>
      <c r="AE6" s="12"/>
      <c r="AF6" s="13"/>
      <c r="AG6" s="11" t="s">
        <v>566</v>
      </c>
      <c r="AH6" s="12"/>
      <c r="AI6" s="12"/>
      <c r="AJ6" s="13"/>
    </row>
    <row r="7" ht="24.0" customHeight="1">
      <c r="A7" s="27"/>
      <c r="G7" s="19"/>
      <c r="H7" s="27"/>
      <c r="K7" s="19"/>
      <c r="L7" s="11" t="s">
        <v>567</v>
      </c>
      <c r="M7" s="12"/>
      <c r="N7" s="13"/>
      <c r="O7" s="11" t="s">
        <v>568</v>
      </c>
      <c r="P7" s="12"/>
      <c r="Q7" s="13"/>
      <c r="R7" s="11" t="s">
        <v>569</v>
      </c>
      <c r="S7" s="12"/>
      <c r="T7" s="13"/>
      <c r="U7" s="27"/>
      <c r="X7" s="19"/>
      <c r="Y7" s="27"/>
      <c r="AB7" s="19"/>
      <c r="AC7" s="27"/>
      <c r="AF7" s="19"/>
      <c r="AG7" s="27"/>
      <c r="AJ7" s="19"/>
    </row>
    <row r="8" ht="24.0" customHeight="1">
      <c r="A8" s="37"/>
      <c r="B8" s="29"/>
      <c r="C8" s="29"/>
      <c r="D8" s="29"/>
      <c r="E8" s="29"/>
      <c r="F8" s="29"/>
      <c r="G8" s="30"/>
      <c r="H8" s="37"/>
      <c r="I8" s="29"/>
      <c r="J8" s="29"/>
      <c r="K8" s="30"/>
      <c r="L8" s="37"/>
      <c r="M8" s="29"/>
      <c r="N8" s="30"/>
      <c r="O8" s="37"/>
      <c r="P8" s="29"/>
      <c r="Q8" s="30"/>
      <c r="R8" s="37"/>
      <c r="S8" s="29"/>
      <c r="T8" s="30"/>
      <c r="U8" s="37"/>
      <c r="V8" s="29"/>
      <c r="W8" s="29"/>
      <c r="X8" s="30"/>
      <c r="Y8" s="37"/>
      <c r="Z8" s="29"/>
      <c r="AA8" s="29"/>
      <c r="AB8" s="30"/>
      <c r="AC8" s="37"/>
      <c r="AD8" s="29"/>
      <c r="AE8" s="29"/>
      <c r="AF8" s="30"/>
      <c r="AG8" s="37"/>
      <c r="AH8" s="29"/>
      <c r="AI8" s="29"/>
      <c r="AJ8" s="30"/>
    </row>
    <row r="9" ht="24.0" customHeight="1">
      <c r="A9" s="185" t="s">
        <v>570</v>
      </c>
      <c r="G9" s="19"/>
      <c r="H9" s="186">
        <v>13702.0</v>
      </c>
      <c r="K9" s="19"/>
      <c r="L9" s="186">
        <v>62484.0</v>
      </c>
      <c r="N9" s="19"/>
      <c r="O9" s="186">
        <v>32979.0</v>
      </c>
      <c r="Q9" s="19"/>
      <c r="R9" s="186">
        <v>29505.0</v>
      </c>
      <c r="T9" s="19"/>
      <c r="U9" s="187">
        <v>111.8</v>
      </c>
      <c r="X9" s="19"/>
      <c r="Y9" s="188">
        <v>4.56</v>
      </c>
      <c r="AB9" s="19"/>
      <c r="AC9" s="189">
        <v>265.0</v>
      </c>
      <c r="AF9" s="19"/>
      <c r="AG9" s="190" t="s">
        <v>571</v>
      </c>
      <c r="AJ9" s="19"/>
    </row>
    <row r="10" ht="24.0" customHeight="1">
      <c r="A10" s="189" t="s">
        <v>572</v>
      </c>
      <c r="G10" s="19"/>
      <c r="H10" s="186">
        <v>13843.0</v>
      </c>
      <c r="K10" s="19"/>
      <c r="L10" s="186">
        <v>63665.0</v>
      </c>
      <c r="N10" s="19"/>
      <c r="O10" s="186">
        <v>32385.0</v>
      </c>
      <c r="Q10" s="19"/>
      <c r="R10" s="186">
        <v>31280.0</v>
      </c>
      <c r="T10" s="19"/>
      <c r="U10" s="187">
        <v>103.5</v>
      </c>
      <c r="X10" s="19"/>
      <c r="Y10" s="188">
        <v>4.6</v>
      </c>
      <c r="AB10" s="19"/>
      <c r="AC10" s="189">
        <v>270.0</v>
      </c>
      <c r="AF10" s="19"/>
      <c r="AG10" s="190" t="s">
        <v>518</v>
      </c>
      <c r="AJ10" s="19"/>
    </row>
    <row r="11" ht="24.0" customHeight="1">
      <c r="A11" s="189" t="s">
        <v>573</v>
      </c>
      <c r="G11" s="19"/>
      <c r="H11" s="186">
        <v>14682.0</v>
      </c>
      <c r="K11" s="19"/>
      <c r="L11" s="186">
        <v>68567.0</v>
      </c>
      <c r="N11" s="19"/>
      <c r="O11" s="186">
        <v>34747.0</v>
      </c>
      <c r="Q11" s="19"/>
      <c r="R11" s="186">
        <v>33820.0</v>
      </c>
      <c r="T11" s="19"/>
      <c r="U11" s="187">
        <v>102.7</v>
      </c>
      <c r="X11" s="19"/>
      <c r="Y11" s="188">
        <v>4.67</v>
      </c>
      <c r="AB11" s="19"/>
      <c r="AC11" s="189">
        <v>291.0</v>
      </c>
      <c r="AF11" s="19"/>
      <c r="AG11" s="190" t="s">
        <v>518</v>
      </c>
      <c r="AJ11" s="19"/>
    </row>
    <row r="12" ht="24.0" customHeight="1">
      <c r="A12" s="189" t="s">
        <v>574</v>
      </c>
      <c r="G12" s="19"/>
      <c r="H12" s="186">
        <v>18341.0</v>
      </c>
      <c r="K12" s="19"/>
      <c r="L12" s="186">
        <v>86057.0</v>
      </c>
      <c r="N12" s="19"/>
      <c r="O12" s="186">
        <v>44687.0</v>
      </c>
      <c r="Q12" s="19"/>
      <c r="R12" s="186">
        <v>41370.0</v>
      </c>
      <c r="T12" s="19"/>
      <c r="U12" s="187">
        <v>108.0</v>
      </c>
      <c r="X12" s="19"/>
      <c r="Y12" s="188">
        <v>4.69</v>
      </c>
      <c r="AB12" s="19"/>
      <c r="AC12" s="189">
        <v>365.0</v>
      </c>
      <c r="AF12" s="19"/>
      <c r="AG12" s="190" t="s">
        <v>518</v>
      </c>
      <c r="AJ12" s="19"/>
    </row>
    <row r="13" ht="24.0" customHeight="1">
      <c r="A13" s="189" t="s">
        <v>575</v>
      </c>
      <c r="G13" s="19"/>
      <c r="H13" s="186">
        <v>19016.0</v>
      </c>
      <c r="K13" s="19"/>
      <c r="L13" s="186">
        <v>86051.0</v>
      </c>
      <c r="N13" s="19"/>
      <c r="O13" s="186">
        <v>0.0</v>
      </c>
      <c r="Q13" s="19"/>
      <c r="R13" s="186">
        <v>0.0</v>
      </c>
      <c r="T13" s="19"/>
      <c r="U13" s="187">
        <v>0.0</v>
      </c>
      <c r="X13" s="19"/>
      <c r="Y13" s="188">
        <v>4.53</v>
      </c>
      <c r="AB13" s="19"/>
      <c r="AC13" s="189">
        <v>365.0</v>
      </c>
      <c r="AF13" s="19"/>
      <c r="AG13" s="18" t="s">
        <v>576</v>
      </c>
      <c r="AJ13" s="19"/>
    </row>
    <row r="14" ht="24.0" customHeight="1">
      <c r="A14" s="189" t="s">
        <v>577</v>
      </c>
      <c r="G14" s="19"/>
      <c r="H14" s="186">
        <v>0.0</v>
      </c>
      <c r="K14" s="19"/>
      <c r="L14" s="186">
        <v>80407.0</v>
      </c>
      <c r="N14" s="19"/>
      <c r="O14" s="186">
        <v>39291.0</v>
      </c>
      <c r="Q14" s="19"/>
      <c r="R14" s="186">
        <v>41116.0</v>
      </c>
      <c r="T14" s="19"/>
      <c r="U14" s="187">
        <v>95.6</v>
      </c>
      <c r="X14" s="19"/>
      <c r="Y14" s="188">
        <v>0.0</v>
      </c>
      <c r="AB14" s="19"/>
      <c r="AC14" s="189">
        <v>343.0</v>
      </c>
      <c r="AF14" s="19"/>
      <c r="AG14" s="18" t="s">
        <v>578</v>
      </c>
      <c r="AJ14" s="19"/>
    </row>
    <row r="15" ht="24.0" customHeight="1">
      <c r="A15" s="189" t="s">
        <v>579</v>
      </c>
      <c r="G15" s="19"/>
      <c r="H15" s="186">
        <v>19825.0</v>
      </c>
      <c r="K15" s="19"/>
      <c r="L15" s="186">
        <v>92139.0</v>
      </c>
      <c r="N15" s="19"/>
      <c r="O15" s="186">
        <v>48254.0</v>
      </c>
      <c r="Q15" s="19"/>
      <c r="R15" s="186">
        <v>43885.0</v>
      </c>
      <c r="T15" s="19"/>
      <c r="U15" s="187">
        <v>110.0</v>
      </c>
      <c r="X15" s="19"/>
      <c r="Y15" s="188">
        <v>4.65</v>
      </c>
      <c r="AB15" s="19"/>
      <c r="AC15" s="189">
        <v>365.0</v>
      </c>
      <c r="AF15" s="19"/>
      <c r="AG15" s="190" t="s">
        <v>571</v>
      </c>
      <c r="AJ15" s="19"/>
    </row>
    <row r="16" ht="24.0" customHeight="1">
      <c r="A16" s="189" t="s">
        <v>580</v>
      </c>
      <c r="G16" s="19"/>
      <c r="H16" s="186">
        <v>19844.0</v>
      </c>
      <c r="K16" s="19"/>
      <c r="L16" s="186">
        <v>91914.0</v>
      </c>
      <c r="N16" s="19"/>
      <c r="O16" s="186">
        <v>46646.0</v>
      </c>
      <c r="Q16" s="19"/>
      <c r="R16" s="186">
        <v>45268.0</v>
      </c>
      <c r="T16" s="19"/>
      <c r="U16" s="187">
        <v>103.0</v>
      </c>
      <c r="X16" s="19"/>
      <c r="Y16" s="188">
        <v>4.63</v>
      </c>
      <c r="AB16" s="19"/>
      <c r="AC16" s="189">
        <v>394.0</v>
      </c>
      <c r="AF16" s="19"/>
      <c r="AG16" s="190" t="s">
        <v>518</v>
      </c>
      <c r="AJ16" s="19"/>
    </row>
    <row r="17" ht="24.0" customHeight="1">
      <c r="A17" s="189" t="s">
        <v>581</v>
      </c>
      <c r="G17" s="19"/>
      <c r="H17" s="186">
        <v>20615.0</v>
      </c>
      <c r="K17" s="19"/>
      <c r="L17" s="186">
        <v>92839.0</v>
      </c>
      <c r="N17" s="19"/>
      <c r="O17" s="186">
        <v>46090.0</v>
      </c>
      <c r="Q17" s="19"/>
      <c r="R17" s="186">
        <v>46749.0</v>
      </c>
      <c r="T17" s="19"/>
      <c r="U17" s="187">
        <v>98.6</v>
      </c>
      <c r="X17" s="19"/>
      <c r="Y17" s="188">
        <v>4.5</v>
      </c>
      <c r="AB17" s="19"/>
      <c r="AC17" s="189">
        <v>396.0</v>
      </c>
      <c r="AF17" s="19"/>
      <c r="AG17" s="190" t="s">
        <v>518</v>
      </c>
      <c r="AJ17" s="19"/>
    </row>
    <row r="18" ht="24.0" customHeight="1">
      <c r="A18" s="189" t="s">
        <v>582</v>
      </c>
      <c r="G18" s="19"/>
      <c r="H18" s="186">
        <v>23890.0</v>
      </c>
      <c r="K18" s="19"/>
      <c r="L18" s="186">
        <v>99615.0</v>
      </c>
      <c r="N18" s="19"/>
      <c r="O18" s="186">
        <v>48397.0</v>
      </c>
      <c r="Q18" s="19"/>
      <c r="R18" s="186">
        <v>51218.0</v>
      </c>
      <c r="T18" s="19"/>
      <c r="U18" s="187">
        <v>94.5</v>
      </c>
      <c r="X18" s="19"/>
      <c r="Y18" s="188">
        <v>4.17</v>
      </c>
      <c r="AB18" s="19"/>
      <c r="AC18" s="189">
        <v>293.0</v>
      </c>
      <c r="AF18" s="19"/>
      <c r="AG18" s="190" t="s">
        <v>518</v>
      </c>
      <c r="AJ18" s="19"/>
    </row>
    <row r="19" ht="24.0" customHeight="1">
      <c r="A19" s="189" t="s">
        <v>583</v>
      </c>
      <c r="G19" s="19"/>
      <c r="H19" s="186">
        <v>24999.0</v>
      </c>
      <c r="K19" s="19"/>
      <c r="L19" s="186">
        <v>96641.0</v>
      </c>
      <c r="N19" s="19"/>
      <c r="O19" s="186">
        <v>46752.0</v>
      </c>
      <c r="Q19" s="19"/>
      <c r="R19" s="186">
        <v>49889.0</v>
      </c>
      <c r="T19" s="19"/>
      <c r="U19" s="187">
        <v>93.7</v>
      </c>
      <c r="X19" s="19"/>
      <c r="Y19" s="188">
        <v>3.87</v>
      </c>
      <c r="AB19" s="19"/>
      <c r="AC19" s="189">
        <v>284.0</v>
      </c>
      <c r="AF19" s="19"/>
      <c r="AG19" s="190" t="s">
        <v>518</v>
      </c>
      <c r="AJ19" s="19"/>
    </row>
    <row r="20" ht="24.0" customHeight="1">
      <c r="A20" s="189" t="s">
        <v>584</v>
      </c>
      <c r="G20" s="19"/>
      <c r="H20" s="186">
        <v>25402.0</v>
      </c>
      <c r="K20" s="19"/>
      <c r="L20" s="186">
        <v>96120.0</v>
      </c>
      <c r="N20" s="19"/>
      <c r="O20" s="186">
        <v>46337.0</v>
      </c>
      <c r="Q20" s="19"/>
      <c r="R20" s="186">
        <v>49783.0</v>
      </c>
      <c r="T20" s="19"/>
      <c r="U20" s="187">
        <v>93.1</v>
      </c>
      <c r="X20" s="19"/>
      <c r="Y20" s="188">
        <v>3.78</v>
      </c>
      <c r="AB20" s="19"/>
      <c r="AC20" s="189">
        <v>282.0</v>
      </c>
      <c r="AF20" s="19"/>
      <c r="AG20" s="18" t="s">
        <v>576</v>
      </c>
      <c r="AJ20" s="19"/>
    </row>
    <row r="21" ht="24.0" customHeight="1">
      <c r="A21" s="189" t="s">
        <v>585</v>
      </c>
      <c r="G21" s="19"/>
      <c r="H21" s="186">
        <v>25872.0</v>
      </c>
      <c r="K21" s="19"/>
      <c r="L21" s="186">
        <v>96574.0</v>
      </c>
      <c r="N21" s="19"/>
      <c r="O21" s="186">
        <v>46632.0</v>
      </c>
      <c r="Q21" s="19"/>
      <c r="R21" s="186">
        <v>49942.0</v>
      </c>
      <c r="T21" s="19"/>
      <c r="U21" s="187">
        <v>93.4</v>
      </c>
      <c r="X21" s="19"/>
      <c r="Y21" s="188">
        <v>3.73</v>
      </c>
      <c r="AB21" s="19"/>
      <c r="AC21" s="189">
        <v>284.0</v>
      </c>
      <c r="AF21" s="19"/>
      <c r="AG21" s="18" t="s">
        <v>518</v>
      </c>
      <c r="AJ21" s="19"/>
    </row>
    <row r="22" ht="24.0" customHeight="1">
      <c r="A22" s="189" t="s">
        <v>586</v>
      </c>
      <c r="G22" s="19"/>
      <c r="H22" s="186">
        <v>26140.0</v>
      </c>
      <c r="K22" s="19"/>
      <c r="L22" s="186">
        <v>96261.0</v>
      </c>
      <c r="N22" s="19"/>
      <c r="O22" s="186">
        <v>46311.0</v>
      </c>
      <c r="Q22" s="19"/>
      <c r="R22" s="186">
        <v>49950.0</v>
      </c>
      <c r="T22" s="19"/>
      <c r="U22" s="187">
        <v>92.7</v>
      </c>
      <c r="X22" s="19"/>
      <c r="Y22" s="188">
        <v>3.68</v>
      </c>
      <c r="AB22" s="19"/>
      <c r="AC22" s="189">
        <v>283.0</v>
      </c>
      <c r="AF22" s="19"/>
      <c r="AG22" s="18" t="s">
        <v>518</v>
      </c>
      <c r="AJ22" s="19"/>
    </row>
    <row r="23" ht="24.0" customHeight="1">
      <c r="A23" s="189" t="s">
        <v>587</v>
      </c>
      <c r="G23" s="19"/>
      <c r="H23" s="186">
        <v>26353.0</v>
      </c>
      <c r="K23" s="19"/>
      <c r="L23" s="186">
        <v>96136.0</v>
      </c>
      <c r="N23" s="19"/>
      <c r="O23" s="186">
        <v>46399.0</v>
      </c>
      <c r="Q23" s="19"/>
      <c r="R23" s="186">
        <v>49737.0</v>
      </c>
      <c r="T23" s="19"/>
      <c r="U23" s="187">
        <v>93.3</v>
      </c>
      <c r="X23" s="19"/>
      <c r="Y23" s="188">
        <v>3.65</v>
      </c>
      <c r="AB23" s="19"/>
      <c r="AC23" s="189">
        <v>282.0</v>
      </c>
      <c r="AF23" s="19"/>
      <c r="AG23" s="18" t="s">
        <v>518</v>
      </c>
      <c r="AJ23" s="19"/>
    </row>
    <row r="24" ht="24.0" customHeight="1">
      <c r="A24" s="189" t="s">
        <v>588</v>
      </c>
      <c r="G24" s="19"/>
      <c r="H24" s="186">
        <v>26335.0</v>
      </c>
      <c r="K24" s="19"/>
      <c r="L24" s="186">
        <v>95895.0</v>
      </c>
      <c r="N24" s="19"/>
      <c r="O24" s="186">
        <v>46445.0</v>
      </c>
      <c r="Q24" s="19"/>
      <c r="R24" s="186">
        <v>49450.0</v>
      </c>
      <c r="T24" s="19"/>
      <c r="U24" s="187">
        <v>93.9</v>
      </c>
      <c r="X24" s="19"/>
      <c r="Y24" s="188">
        <v>3.64</v>
      </c>
      <c r="AB24" s="19"/>
      <c r="AC24" s="189">
        <v>282.0</v>
      </c>
      <c r="AF24" s="19"/>
      <c r="AG24" s="190" t="s">
        <v>571</v>
      </c>
      <c r="AJ24" s="19"/>
    </row>
    <row r="25" ht="24.0" customHeight="1">
      <c r="A25" s="189" t="s">
        <v>589</v>
      </c>
      <c r="G25" s="19"/>
      <c r="H25" s="186">
        <v>26213.0</v>
      </c>
      <c r="K25" s="19"/>
      <c r="L25" s="186">
        <v>95901.0</v>
      </c>
      <c r="N25" s="19"/>
      <c r="O25" s="186">
        <v>46550.0</v>
      </c>
      <c r="Q25" s="19"/>
      <c r="R25" s="186">
        <v>49351.0</v>
      </c>
      <c r="T25" s="19"/>
      <c r="U25" s="187">
        <v>94.3</v>
      </c>
      <c r="X25" s="19"/>
      <c r="Y25" s="188">
        <v>3.66</v>
      </c>
      <c r="AB25" s="19"/>
      <c r="AC25" s="189">
        <v>284.0</v>
      </c>
      <c r="AF25" s="19"/>
      <c r="AG25" s="18" t="s">
        <v>576</v>
      </c>
      <c r="AJ25" s="19"/>
    </row>
    <row r="26" ht="24.0" customHeight="1">
      <c r="A26" s="189" t="s">
        <v>590</v>
      </c>
      <c r="G26" s="19"/>
      <c r="H26" s="186">
        <v>26243.0</v>
      </c>
      <c r="K26" s="19"/>
      <c r="L26" s="186">
        <v>96753.0</v>
      </c>
      <c r="N26" s="19"/>
      <c r="O26" s="186">
        <v>47018.0</v>
      </c>
      <c r="Q26" s="19"/>
      <c r="R26" s="186">
        <v>49735.0</v>
      </c>
      <c r="T26" s="19"/>
      <c r="U26" s="187">
        <v>94.5</v>
      </c>
      <c r="X26" s="19"/>
      <c r="Y26" s="188">
        <v>3.69</v>
      </c>
      <c r="AB26" s="19"/>
      <c r="AC26" s="189">
        <v>284.0</v>
      </c>
      <c r="AF26" s="19"/>
      <c r="AG26" s="18" t="s">
        <v>518</v>
      </c>
      <c r="AJ26" s="19"/>
    </row>
    <row r="27" ht="24.0" customHeight="1">
      <c r="A27" s="189" t="s">
        <v>591</v>
      </c>
      <c r="G27" s="19"/>
      <c r="H27" s="186">
        <v>26174.0</v>
      </c>
      <c r="K27" s="19"/>
      <c r="L27" s="186">
        <v>97155.0</v>
      </c>
      <c r="N27" s="19"/>
      <c r="O27" s="186">
        <v>47358.0</v>
      </c>
      <c r="Q27" s="19"/>
      <c r="R27" s="186">
        <v>49797.0</v>
      </c>
      <c r="T27" s="19"/>
      <c r="U27" s="187">
        <v>95.1</v>
      </c>
      <c r="X27" s="19"/>
      <c r="Y27" s="188">
        <v>3.71</v>
      </c>
      <c r="AB27" s="19"/>
      <c r="AC27" s="189">
        <v>285.0</v>
      </c>
      <c r="AF27" s="19"/>
      <c r="AG27" s="18" t="s">
        <v>518</v>
      </c>
      <c r="AJ27" s="19"/>
    </row>
    <row r="28" ht="24.0" customHeight="1">
      <c r="A28" s="189" t="s">
        <v>592</v>
      </c>
      <c r="G28" s="19"/>
      <c r="H28" s="186">
        <v>26295.0</v>
      </c>
      <c r="K28" s="19"/>
      <c r="L28" s="186">
        <v>97744.0</v>
      </c>
      <c r="N28" s="19"/>
      <c r="O28" s="186">
        <v>47744.0</v>
      </c>
      <c r="Q28" s="19"/>
      <c r="R28" s="186">
        <v>50000.0</v>
      </c>
      <c r="T28" s="19"/>
      <c r="U28" s="187">
        <v>95.5</v>
      </c>
      <c r="X28" s="19"/>
      <c r="Y28" s="188">
        <v>3.72</v>
      </c>
      <c r="AB28" s="19"/>
      <c r="AC28" s="189">
        <v>287.0</v>
      </c>
      <c r="AF28" s="19"/>
      <c r="AG28" s="18" t="s">
        <v>518</v>
      </c>
      <c r="AJ28" s="19"/>
    </row>
    <row r="29" ht="24.0" customHeight="1">
      <c r="A29" s="189" t="s">
        <v>593</v>
      </c>
      <c r="G29" s="19"/>
      <c r="H29" s="186">
        <v>27907.0</v>
      </c>
      <c r="K29" s="19"/>
      <c r="L29" s="186">
        <v>97780.0</v>
      </c>
      <c r="N29" s="19"/>
      <c r="O29" s="186">
        <v>47953.0</v>
      </c>
      <c r="Q29" s="19"/>
      <c r="R29" s="186">
        <v>49827.0</v>
      </c>
      <c r="T29" s="19"/>
      <c r="U29" s="187">
        <v>96.2</v>
      </c>
      <c r="X29" s="19"/>
      <c r="Y29" s="188">
        <v>3.5</v>
      </c>
      <c r="AB29" s="19"/>
      <c r="AC29" s="189">
        <v>287.0</v>
      </c>
      <c r="AF29" s="19"/>
      <c r="AG29" s="190" t="s">
        <v>571</v>
      </c>
      <c r="AJ29" s="19"/>
    </row>
    <row r="30" ht="24.0" customHeight="1">
      <c r="A30" s="189" t="s">
        <v>594</v>
      </c>
      <c r="G30" s="19"/>
      <c r="H30" s="186">
        <v>27829.0</v>
      </c>
      <c r="K30" s="19"/>
      <c r="L30" s="186">
        <v>97764.0</v>
      </c>
      <c r="N30" s="19"/>
      <c r="O30" s="186">
        <v>47911.0</v>
      </c>
      <c r="Q30" s="19"/>
      <c r="R30" s="186">
        <v>49853.0</v>
      </c>
      <c r="T30" s="19"/>
      <c r="U30" s="187">
        <v>96.1</v>
      </c>
      <c r="X30" s="19"/>
      <c r="Y30" s="188">
        <v>3.51</v>
      </c>
      <c r="AB30" s="19"/>
      <c r="AC30" s="189">
        <v>287.0</v>
      </c>
      <c r="AF30" s="19"/>
      <c r="AG30" s="18" t="s">
        <v>576</v>
      </c>
      <c r="AJ30" s="19"/>
    </row>
    <row r="31" ht="24.0" customHeight="1">
      <c r="A31" s="189" t="s">
        <v>595</v>
      </c>
      <c r="G31" s="19"/>
      <c r="H31" s="186">
        <v>27839.0</v>
      </c>
      <c r="K31" s="19"/>
      <c r="L31" s="186">
        <v>98009.0</v>
      </c>
      <c r="N31" s="19"/>
      <c r="O31" s="186">
        <v>47997.0</v>
      </c>
      <c r="Q31" s="19"/>
      <c r="R31" s="186">
        <v>50012.0</v>
      </c>
      <c r="T31" s="19"/>
      <c r="U31" s="187">
        <v>96.0</v>
      </c>
      <c r="X31" s="19"/>
      <c r="Y31" s="188">
        <v>3.52</v>
      </c>
      <c r="AB31" s="19"/>
      <c r="AC31" s="189">
        <v>287.0</v>
      </c>
      <c r="AF31" s="19"/>
      <c r="AG31" s="18" t="s">
        <v>518</v>
      </c>
      <c r="AJ31" s="19"/>
    </row>
    <row r="32" ht="24.0" customHeight="1">
      <c r="A32" s="189" t="s">
        <v>596</v>
      </c>
      <c r="G32" s="19"/>
      <c r="H32" s="186">
        <v>28000.0</v>
      </c>
      <c r="K32" s="19"/>
      <c r="L32" s="186">
        <v>98302.0</v>
      </c>
      <c r="N32" s="19"/>
      <c r="O32" s="186">
        <v>48293.0</v>
      </c>
      <c r="Q32" s="19"/>
      <c r="R32" s="186">
        <v>50009.0</v>
      </c>
      <c r="T32" s="19"/>
      <c r="U32" s="187">
        <v>96.6</v>
      </c>
      <c r="X32" s="19"/>
      <c r="Y32" s="188">
        <v>3.51</v>
      </c>
      <c r="AB32" s="19"/>
      <c r="AC32" s="189">
        <v>288.0</v>
      </c>
      <c r="AF32" s="19"/>
      <c r="AG32" s="18" t="s">
        <v>518</v>
      </c>
      <c r="AJ32" s="19"/>
    </row>
    <row r="33" ht="24.0" customHeight="1">
      <c r="A33" s="189" t="s">
        <v>597</v>
      </c>
      <c r="G33" s="19"/>
      <c r="H33" s="186">
        <v>28277.0</v>
      </c>
      <c r="K33" s="19"/>
      <c r="L33" s="186">
        <v>98163.0</v>
      </c>
      <c r="N33" s="19"/>
      <c r="O33" s="186">
        <v>48221.0</v>
      </c>
      <c r="Q33" s="19"/>
      <c r="R33" s="186">
        <v>49942.0</v>
      </c>
      <c r="T33" s="19"/>
      <c r="U33" s="187">
        <v>96.6</v>
      </c>
      <c r="X33" s="19"/>
      <c r="Y33" s="188">
        <v>3.47</v>
      </c>
      <c r="AB33" s="19"/>
      <c r="AC33" s="189">
        <v>288.0</v>
      </c>
      <c r="AF33" s="19"/>
      <c r="AG33" s="18" t="s">
        <v>518</v>
      </c>
      <c r="AJ33" s="19"/>
    </row>
    <row r="34" ht="24.0" customHeight="1">
      <c r="A34" s="189" t="s">
        <v>598</v>
      </c>
      <c r="G34" s="19"/>
      <c r="H34" s="186">
        <v>29509.0</v>
      </c>
      <c r="K34" s="19"/>
      <c r="L34" s="186">
        <v>97578.0</v>
      </c>
      <c r="N34" s="19"/>
      <c r="O34" s="186">
        <v>47809.0</v>
      </c>
      <c r="Q34" s="19"/>
      <c r="R34" s="186">
        <v>49769.0</v>
      </c>
      <c r="T34" s="19"/>
      <c r="U34" s="187">
        <v>96.1</v>
      </c>
      <c r="X34" s="19"/>
      <c r="Y34" s="188">
        <v>3.31</v>
      </c>
      <c r="AB34" s="19"/>
      <c r="AC34" s="189">
        <v>286.0</v>
      </c>
      <c r="AF34" s="19"/>
      <c r="AG34" s="190" t="s">
        <v>571</v>
      </c>
      <c r="AJ34" s="19"/>
    </row>
    <row r="35" ht="24.0" customHeight="1">
      <c r="A35" s="189" t="s">
        <v>599</v>
      </c>
      <c r="G35" s="19"/>
      <c r="H35" s="186">
        <v>29465.0</v>
      </c>
      <c r="K35" s="19"/>
      <c r="L35" s="186">
        <v>97487.0</v>
      </c>
      <c r="N35" s="19"/>
      <c r="O35" s="186">
        <v>47836.0</v>
      </c>
      <c r="Q35" s="19"/>
      <c r="R35" s="186">
        <v>49651.0</v>
      </c>
      <c r="T35" s="19"/>
      <c r="U35" s="187">
        <v>96.3</v>
      </c>
      <c r="X35" s="19"/>
      <c r="Y35" s="188">
        <v>3.31</v>
      </c>
      <c r="AB35" s="19"/>
      <c r="AC35" s="189">
        <v>286.0</v>
      </c>
      <c r="AF35" s="19"/>
      <c r="AG35" s="18" t="s">
        <v>576</v>
      </c>
      <c r="AJ35" s="19"/>
    </row>
    <row r="36" ht="24.0" customHeight="1">
      <c r="A36" s="189" t="s">
        <v>600</v>
      </c>
      <c r="G36" s="19"/>
      <c r="H36" s="186">
        <v>29659.0</v>
      </c>
      <c r="K36" s="19"/>
      <c r="L36" s="186">
        <v>97697.0</v>
      </c>
      <c r="N36" s="19"/>
      <c r="O36" s="186">
        <v>48004.0</v>
      </c>
      <c r="Q36" s="19"/>
      <c r="R36" s="186">
        <v>49693.0</v>
      </c>
      <c r="T36" s="19"/>
      <c r="U36" s="187">
        <v>96.6</v>
      </c>
      <c r="X36" s="19"/>
      <c r="Y36" s="188">
        <v>3.29</v>
      </c>
      <c r="AB36" s="19"/>
      <c r="AC36" s="189">
        <v>287.0</v>
      </c>
      <c r="AF36" s="19"/>
      <c r="AG36" s="18" t="s">
        <v>518</v>
      </c>
      <c r="AJ36" s="19"/>
    </row>
    <row r="37" ht="24.0" customHeight="1">
      <c r="A37" s="189" t="s">
        <v>601</v>
      </c>
      <c r="G37" s="19"/>
      <c r="H37" s="186">
        <v>29833.0</v>
      </c>
      <c r="K37" s="19"/>
      <c r="L37" s="186">
        <v>97993.0</v>
      </c>
      <c r="N37" s="19"/>
      <c r="O37" s="186">
        <v>48126.0</v>
      </c>
      <c r="Q37" s="19"/>
      <c r="R37" s="186">
        <v>49867.0</v>
      </c>
      <c r="T37" s="19"/>
      <c r="U37" s="187">
        <v>96.5</v>
      </c>
      <c r="X37" s="19"/>
      <c r="Y37" s="188">
        <v>3.28</v>
      </c>
      <c r="AB37" s="19"/>
      <c r="AC37" s="189">
        <v>287.0</v>
      </c>
      <c r="AF37" s="19"/>
      <c r="AG37" s="18" t="s">
        <v>518</v>
      </c>
      <c r="AJ37" s="19"/>
    </row>
    <row r="38" ht="24.0" customHeight="1">
      <c r="A38" s="189" t="s">
        <v>602</v>
      </c>
      <c r="G38" s="19"/>
      <c r="H38" s="186">
        <v>29812.0</v>
      </c>
      <c r="K38" s="19"/>
      <c r="L38" s="186">
        <v>97864.0</v>
      </c>
      <c r="N38" s="19"/>
      <c r="O38" s="186">
        <v>47972.0</v>
      </c>
      <c r="Q38" s="19"/>
      <c r="R38" s="186">
        <v>49892.0</v>
      </c>
      <c r="T38" s="19"/>
      <c r="U38" s="187">
        <v>96.2</v>
      </c>
      <c r="X38" s="19"/>
      <c r="Y38" s="188">
        <v>3.28</v>
      </c>
      <c r="AB38" s="19"/>
      <c r="AC38" s="189">
        <v>287.0</v>
      </c>
      <c r="AF38" s="19"/>
      <c r="AG38" s="18" t="s">
        <v>518</v>
      </c>
      <c r="AJ38" s="19"/>
    </row>
    <row r="39" ht="24.0" customHeight="1">
      <c r="A39" s="189" t="s">
        <v>603</v>
      </c>
      <c r="G39" s="19"/>
      <c r="H39" s="186">
        <v>30663.0</v>
      </c>
      <c r="K39" s="19"/>
      <c r="L39" s="186">
        <v>98775.0</v>
      </c>
      <c r="N39" s="19"/>
      <c r="O39" s="186">
        <v>48662.0</v>
      </c>
      <c r="Q39" s="19"/>
      <c r="R39" s="186">
        <v>50113.0</v>
      </c>
      <c r="T39" s="19"/>
      <c r="U39" s="187">
        <v>97.1</v>
      </c>
      <c r="X39" s="19"/>
      <c r="Y39" s="188">
        <v>3.22</v>
      </c>
      <c r="AB39" s="19"/>
      <c r="AC39" s="189">
        <v>290.0</v>
      </c>
      <c r="AF39" s="19"/>
      <c r="AG39" s="190" t="s">
        <v>571</v>
      </c>
      <c r="AJ39" s="19"/>
    </row>
    <row r="40" ht="24.0" customHeight="1">
      <c r="A40" s="191" t="s">
        <v>604</v>
      </c>
      <c r="B40" s="29"/>
      <c r="C40" s="29"/>
      <c r="D40" s="29"/>
      <c r="E40" s="29"/>
      <c r="F40" s="29"/>
      <c r="G40" s="30"/>
      <c r="H40" s="192">
        <v>30718.0</v>
      </c>
      <c r="I40" s="29"/>
      <c r="J40" s="29"/>
      <c r="K40" s="30"/>
      <c r="L40" s="192">
        <v>98453.0</v>
      </c>
      <c r="M40" s="29"/>
      <c r="N40" s="30"/>
      <c r="O40" s="192">
        <v>48580.0</v>
      </c>
      <c r="P40" s="29"/>
      <c r="Q40" s="30"/>
      <c r="R40" s="192">
        <v>49873.0</v>
      </c>
      <c r="S40" s="29"/>
      <c r="T40" s="30"/>
      <c r="U40" s="193">
        <v>97.4</v>
      </c>
      <c r="V40" s="29"/>
      <c r="W40" s="29"/>
      <c r="X40" s="30"/>
      <c r="Y40" s="194">
        <v>3.21</v>
      </c>
      <c r="Z40" s="29"/>
      <c r="AA40" s="29"/>
      <c r="AB40" s="30"/>
      <c r="AC40" s="191">
        <v>289.0</v>
      </c>
      <c r="AD40" s="29"/>
      <c r="AE40" s="29"/>
      <c r="AF40" s="30"/>
      <c r="AG40" s="28" t="s">
        <v>576</v>
      </c>
      <c r="AH40" s="29"/>
      <c r="AI40" s="29"/>
      <c r="AJ40" s="30"/>
    </row>
    <row r="41" ht="24.0"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ht="24.0" customHeight="1">
      <c r="A42" s="1" t="s">
        <v>605</v>
      </c>
    </row>
    <row r="43" ht="24.0"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ht="24.0" customHeight="1">
      <c r="A44" s="5">
        <v>10.0</v>
      </c>
      <c r="C44" s="6" t="s">
        <v>606</v>
      </c>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row>
    <row r="45" ht="24.0" customHeight="1">
      <c r="A45" s="35"/>
      <c r="B45" s="35"/>
      <c r="C45" s="35"/>
      <c r="D45" s="35"/>
      <c r="E45" s="35"/>
      <c r="F45" s="35"/>
      <c r="G45" s="35"/>
      <c r="H45" s="35"/>
      <c r="I45" s="35"/>
      <c r="J45" s="35"/>
      <c r="K45" s="35"/>
      <c r="L45" s="35"/>
      <c r="M45" s="35"/>
      <c r="N45" s="35"/>
      <c r="O45" s="35"/>
      <c r="P45" s="35"/>
      <c r="Q45" s="35"/>
      <c r="R45" s="35"/>
      <c r="S45" s="35"/>
      <c r="T45" s="35"/>
      <c r="U45" s="102"/>
      <c r="V45" s="102"/>
      <c r="W45" s="102"/>
      <c r="X45" s="102"/>
      <c r="Y45" s="102"/>
      <c r="Z45" s="102"/>
      <c r="AA45" s="102"/>
      <c r="AB45" s="102"/>
      <c r="AC45" s="183"/>
      <c r="AD45" s="183"/>
      <c r="AE45" s="183"/>
      <c r="AF45" s="183"/>
      <c r="AG45" s="35"/>
      <c r="AH45" s="35"/>
      <c r="AI45" s="35"/>
      <c r="AJ45" s="35"/>
    </row>
    <row r="46" ht="24.0" customHeight="1">
      <c r="A46" s="11" t="s">
        <v>560</v>
      </c>
      <c r="B46" s="12"/>
      <c r="C46" s="12"/>
      <c r="D46" s="12"/>
      <c r="E46" s="12"/>
      <c r="F46" s="12"/>
      <c r="G46" s="13"/>
      <c r="H46" s="11" t="s">
        <v>561</v>
      </c>
      <c r="I46" s="12"/>
      <c r="J46" s="12"/>
      <c r="K46" s="13"/>
      <c r="L46" s="8" t="s">
        <v>562</v>
      </c>
      <c r="M46" s="9"/>
      <c r="N46" s="9"/>
      <c r="O46" s="9"/>
      <c r="P46" s="9"/>
      <c r="Q46" s="9"/>
      <c r="R46" s="9"/>
      <c r="S46" s="9"/>
      <c r="T46" s="10"/>
      <c r="U46" s="36" t="s">
        <v>563</v>
      </c>
      <c r="V46" s="12"/>
      <c r="W46" s="12"/>
      <c r="X46" s="13"/>
      <c r="Y46" s="36" t="s">
        <v>564</v>
      </c>
      <c r="Z46" s="12"/>
      <c r="AA46" s="12"/>
      <c r="AB46" s="13"/>
      <c r="AC46" s="184" t="s">
        <v>565</v>
      </c>
      <c r="AD46" s="12"/>
      <c r="AE46" s="12"/>
      <c r="AF46" s="13"/>
      <c r="AG46" s="11" t="s">
        <v>566</v>
      </c>
      <c r="AH46" s="12"/>
      <c r="AI46" s="12"/>
      <c r="AJ46" s="13"/>
    </row>
    <row r="47" ht="24.0" customHeight="1">
      <c r="A47" s="27"/>
      <c r="G47" s="19"/>
      <c r="H47" s="27"/>
      <c r="K47" s="19"/>
      <c r="L47" s="11" t="s">
        <v>567</v>
      </c>
      <c r="M47" s="12"/>
      <c r="N47" s="13"/>
      <c r="O47" s="11" t="s">
        <v>568</v>
      </c>
      <c r="P47" s="12"/>
      <c r="Q47" s="13"/>
      <c r="R47" s="11" t="s">
        <v>569</v>
      </c>
      <c r="S47" s="12"/>
      <c r="T47" s="13"/>
      <c r="U47" s="27"/>
      <c r="X47" s="19"/>
      <c r="Y47" s="27"/>
      <c r="AB47" s="19"/>
      <c r="AC47" s="27"/>
      <c r="AF47" s="19"/>
      <c r="AG47" s="27"/>
      <c r="AJ47" s="19"/>
    </row>
    <row r="48" ht="24.0" customHeight="1">
      <c r="A48" s="37"/>
      <c r="B48" s="29"/>
      <c r="C48" s="29"/>
      <c r="D48" s="29"/>
      <c r="E48" s="29"/>
      <c r="F48" s="29"/>
      <c r="G48" s="30"/>
      <c r="H48" s="37"/>
      <c r="I48" s="29"/>
      <c r="J48" s="29"/>
      <c r="K48" s="30"/>
      <c r="L48" s="37"/>
      <c r="M48" s="29"/>
      <c r="N48" s="30"/>
      <c r="O48" s="37"/>
      <c r="P48" s="29"/>
      <c r="Q48" s="30"/>
      <c r="R48" s="37"/>
      <c r="S48" s="29"/>
      <c r="T48" s="30"/>
      <c r="U48" s="37"/>
      <c r="V48" s="29"/>
      <c r="W48" s="29"/>
      <c r="X48" s="30"/>
      <c r="Y48" s="37"/>
      <c r="Z48" s="29"/>
      <c r="AA48" s="29"/>
      <c r="AB48" s="30"/>
      <c r="AC48" s="37"/>
      <c r="AD48" s="29"/>
      <c r="AE48" s="29"/>
      <c r="AF48" s="30"/>
      <c r="AG48" s="37"/>
      <c r="AH48" s="29"/>
      <c r="AI48" s="29"/>
      <c r="AJ48" s="30"/>
    </row>
    <row r="49" ht="24.0" customHeight="1">
      <c r="A49" s="189" t="s">
        <v>607</v>
      </c>
      <c r="G49" s="19"/>
      <c r="H49" s="186">
        <v>30812.0</v>
      </c>
      <c r="K49" s="19"/>
      <c r="L49" s="186">
        <v>98355.0</v>
      </c>
      <c r="N49" s="19"/>
      <c r="O49" s="186">
        <v>48488.0</v>
      </c>
      <c r="Q49" s="19"/>
      <c r="R49" s="186">
        <v>49867.0</v>
      </c>
      <c r="T49" s="19"/>
      <c r="U49" s="187">
        <v>97.2</v>
      </c>
      <c r="X49" s="19"/>
      <c r="Y49" s="188">
        <v>3.19</v>
      </c>
      <c r="AB49" s="19"/>
      <c r="AC49" s="189">
        <v>288.0</v>
      </c>
      <c r="AF49" s="19"/>
      <c r="AG49" s="18" t="s">
        <v>576</v>
      </c>
      <c r="AJ49" s="19"/>
    </row>
    <row r="50" ht="24.0" customHeight="1">
      <c r="A50" s="189" t="s">
        <v>608</v>
      </c>
      <c r="G50" s="19"/>
      <c r="H50" s="186">
        <v>30734.0</v>
      </c>
      <c r="K50" s="19"/>
      <c r="L50" s="186">
        <v>98056.0</v>
      </c>
      <c r="N50" s="19"/>
      <c r="O50" s="186">
        <v>48449.0</v>
      </c>
      <c r="Q50" s="19"/>
      <c r="R50" s="186">
        <v>49607.0</v>
      </c>
      <c r="T50" s="19"/>
      <c r="U50" s="187">
        <v>97.7</v>
      </c>
      <c r="X50" s="19"/>
      <c r="Y50" s="188">
        <v>3.19</v>
      </c>
      <c r="AB50" s="19"/>
      <c r="AC50" s="189">
        <v>287.0</v>
      </c>
      <c r="AF50" s="19"/>
      <c r="AG50" s="18" t="s">
        <v>518</v>
      </c>
      <c r="AJ50" s="19"/>
    </row>
    <row r="51" ht="24.0" customHeight="1">
      <c r="A51" s="189" t="s">
        <v>609</v>
      </c>
      <c r="G51" s="19"/>
      <c r="H51" s="186">
        <v>30705.0</v>
      </c>
      <c r="K51" s="19"/>
      <c r="L51" s="186">
        <v>97771.0</v>
      </c>
      <c r="N51" s="19"/>
      <c r="O51" s="186">
        <v>48461.0</v>
      </c>
      <c r="Q51" s="19"/>
      <c r="R51" s="186">
        <v>49310.0</v>
      </c>
      <c r="T51" s="19"/>
      <c r="U51" s="187">
        <v>98.3</v>
      </c>
      <c r="X51" s="19"/>
      <c r="Y51" s="188">
        <v>3.18</v>
      </c>
      <c r="AB51" s="19"/>
      <c r="AC51" s="189">
        <v>286.0</v>
      </c>
      <c r="AF51" s="19"/>
      <c r="AG51" s="18" t="s">
        <v>518</v>
      </c>
      <c r="AJ51" s="19"/>
    </row>
    <row r="52" ht="24.0" customHeight="1">
      <c r="A52" s="189" t="s">
        <v>610</v>
      </c>
      <c r="G52" s="19"/>
      <c r="H52" s="186">
        <v>31054.0</v>
      </c>
      <c r="K52" s="19"/>
      <c r="L52" s="186">
        <v>96333.0</v>
      </c>
      <c r="N52" s="19"/>
      <c r="O52" s="186">
        <v>47539.0</v>
      </c>
      <c r="Q52" s="19"/>
      <c r="R52" s="186">
        <v>48794.0</v>
      </c>
      <c r="T52" s="19"/>
      <c r="U52" s="187">
        <v>97.4</v>
      </c>
      <c r="X52" s="19"/>
      <c r="Y52" s="188">
        <v>3.1</v>
      </c>
      <c r="AB52" s="19"/>
      <c r="AC52" s="189">
        <v>282.0</v>
      </c>
      <c r="AF52" s="19"/>
      <c r="AG52" s="190" t="s">
        <v>571</v>
      </c>
      <c r="AJ52" s="19"/>
    </row>
    <row r="53" ht="24.0" customHeight="1">
      <c r="A53" s="189" t="s">
        <v>611</v>
      </c>
      <c r="G53" s="19"/>
      <c r="H53" s="186">
        <v>31205.0</v>
      </c>
      <c r="K53" s="19"/>
      <c r="L53" s="186">
        <v>95706.0</v>
      </c>
      <c r="N53" s="19"/>
      <c r="O53" s="186">
        <v>47208.0</v>
      </c>
      <c r="Q53" s="19"/>
      <c r="R53" s="186">
        <v>48498.0</v>
      </c>
      <c r="T53" s="19"/>
      <c r="U53" s="187">
        <v>97.3</v>
      </c>
      <c r="X53" s="19"/>
      <c r="Y53" s="188">
        <v>3.07</v>
      </c>
      <c r="AB53" s="19"/>
      <c r="AC53" s="189">
        <v>280.0</v>
      </c>
      <c r="AF53" s="19"/>
      <c r="AG53" s="18" t="s">
        <v>576</v>
      </c>
      <c r="AJ53" s="19"/>
    </row>
    <row r="54" ht="24.0" customHeight="1">
      <c r="A54" s="189" t="s">
        <v>612</v>
      </c>
      <c r="G54" s="19"/>
      <c r="H54" s="186">
        <v>31164.0</v>
      </c>
      <c r="K54" s="19"/>
      <c r="L54" s="186">
        <v>95052.0</v>
      </c>
      <c r="N54" s="19"/>
      <c r="O54" s="186">
        <v>46791.0</v>
      </c>
      <c r="Q54" s="19"/>
      <c r="R54" s="186">
        <v>48261.0</v>
      </c>
      <c r="T54" s="19"/>
      <c r="U54" s="187">
        <v>97.0</v>
      </c>
      <c r="X54" s="19"/>
      <c r="Y54" s="188">
        <v>3.05</v>
      </c>
      <c r="AB54" s="19"/>
      <c r="AC54" s="189">
        <v>278.0</v>
      </c>
      <c r="AF54" s="19"/>
      <c r="AG54" s="18" t="s">
        <v>518</v>
      </c>
      <c r="AJ54" s="19"/>
    </row>
    <row r="55" ht="24.0" customHeight="1">
      <c r="A55" s="189" t="s">
        <v>613</v>
      </c>
      <c r="G55" s="19"/>
      <c r="H55" s="186">
        <v>31655.0</v>
      </c>
      <c r="K55" s="19"/>
      <c r="L55" s="186">
        <v>94878.0</v>
      </c>
      <c r="N55" s="19"/>
      <c r="O55" s="186">
        <v>46759.0</v>
      </c>
      <c r="Q55" s="19"/>
      <c r="R55" s="186">
        <v>48119.0</v>
      </c>
      <c r="T55" s="19"/>
      <c r="U55" s="187">
        <v>97.2</v>
      </c>
      <c r="X55" s="19"/>
      <c r="Y55" s="188">
        <v>3.0</v>
      </c>
      <c r="AB55" s="19"/>
      <c r="AC55" s="189">
        <v>278.0</v>
      </c>
      <c r="AF55" s="19"/>
      <c r="AG55" s="18" t="s">
        <v>518</v>
      </c>
      <c r="AJ55" s="19"/>
    </row>
    <row r="56" ht="24.0" customHeight="1">
      <c r="A56" s="189" t="s">
        <v>614</v>
      </c>
      <c r="G56" s="19"/>
      <c r="H56" s="186">
        <v>31912.0</v>
      </c>
      <c r="K56" s="19"/>
      <c r="L56" s="186">
        <v>94743.0</v>
      </c>
      <c r="N56" s="19"/>
      <c r="O56" s="186">
        <v>46734.0</v>
      </c>
      <c r="Q56" s="19"/>
      <c r="R56" s="186">
        <v>48009.0</v>
      </c>
      <c r="T56" s="19"/>
      <c r="U56" s="187">
        <v>97.3</v>
      </c>
      <c r="X56" s="19"/>
      <c r="Y56" s="188">
        <v>2.97</v>
      </c>
      <c r="AB56" s="19"/>
      <c r="AC56" s="189">
        <v>277.0</v>
      </c>
      <c r="AF56" s="19"/>
      <c r="AG56" s="18" t="s">
        <v>518</v>
      </c>
      <c r="AJ56" s="19"/>
    </row>
    <row r="57" ht="24.0" customHeight="1">
      <c r="A57" s="189" t="s">
        <v>615</v>
      </c>
      <c r="G57" s="19"/>
      <c r="H57" s="186">
        <v>32873.0</v>
      </c>
      <c r="K57" s="19"/>
      <c r="L57" s="186">
        <v>94784.0</v>
      </c>
      <c r="N57" s="19"/>
      <c r="O57" s="186">
        <v>46762.0</v>
      </c>
      <c r="Q57" s="19"/>
      <c r="R57" s="186">
        <v>48022.0</v>
      </c>
      <c r="T57" s="19"/>
      <c r="U57" s="187">
        <v>97.4</v>
      </c>
      <c r="X57" s="19"/>
      <c r="Y57" s="188">
        <v>2.88</v>
      </c>
      <c r="AB57" s="19"/>
      <c r="AC57" s="189">
        <v>277.0</v>
      </c>
      <c r="AF57" s="19"/>
      <c r="AG57" s="190" t="s">
        <v>571</v>
      </c>
      <c r="AJ57" s="19"/>
    </row>
    <row r="58" ht="24.0" customHeight="1">
      <c r="A58" s="189" t="s">
        <v>616</v>
      </c>
      <c r="G58" s="19"/>
      <c r="H58" s="186">
        <v>32962.0</v>
      </c>
      <c r="K58" s="19"/>
      <c r="L58" s="186">
        <v>94455.0</v>
      </c>
      <c r="N58" s="19"/>
      <c r="O58" s="186">
        <v>46712.0</v>
      </c>
      <c r="Q58" s="19"/>
      <c r="R58" s="186">
        <v>47743.0</v>
      </c>
      <c r="T58" s="19"/>
      <c r="U58" s="187">
        <v>97.8</v>
      </c>
      <c r="X58" s="19"/>
      <c r="Y58" s="188">
        <v>2.87</v>
      </c>
      <c r="AB58" s="19"/>
      <c r="AC58" s="189">
        <v>276.0</v>
      </c>
      <c r="AF58" s="19"/>
      <c r="AG58" s="18" t="s">
        <v>576</v>
      </c>
      <c r="AJ58" s="19"/>
    </row>
    <row r="59" ht="24.0" customHeight="1">
      <c r="A59" s="189" t="s">
        <v>617</v>
      </c>
      <c r="G59" s="19"/>
      <c r="H59" s="186">
        <v>33243.0</v>
      </c>
      <c r="K59" s="19"/>
      <c r="L59" s="186">
        <v>94243.0</v>
      </c>
      <c r="N59" s="19"/>
      <c r="O59" s="186">
        <v>46472.0</v>
      </c>
      <c r="Q59" s="19"/>
      <c r="R59" s="186">
        <v>47771.0</v>
      </c>
      <c r="T59" s="19"/>
      <c r="U59" s="187">
        <v>97.3</v>
      </c>
      <c r="X59" s="19"/>
      <c r="Y59" s="188">
        <v>2.83</v>
      </c>
      <c r="AB59" s="19"/>
      <c r="AC59" s="189">
        <v>276.0</v>
      </c>
      <c r="AF59" s="19"/>
      <c r="AG59" s="18" t="s">
        <v>518</v>
      </c>
      <c r="AJ59" s="19"/>
    </row>
    <row r="60" ht="24.0" customHeight="1">
      <c r="A60" s="189" t="s">
        <v>573</v>
      </c>
      <c r="G60" s="19"/>
      <c r="H60" s="186">
        <v>33678.0</v>
      </c>
      <c r="K60" s="19"/>
      <c r="L60" s="186">
        <v>94374.0</v>
      </c>
      <c r="O60" s="186">
        <v>46475.0</v>
      </c>
      <c r="R60" s="186">
        <v>47899.0</v>
      </c>
      <c r="U60" s="187">
        <v>97.0</v>
      </c>
      <c r="X60" s="19"/>
      <c r="Y60" s="188">
        <v>2.8</v>
      </c>
      <c r="AB60" s="19"/>
      <c r="AC60" s="189">
        <v>276.0</v>
      </c>
      <c r="AF60" s="19"/>
      <c r="AG60" s="18" t="s">
        <v>518</v>
      </c>
      <c r="AJ60" s="19"/>
    </row>
    <row r="61" ht="24.0" customHeight="1">
      <c r="A61" s="189" t="s">
        <v>618</v>
      </c>
      <c r="G61" s="19"/>
      <c r="H61" s="186">
        <v>33884.0</v>
      </c>
      <c r="K61" s="19"/>
      <c r="L61" s="186">
        <v>94248.0</v>
      </c>
      <c r="N61" s="19"/>
      <c r="O61" s="186">
        <v>46550.0</v>
      </c>
      <c r="Q61" s="19"/>
      <c r="R61" s="186">
        <v>47698.0</v>
      </c>
      <c r="T61" s="19"/>
      <c r="U61" s="187">
        <v>97.6</v>
      </c>
      <c r="X61" s="19"/>
      <c r="Y61" s="188">
        <v>2.78</v>
      </c>
      <c r="AB61" s="19"/>
      <c r="AC61" s="189">
        <v>276.0</v>
      </c>
      <c r="AF61" s="19"/>
      <c r="AG61" s="18" t="s">
        <v>518</v>
      </c>
      <c r="AJ61" s="19"/>
    </row>
    <row r="62" ht="24.0" customHeight="1">
      <c r="A62" s="189" t="s">
        <v>619</v>
      </c>
      <c r="G62" s="19"/>
      <c r="H62" s="186">
        <v>34433.0</v>
      </c>
      <c r="K62" s="19"/>
      <c r="L62" s="186">
        <v>94050.0</v>
      </c>
      <c r="N62" s="19"/>
      <c r="O62" s="186">
        <v>46706.0</v>
      </c>
      <c r="Q62" s="19"/>
      <c r="R62" s="186">
        <v>47344.0</v>
      </c>
      <c r="T62" s="19"/>
      <c r="U62" s="187">
        <v>98.6</v>
      </c>
      <c r="X62" s="19"/>
      <c r="Y62" s="188">
        <v>2.73</v>
      </c>
      <c r="AB62" s="19"/>
      <c r="AC62" s="189">
        <v>275.0</v>
      </c>
      <c r="AF62" s="19"/>
      <c r="AG62" s="190" t="s">
        <v>571</v>
      </c>
      <c r="AJ62" s="19"/>
    </row>
    <row r="63" ht="24.0" customHeight="1">
      <c r="A63" s="189" t="s">
        <v>620</v>
      </c>
      <c r="G63" s="19"/>
      <c r="H63" s="186">
        <v>34732.0</v>
      </c>
      <c r="K63" s="19"/>
      <c r="L63" s="186">
        <v>94168.0</v>
      </c>
      <c r="N63" s="19"/>
      <c r="O63" s="186">
        <v>46709.0</v>
      </c>
      <c r="Q63" s="19"/>
      <c r="R63" s="186">
        <v>47459.0</v>
      </c>
      <c r="T63" s="19"/>
      <c r="U63" s="187">
        <v>98.4</v>
      </c>
      <c r="X63" s="19"/>
      <c r="Y63" s="188">
        <v>2.71</v>
      </c>
      <c r="AB63" s="19"/>
      <c r="AC63" s="189">
        <v>275.0</v>
      </c>
      <c r="AF63" s="19"/>
      <c r="AG63" s="18" t="s">
        <v>576</v>
      </c>
      <c r="AJ63" s="19"/>
    </row>
    <row r="64" ht="24.0" customHeight="1">
      <c r="A64" s="189" t="s">
        <v>621</v>
      </c>
      <c r="G64" s="19"/>
      <c r="H64" s="186">
        <v>34920.0</v>
      </c>
      <c r="K64" s="19"/>
      <c r="L64" s="186">
        <v>93911.0</v>
      </c>
      <c r="N64" s="19"/>
      <c r="O64" s="186">
        <v>46648.0</v>
      </c>
      <c r="Q64" s="19"/>
      <c r="R64" s="186">
        <v>47263.0</v>
      </c>
      <c r="T64" s="19"/>
      <c r="U64" s="187">
        <v>98.7</v>
      </c>
      <c r="X64" s="19"/>
      <c r="Y64" s="188">
        <v>2.69</v>
      </c>
      <c r="AB64" s="19"/>
      <c r="AC64" s="189">
        <v>275.0</v>
      </c>
      <c r="AF64" s="19"/>
      <c r="AG64" s="18" t="s">
        <v>518</v>
      </c>
      <c r="AJ64" s="19"/>
    </row>
    <row r="65" ht="24.0" customHeight="1">
      <c r="A65" s="189" t="s">
        <v>574</v>
      </c>
      <c r="G65" s="19"/>
      <c r="H65" s="186">
        <v>35091.0</v>
      </c>
      <c r="K65" s="19"/>
      <c r="L65" s="186">
        <v>93729.0</v>
      </c>
      <c r="N65" s="19"/>
      <c r="O65" s="186">
        <v>46671.0</v>
      </c>
      <c r="Q65" s="19"/>
      <c r="R65" s="186">
        <v>47058.0</v>
      </c>
      <c r="T65" s="19"/>
      <c r="U65" s="187">
        <v>99.2</v>
      </c>
      <c r="X65" s="19"/>
      <c r="Y65" s="188">
        <v>2.67</v>
      </c>
      <c r="AB65" s="19"/>
      <c r="AC65" s="189">
        <v>274.0</v>
      </c>
      <c r="AF65" s="19"/>
      <c r="AG65" s="18" t="s">
        <v>518</v>
      </c>
      <c r="AJ65" s="19"/>
    </row>
    <row r="66" ht="24.0" customHeight="1">
      <c r="A66" s="189" t="s">
        <v>622</v>
      </c>
      <c r="G66" s="19"/>
      <c r="H66" s="186">
        <v>35115.0</v>
      </c>
      <c r="K66" s="19"/>
      <c r="L66" s="186">
        <v>93127.0</v>
      </c>
      <c r="N66" s="19"/>
      <c r="O66" s="186">
        <v>46473.0</v>
      </c>
      <c r="Q66" s="19"/>
      <c r="R66" s="186">
        <v>46654.0</v>
      </c>
      <c r="T66" s="19"/>
      <c r="U66" s="187">
        <v>99.6</v>
      </c>
      <c r="X66" s="19"/>
      <c r="Y66" s="188">
        <v>2.65</v>
      </c>
      <c r="AB66" s="19"/>
      <c r="AC66" s="189">
        <v>272.0</v>
      </c>
      <c r="AF66" s="19"/>
      <c r="AG66" s="18" t="s">
        <v>518</v>
      </c>
      <c r="AJ66" s="19"/>
    </row>
    <row r="67" ht="24.0" customHeight="1">
      <c r="A67" s="189" t="s">
        <v>623</v>
      </c>
      <c r="G67" s="19"/>
      <c r="H67" s="186">
        <v>34898.0</v>
      </c>
      <c r="K67" s="19"/>
      <c r="L67" s="186">
        <v>91733.0</v>
      </c>
      <c r="N67" s="19"/>
      <c r="O67" s="186">
        <v>45503.0</v>
      </c>
      <c r="Q67" s="19"/>
      <c r="R67" s="186">
        <v>46230.0</v>
      </c>
      <c r="T67" s="19"/>
      <c r="U67" s="187">
        <v>98.4</v>
      </c>
      <c r="X67" s="19"/>
      <c r="Y67" s="188">
        <v>2.63</v>
      </c>
      <c r="AB67" s="19"/>
      <c r="AC67" s="189">
        <v>268.0</v>
      </c>
      <c r="AF67" s="19"/>
      <c r="AG67" s="190" t="s">
        <v>571</v>
      </c>
      <c r="AJ67" s="19"/>
    </row>
    <row r="68" ht="24.0" customHeight="1">
      <c r="A68" s="189" t="s">
        <v>624</v>
      </c>
      <c r="G68" s="19"/>
      <c r="H68" s="186">
        <v>34918.0</v>
      </c>
      <c r="K68" s="19"/>
      <c r="L68" s="186">
        <v>91119.0</v>
      </c>
      <c r="N68" s="19"/>
      <c r="O68" s="186">
        <v>45307.0</v>
      </c>
      <c r="Q68" s="19"/>
      <c r="R68" s="186">
        <v>45812.0</v>
      </c>
      <c r="T68" s="19"/>
      <c r="U68" s="187">
        <v>98.9</v>
      </c>
      <c r="X68" s="19"/>
      <c r="Y68" s="188">
        <v>2.6</v>
      </c>
      <c r="AB68" s="19"/>
      <c r="AC68" s="189">
        <v>267.0</v>
      </c>
      <c r="AF68" s="19"/>
      <c r="AG68" s="18" t="s">
        <v>576</v>
      </c>
      <c r="AJ68" s="19"/>
    </row>
    <row r="69" ht="24.0" customHeight="1">
      <c r="A69" s="189" t="s">
        <v>625</v>
      </c>
      <c r="G69" s="19"/>
      <c r="H69" s="186">
        <v>34938.0</v>
      </c>
      <c r="K69" s="19"/>
      <c r="L69" s="186">
        <v>90447.0</v>
      </c>
      <c r="N69" s="19"/>
      <c r="O69" s="186">
        <v>44982.0</v>
      </c>
      <c r="Q69" s="19"/>
      <c r="R69" s="186">
        <v>45465.0</v>
      </c>
      <c r="T69" s="19"/>
      <c r="U69" s="187">
        <v>98.9</v>
      </c>
      <c r="X69" s="19"/>
      <c r="Y69" s="188">
        <v>2.59</v>
      </c>
      <c r="AB69" s="19"/>
      <c r="AC69" s="189">
        <v>264.0</v>
      </c>
      <c r="AF69" s="19"/>
      <c r="AG69" s="18" t="s">
        <v>518</v>
      </c>
      <c r="AJ69" s="19"/>
    </row>
    <row r="70" ht="24.0" customHeight="1">
      <c r="A70" s="189" t="s">
        <v>626</v>
      </c>
      <c r="G70" s="19"/>
      <c r="H70" s="186">
        <v>34932.0</v>
      </c>
      <c r="K70" s="19"/>
      <c r="L70" s="186">
        <v>90001.0</v>
      </c>
      <c r="N70" s="19"/>
      <c r="O70" s="186">
        <v>44809.0</v>
      </c>
      <c r="Q70" s="19"/>
      <c r="R70" s="186">
        <v>45192.0</v>
      </c>
      <c r="T70" s="19"/>
      <c r="U70" s="187">
        <v>99.2</v>
      </c>
      <c r="X70" s="19"/>
      <c r="Y70" s="188">
        <v>2.58</v>
      </c>
      <c r="AB70" s="19"/>
      <c r="AC70" s="189">
        <v>263.0</v>
      </c>
      <c r="AF70" s="19"/>
      <c r="AG70" s="18" t="s">
        <v>518</v>
      </c>
      <c r="AJ70" s="19"/>
    </row>
    <row r="71" ht="24.0" customHeight="1">
      <c r="A71" s="189" t="s">
        <v>627</v>
      </c>
      <c r="G71" s="19"/>
      <c r="H71" s="186">
        <v>35047.0</v>
      </c>
      <c r="K71" s="19"/>
      <c r="L71" s="186">
        <v>89301.0</v>
      </c>
      <c r="N71" s="19"/>
      <c r="O71" s="186">
        <v>44445.0</v>
      </c>
      <c r="Q71" s="19"/>
      <c r="R71" s="186">
        <v>44856.0</v>
      </c>
      <c r="T71" s="19"/>
      <c r="U71" s="187">
        <v>99.1</v>
      </c>
      <c r="X71" s="19"/>
      <c r="Y71" s="188">
        <v>2.55</v>
      </c>
      <c r="AB71" s="19"/>
      <c r="AC71" s="189">
        <v>261.0</v>
      </c>
      <c r="AF71" s="19"/>
      <c r="AG71" s="18" t="s">
        <v>518</v>
      </c>
      <c r="AJ71" s="19"/>
    </row>
    <row r="72" ht="24.0" customHeight="1">
      <c r="A72" s="189" t="s">
        <v>579</v>
      </c>
      <c r="G72" s="19"/>
      <c r="H72" s="186">
        <v>35504.0</v>
      </c>
      <c r="K72" s="19"/>
      <c r="L72" s="186">
        <v>88669.0</v>
      </c>
      <c r="N72" s="19"/>
      <c r="O72" s="186">
        <v>44347.0</v>
      </c>
      <c r="Q72" s="19"/>
      <c r="R72" s="186">
        <v>44322.0</v>
      </c>
      <c r="T72" s="19"/>
      <c r="U72" s="187">
        <v>100.1</v>
      </c>
      <c r="X72" s="19"/>
      <c r="Y72" s="188">
        <v>2.5</v>
      </c>
      <c r="AB72" s="19"/>
      <c r="AC72" s="189">
        <v>259.0</v>
      </c>
      <c r="AF72" s="19"/>
      <c r="AG72" s="190" t="s">
        <v>571</v>
      </c>
      <c r="AJ72" s="19"/>
    </row>
    <row r="73" ht="24.0" customHeight="1">
      <c r="A73" s="189" t="s">
        <v>628</v>
      </c>
      <c r="G73" s="19"/>
      <c r="H73" s="186">
        <v>35329.0</v>
      </c>
      <c r="K73" s="19"/>
      <c r="L73" s="186">
        <v>87778.0</v>
      </c>
      <c r="N73" s="19"/>
      <c r="O73" s="186">
        <v>43857.0</v>
      </c>
      <c r="Q73" s="19"/>
      <c r="R73" s="186">
        <v>43921.0</v>
      </c>
      <c r="T73" s="19"/>
      <c r="U73" s="187">
        <v>99.9</v>
      </c>
      <c r="X73" s="19"/>
      <c r="Y73" s="188">
        <v>2.48</v>
      </c>
      <c r="AB73" s="19"/>
      <c r="AC73" s="189">
        <v>256.0</v>
      </c>
      <c r="AF73" s="19"/>
      <c r="AG73" s="18" t="s">
        <v>576</v>
      </c>
      <c r="AJ73" s="19"/>
    </row>
    <row r="74" ht="24.0" customHeight="1">
      <c r="A74" s="189" t="s">
        <v>629</v>
      </c>
      <c r="G74" s="19"/>
      <c r="H74" s="186">
        <v>35139.0</v>
      </c>
      <c r="K74" s="19"/>
      <c r="L74" s="186">
        <v>86859.0</v>
      </c>
      <c r="N74" s="19"/>
      <c r="O74" s="186">
        <v>43351.0</v>
      </c>
      <c r="Q74" s="19"/>
      <c r="R74" s="186">
        <v>43508.0</v>
      </c>
      <c r="T74" s="19"/>
      <c r="U74" s="187">
        <v>99.6</v>
      </c>
      <c r="X74" s="19"/>
      <c r="Y74" s="188">
        <v>2.47</v>
      </c>
      <c r="AB74" s="19"/>
      <c r="AC74" s="189">
        <v>254.0</v>
      </c>
      <c r="AF74" s="19"/>
      <c r="AG74" s="18" t="s">
        <v>518</v>
      </c>
      <c r="AJ74" s="19"/>
    </row>
    <row r="75" ht="24.0" customHeight="1">
      <c r="A75" s="189" t="s">
        <v>580</v>
      </c>
      <c r="G75" s="19"/>
      <c r="H75" s="186">
        <v>35111.0</v>
      </c>
      <c r="K75" s="19"/>
      <c r="L75" s="186">
        <v>86011.0</v>
      </c>
      <c r="O75" s="186">
        <v>42949.0</v>
      </c>
      <c r="R75" s="186">
        <v>43062.0</v>
      </c>
      <c r="U75" s="187">
        <v>99.7</v>
      </c>
      <c r="X75" s="19"/>
      <c r="Y75" s="188">
        <v>2.45</v>
      </c>
      <c r="AB75" s="19"/>
      <c r="AC75" s="189">
        <v>251.0</v>
      </c>
      <c r="AF75" s="19"/>
      <c r="AG75" s="18" t="s">
        <v>518</v>
      </c>
      <c r="AJ75" s="19"/>
    </row>
    <row r="76" ht="24.0" customHeight="1">
      <c r="A76" s="189" t="s">
        <v>630</v>
      </c>
      <c r="G76" s="19"/>
      <c r="H76" s="186">
        <v>34989.0</v>
      </c>
      <c r="K76" s="19"/>
      <c r="L76" s="186">
        <v>85053.0</v>
      </c>
      <c r="N76" s="19"/>
      <c r="O76" s="186">
        <v>42516.0</v>
      </c>
      <c r="Q76" s="19"/>
      <c r="R76" s="186">
        <v>42537.0</v>
      </c>
      <c r="T76" s="19"/>
      <c r="U76" s="187">
        <v>100.0</v>
      </c>
      <c r="X76" s="19"/>
      <c r="Y76" s="188">
        <v>2.43</v>
      </c>
      <c r="AB76" s="19"/>
      <c r="AC76" s="189">
        <v>248.0</v>
      </c>
      <c r="AF76" s="19"/>
      <c r="AG76" s="18" t="s">
        <v>518</v>
      </c>
      <c r="AJ76" s="19"/>
    </row>
    <row r="77" ht="24.0" customHeight="1">
      <c r="A77" s="189" t="s">
        <v>631</v>
      </c>
      <c r="G77" s="19"/>
      <c r="H77" s="186">
        <v>34709.0</v>
      </c>
      <c r="K77" s="19"/>
      <c r="L77" s="186">
        <v>83990.0</v>
      </c>
      <c r="N77" s="19"/>
      <c r="O77" s="186">
        <v>41694.0</v>
      </c>
      <c r="Q77" s="19"/>
      <c r="R77" s="186">
        <v>42296.0</v>
      </c>
      <c r="T77" s="19"/>
      <c r="U77" s="187">
        <v>98.6</v>
      </c>
      <c r="X77" s="19"/>
      <c r="Y77" s="188">
        <v>2.42</v>
      </c>
      <c r="AB77" s="19"/>
      <c r="AC77" s="189">
        <v>246.0</v>
      </c>
      <c r="AF77" s="19"/>
      <c r="AG77" s="195" t="s">
        <v>571</v>
      </c>
      <c r="AJ77" s="19"/>
    </row>
    <row r="78" ht="24.0" customHeight="1">
      <c r="A78" s="189" t="s">
        <v>632</v>
      </c>
      <c r="G78" s="19"/>
      <c r="H78" s="186">
        <v>34627.0</v>
      </c>
      <c r="K78" s="19"/>
      <c r="L78" s="186">
        <v>82896.0</v>
      </c>
      <c r="N78" s="19"/>
      <c r="O78" s="186">
        <v>41144.0</v>
      </c>
      <c r="Q78" s="19"/>
      <c r="R78" s="186">
        <v>41752.0</v>
      </c>
      <c r="T78" s="19"/>
      <c r="U78" s="187">
        <v>98.5</v>
      </c>
      <c r="X78" s="19"/>
      <c r="Y78" s="188">
        <v>2.39</v>
      </c>
      <c r="AB78" s="19"/>
      <c r="AC78" s="189">
        <v>242.0</v>
      </c>
      <c r="AF78" s="19"/>
      <c r="AG78" s="18" t="s">
        <v>576</v>
      </c>
      <c r="AJ78" s="19"/>
    </row>
    <row r="79" ht="24.0" customHeight="1">
      <c r="A79" s="189" t="s">
        <v>633</v>
      </c>
      <c r="G79" s="19"/>
      <c r="H79" s="186">
        <v>34463.0</v>
      </c>
      <c r="K79" s="19"/>
      <c r="L79" s="186">
        <v>81808.0</v>
      </c>
      <c r="N79" s="19"/>
      <c r="O79" s="186">
        <v>40553.0</v>
      </c>
      <c r="Q79" s="19"/>
      <c r="R79" s="186">
        <v>41255.0</v>
      </c>
      <c r="T79" s="19"/>
      <c r="U79" s="187">
        <v>98.3</v>
      </c>
      <c r="X79" s="19"/>
      <c r="Y79" s="188">
        <v>2.37</v>
      </c>
      <c r="AB79" s="19"/>
      <c r="AC79" s="189">
        <v>239.0</v>
      </c>
      <c r="AF79" s="19"/>
      <c r="AG79" s="18" t="s">
        <v>518</v>
      </c>
      <c r="AJ79" s="19"/>
    </row>
    <row r="80" ht="24.0" customHeight="1">
      <c r="A80" s="191" t="s">
        <v>581</v>
      </c>
      <c r="B80" s="29"/>
      <c r="C80" s="29"/>
      <c r="D80" s="29"/>
      <c r="E80" s="29"/>
      <c r="F80" s="29"/>
      <c r="G80" s="30"/>
      <c r="H80" s="192">
        <v>34360.0</v>
      </c>
      <c r="I80" s="29"/>
      <c r="J80" s="29"/>
      <c r="K80" s="30"/>
      <c r="L80" s="192">
        <v>80721.0</v>
      </c>
      <c r="M80" s="29"/>
      <c r="N80" s="30"/>
      <c r="O80" s="192">
        <v>39957.0</v>
      </c>
      <c r="P80" s="29"/>
      <c r="Q80" s="30"/>
      <c r="R80" s="192">
        <v>40764.0</v>
      </c>
      <c r="S80" s="29"/>
      <c r="T80" s="30"/>
      <c r="U80" s="193">
        <v>98.0</v>
      </c>
      <c r="V80" s="29"/>
      <c r="W80" s="29"/>
      <c r="X80" s="30"/>
      <c r="Y80" s="194">
        <v>2.34</v>
      </c>
      <c r="Z80" s="29"/>
      <c r="AA80" s="29"/>
      <c r="AB80" s="30"/>
      <c r="AC80" s="191">
        <v>236.0</v>
      </c>
      <c r="AD80" s="29"/>
      <c r="AE80" s="29"/>
      <c r="AF80" s="30"/>
      <c r="AG80" s="28" t="s">
        <v>518</v>
      </c>
      <c r="AH80" s="29"/>
      <c r="AI80" s="29"/>
      <c r="AJ80" s="30"/>
    </row>
    <row r="81" ht="24.0"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ht="24.0" customHeight="1">
      <c r="A82" s="1" t="s">
        <v>634</v>
      </c>
    </row>
    <row r="83" ht="24.0"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ht="24.0" customHeight="1">
      <c r="A84" s="5">
        <v>10.0</v>
      </c>
      <c r="C84" s="6" t="s">
        <v>606</v>
      </c>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row>
    <row r="85" ht="24.0" customHeight="1">
      <c r="A85" s="35"/>
      <c r="B85" s="35"/>
      <c r="C85" s="35"/>
      <c r="D85" s="35"/>
      <c r="E85" s="35"/>
      <c r="F85" s="35"/>
      <c r="G85" s="35"/>
      <c r="H85" s="35"/>
      <c r="I85" s="35"/>
      <c r="J85" s="35"/>
      <c r="K85" s="35"/>
      <c r="L85" s="35"/>
      <c r="M85" s="35"/>
      <c r="N85" s="35"/>
      <c r="O85" s="35"/>
      <c r="P85" s="35"/>
      <c r="Q85" s="35"/>
      <c r="R85" s="35"/>
      <c r="S85" s="35"/>
      <c r="T85" s="35"/>
      <c r="U85" s="102"/>
      <c r="V85" s="102"/>
      <c r="W85" s="102"/>
      <c r="X85" s="102"/>
      <c r="Y85" s="102"/>
      <c r="Z85" s="102"/>
      <c r="AA85" s="102"/>
      <c r="AB85" s="102"/>
      <c r="AC85" s="183"/>
      <c r="AD85" s="183"/>
      <c r="AE85" s="183"/>
      <c r="AF85" s="183"/>
      <c r="AG85" s="35"/>
      <c r="AH85" s="35"/>
      <c r="AI85" s="35"/>
      <c r="AJ85" s="35"/>
    </row>
    <row r="86" ht="24.0" customHeight="1">
      <c r="A86" s="11" t="s">
        <v>560</v>
      </c>
      <c r="B86" s="12"/>
      <c r="C86" s="12"/>
      <c r="D86" s="12"/>
      <c r="E86" s="12"/>
      <c r="F86" s="12"/>
      <c r="G86" s="13"/>
      <c r="H86" s="11" t="s">
        <v>561</v>
      </c>
      <c r="I86" s="12"/>
      <c r="J86" s="12"/>
      <c r="K86" s="13"/>
      <c r="L86" s="8" t="s">
        <v>562</v>
      </c>
      <c r="M86" s="9"/>
      <c r="N86" s="9"/>
      <c r="O86" s="9"/>
      <c r="P86" s="9"/>
      <c r="Q86" s="9"/>
      <c r="R86" s="9"/>
      <c r="S86" s="9"/>
      <c r="T86" s="10"/>
      <c r="U86" s="36" t="s">
        <v>563</v>
      </c>
      <c r="V86" s="12"/>
      <c r="W86" s="12"/>
      <c r="X86" s="13"/>
      <c r="Y86" s="36" t="s">
        <v>564</v>
      </c>
      <c r="Z86" s="12"/>
      <c r="AA86" s="12"/>
      <c r="AB86" s="13"/>
      <c r="AC86" s="184" t="s">
        <v>565</v>
      </c>
      <c r="AD86" s="12"/>
      <c r="AE86" s="12"/>
      <c r="AF86" s="13"/>
      <c r="AG86" s="11" t="s">
        <v>566</v>
      </c>
      <c r="AH86" s="12"/>
      <c r="AI86" s="12"/>
      <c r="AJ86" s="13"/>
    </row>
    <row r="87" ht="24.0" customHeight="1">
      <c r="A87" s="27"/>
      <c r="G87" s="19"/>
      <c r="H87" s="27"/>
      <c r="K87" s="19"/>
      <c r="L87" s="11" t="s">
        <v>567</v>
      </c>
      <c r="M87" s="12"/>
      <c r="N87" s="13"/>
      <c r="O87" s="11" t="s">
        <v>568</v>
      </c>
      <c r="P87" s="12"/>
      <c r="Q87" s="13"/>
      <c r="R87" s="11" t="s">
        <v>569</v>
      </c>
      <c r="S87" s="12"/>
      <c r="T87" s="13"/>
      <c r="U87" s="27"/>
      <c r="X87" s="19"/>
      <c r="Y87" s="27"/>
      <c r="AB87" s="19"/>
      <c r="AC87" s="27"/>
      <c r="AF87" s="19"/>
      <c r="AG87" s="27"/>
      <c r="AJ87" s="19"/>
    </row>
    <row r="88" ht="24.0" customHeight="1">
      <c r="A88" s="37"/>
      <c r="B88" s="29"/>
      <c r="C88" s="29"/>
      <c r="D88" s="29"/>
      <c r="E88" s="29"/>
      <c r="F88" s="29"/>
      <c r="G88" s="30"/>
      <c r="H88" s="37"/>
      <c r="I88" s="29"/>
      <c r="J88" s="29"/>
      <c r="K88" s="30"/>
      <c r="L88" s="37"/>
      <c r="M88" s="29"/>
      <c r="N88" s="30"/>
      <c r="O88" s="37"/>
      <c r="P88" s="29"/>
      <c r="Q88" s="30"/>
      <c r="R88" s="37"/>
      <c r="S88" s="29"/>
      <c r="T88" s="30"/>
      <c r="U88" s="37"/>
      <c r="V88" s="29"/>
      <c r="W88" s="29"/>
      <c r="X88" s="30"/>
      <c r="Y88" s="37"/>
      <c r="Z88" s="29"/>
      <c r="AA88" s="29"/>
      <c r="AB88" s="30"/>
      <c r="AC88" s="37"/>
      <c r="AD88" s="29"/>
      <c r="AE88" s="29"/>
      <c r="AF88" s="30"/>
      <c r="AG88" s="37"/>
      <c r="AH88" s="29"/>
      <c r="AI88" s="29"/>
      <c r="AJ88" s="30"/>
    </row>
    <row r="89" ht="24.0" customHeight="1">
      <c r="A89" s="18" t="s">
        <v>635</v>
      </c>
      <c r="G89" s="19"/>
      <c r="H89" s="196">
        <v>34420.0</v>
      </c>
      <c r="K89" s="19"/>
      <c r="L89" s="196">
        <v>79886.0</v>
      </c>
      <c r="N89" s="19"/>
      <c r="O89" s="196">
        <v>39734.0</v>
      </c>
      <c r="R89" s="196">
        <v>40152.0</v>
      </c>
      <c r="U89" s="197">
        <v>99.0</v>
      </c>
      <c r="X89" s="19"/>
      <c r="Y89" s="198">
        <v>2.32</v>
      </c>
      <c r="AB89" s="19"/>
      <c r="AC89" s="18">
        <v>233.0</v>
      </c>
      <c r="AF89" s="19"/>
      <c r="AG89" s="18" t="s">
        <v>576</v>
      </c>
      <c r="AJ89" s="19"/>
    </row>
    <row r="90" ht="24.0" customHeight="1">
      <c r="A90" s="190" t="s">
        <v>610</v>
      </c>
      <c r="G90" s="19"/>
      <c r="H90" s="199">
        <v>35188.0</v>
      </c>
      <c r="K90" s="19"/>
      <c r="L90" s="199">
        <v>80336.0</v>
      </c>
      <c r="N90" s="19"/>
      <c r="O90" s="199">
        <v>40244.0</v>
      </c>
      <c r="R90" s="199">
        <v>40092.0</v>
      </c>
      <c r="U90" s="200">
        <v>100.4</v>
      </c>
      <c r="X90" s="19"/>
      <c r="Y90" s="201">
        <v>2.28</v>
      </c>
      <c r="AB90" s="19"/>
      <c r="AC90" s="190">
        <v>235.0</v>
      </c>
      <c r="AF90" s="19"/>
      <c r="AG90" s="190" t="s">
        <v>571</v>
      </c>
      <c r="AJ90" s="19"/>
    </row>
    <row r="91" ht="24.0" customHeight="1">
      <c r="A91" s="18" t="s">
        <v>636</v>
      </c>
      <c r="G91" s="19"/>
      <c r="H91" s="196">
        <v>34838.0</v>
      </c>
      <c r="K91" s="19"/>
      <c r="L91" s="196">
        <v>79020.0</v>
      </c>
      <c r="N91" s="19"/>
      <c r="O91" s="196">
        <v>39513.0</v>
      </c>
      <c r="R91" s="196">
        <v>39507.0</v>
      </c>
      <c r="U91" s="197">
        <v>100.0</v>
      </c>
      <c r="X91" s="19"/>
      <c r="Y91" s="198">
        <v>2.27</v>
      </c>
      <c r="AB91" s="19"/>
      <c r="AC91" s="18">
        <v>231.0</v>
      </c>
      <c r="AF91" s="19"/>
      <c r="AG91" s="18" t="s">
        <v>576</v>
      </c>
      <c r="AJ91" s="19"/>
    </row>
    <row r="92" ht="24.0" customHeight="1">
      <c r="A92" s="18" t="s">
        <v>637</v>
      </c>
      <c r="G92" s="19"/>
      <c r="H92" s="196">
        <v>34509.0</v>
      </c>
      <c r="K92" s="19"/>
      <c r="L92" s="196">
        <v>77944.0</v>
      </c>
      <c r="N92" s="19"/>
      <c r="O92" s="196">
        <v>39063.0</v>
      </c>
      <c r="R92" s="196">
        <v>38881.0</v>
      </c>
      <c r="U92" s="197">
        <v>100.5</v>
      </c>
      <c r="X92" s="19"/>
      <c r="Y92" s="198">
        <v>2.26</v>
      </c>
      <c r="AB92" s="19"/>
      <c r="AC92" s="18">
        <v>228.0</v>
      </c>
      <c r="AF92" s="19"/>
      <c r="AG92" s="18" t="s">
        <v>518</v>
      </c>
      <c r="AJ92" s="19"/>
    </row>
    <row r="93" ht="24.0" customHeight="1">
      <c r="A93" s="18" t="s">
        <v>638</v>
      </c>
      <c r="G93" s="19"/>
      <c r="H93" s="196">
        <v>34124.0</v>
      </c>
      <c r="K93" s="19"/>
      <c r="L93" s="196">
        <v>76512.0</v>
      </c>
      <c r="N93" s="19"/>
      <c r="O93" s="196">
        <v>38383.0</v>
      </c>
      <c r="R93" s="196">
        <v>38129.0</v>
      </c>
      <c r="U93" s="197">
        <v>100.7</v>
      </c>
      <c r="X93" s="19"/>
      <c r="Y93" s="198">
        <v>2.24</v>
      </c>
      <c r="AB93" s="19"/>
      <c r="AC93" s="18">
        <v>224.0</v>
      </c>
      <c r="AF93" s="19"/>
      <c r="AG93" s="18" t="s">
        <v>518</v>
      </c>
      <c r="AJ93" s="19"/>
    </row>
    <row r="94" ht="24.0" customHeight="1">
      <c r="A94" s="18" t="s">
        <v>639</v>
      </c>
      <c r="G94" s="19"/>
      <c r="H94" s="196">
        <v>33791.0</v>
      </c>
      <c r="K94" s="19"/>
      <c r="L94" s="196">
        <v>75083.0</v>
      </c>
      <c r="N94" s="19"/>
      <c r="O94" s="196">
        <v>37604.0</v>
      </c>
      <c r="R94" s="196">
        <v>37479.0</v>
      </c>
      <c r="U94" s="197">
        <v>100.3</v>
      </c>
      <c r="X94" s="19"/>
      <c r="Y94" s="198">
        <v>2.22</v>
      </c>
      <c r="AB94" s="19"/>
      <c r="AC94" s="18">
        <v>219.0</v>
      </c>
      <c r="AF94" s="19"/>
      <c r="AG94" s="18" t="s">
        <v>518</v>
      </c>
      <c r="AJ94" s="19"/>
    </row>
    <row r="95" ht="24.0" customHeight="1">
      <c r="A95" s="202" t="s">
        <v>640</v>
      </c>
      <c r="B95" s="29"/>
      <c r="C95" s="29"/>
      <c r="D95" s="29"/>
      <c r="E95" s="29"/>
      <c r="F95" s="29"/>
      <c r="G95" s="30"/>
      <c r="H95" s="203">
        <v>33498.0</v>
      </c>
      <c r="I95" s="29"/>
      <c r="J95" s="29"/>
      <c r="K95" s="30"/>
      <c r="L95" s="203">
        <v>73693.0</v>
      </c>
      <c r="M95" s="29"/>
      <c r="N95" s="30"/>
      <c r="O95" s="203">
        <v>36936.0</v>
      </c>
      <c r="P95" s="29"/>
      <c r="Q95" s="29"/>
      <c r="R95" s="203">
        <v>36757.0</v>
      </c>
      <c r="S95" s="29"/>
      <c r="T95" s="29"/>
      <c r="U95" s="204">
        <v>100.5</v>
      </c>
      <c r="V95" s="29"/>
      <c r="W95" s="29"/>
      <c r="X95" s="30"/>
      <c r="Y95" s="205">
        <v>2.2</v>
      </c>
      <c r="Z95" s="29"/>
      <c r="AA95" s="29"/>
      <c r="AB95" s="30"/>
      <c r="AC95" s="202">
        <v>215.0</v>
      </c>
      <c r="AD95" s="29"/>
      <c r="AE95" s="29"/>
      <c r="AF95" s="30"/>
      <c r="AG95" s="28" t="s">
        <v>518</v>
      </c>
      <c r="AH95" s="29"/>
      <c r="AI95" s="29"/>
      <c r="AJ95" s="30"/>
    </row>
    <row r="96" ht="24.0" customHeight="1">
      <c r="A96" s="3" t="s">
        <v>47</v>
      </c>
      <c r="B96" s="3"/>
      <c r="C96" s="3" t="s">
        <v>641</v>
      </c>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7" t="s">
        <v>642</v>
      </c>
    </row>
    <row r="97" ht="24.0"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ht="24.0" customHeight="1">
      <c r="A98" s="5">
        <v>11.0</v>
      </c>
      <c r="C98" s="6" t="s">
        <v>643</v>
      </c>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row r="99" ht="24.0" customHeight="1">
      <c r="A99" s="206" t="s">
        <v>644</v>
      </c>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7" t="s">
        <v>645</v>
      </c>
    </row>
    <row r="100" ht="24.0" customHeight="1">
      <c r="A100" s="8" t="s">
        <v>646</v>
      </c>
      <c r="B100" s="9"/>
      <c r="C100" s="9"/>
      <c r="D100" s="9"/>
      <c r="E100" s="9"/>
      <c r="F100" s="10"/>
      <c r="G100" s="8" t="s">
        <v>647</v>
      </c>
      <c r="H100" s="9"/>
      <c r="I100" s="10"/>
      <c r="J100" s="8" t="s">
        <v>648</v>
      </c>
      <c r="K100" s="9"/>
      <c r="L100" s="10"/>
      <c r="M100" s="8" t="s">
        <v>568</v>
      </c>
      <c r="N100" s="9"/>
      <c r="O100" s="10"/>
      <c r="P100" s="8" t="s">
        <v>569</v>
      </c>
      <c r="Q100" s="9"/>
      <c r="R100" s="10"/>
      <c r="S100" s="43" t="s">
        <v>646</v>
      </c>
      <c r="T100" s="9"/>
      <c r="U100" s="9"/>
      <c r="V100" s="9"/>
      <c r="W100" s="9"/>
      <c r="X100" s="10"/>
      <c r="Y100" s="8" t="s">
        <v>647</v>
      </c>
      <c r="Z100" s="9"/>
      <c r="AA100" s="10"/>
      <c r="AB100" s="8" t="s">
        <v>648</v>
      </c>
      <c r="AC100" s="9"/>
      <c r="AD100" s="10"/>
      <c r="AE100" s="8" t="s">
        <v>568</v>
      </c>
      <c r="AF100" s="9"/>
      <c r="AG100" s="10"/>
      <c r="AH100" s="8" t="s">
        <v>569</v>
      </c>
      <c r="AI100" s="9"/>
      <c r="AJ100" s="10"/>
    </row>
    <row r="101" ht="24.0" customHeight="1">
      <c r="A101" s="207" t="s">
        <v>67</v>
      </c>
      <c r="B101" s="12"/>
      <c r="C101" s="12"/>
      <c r="D101" s="12"/>
      <c r="E101" s="12"/>
      <c r="F101" s="13"/>
      <c r="G101" s="208">
        <f>SUM(G103,G116,G134,G195,Y108,G154,Y173,G184,G250,Y207,G284,Y291,Y302,G312,G339,G350,Y346,Y332,Y326,Y314)</f>
        <v>38638</v>
      </c>
      <c r="H101" s="12"/>
      <c r="I101" s="13"/>
      <c r="J101" s="208">
        <f>SUM(J103,J116,J134,J195,AB108,J154,AB173,J184,J250,AB207,J284,AB291,AB302,J312,J339,J350,AB346,AB332,AB326,AB314)</f>
        <v>74017</v>
      </c>
      <c r="K101" s="12"/>
      <c r="L101" s="13"/>
      <c r="M101" s="208">
        <f>SUM(M103,M116,M134,M195,AE108,M154,AE173,M184,M250,AE207,M284,AE291,AE302,M312,M339,M350,AE346,AE332,AE326,AE314)</f>
        <v>36703</v>
      </c>
      <c r="N101" s="12"/>
      <c r="O101" s="13"/>
      <c r="P101" s="208">
        <f>SUM(P103,P116,P134,P195,AH108,P154,AH173,P184,P250,AH207,P284,AH291,AH302,P312,P339,P350,AH346,AH332,AH326,AH314)</f>
        <v>37314</v>
      </c>
      <c r="Q101" s="12"/>
      <c r="R101" s="13"/>
      <c r="S101" s="209" t="s">
        <v>649</v>
      </c>
      <c r="T101" s="12"/>
      <c r="U101" s="12"/>
      <c r="V101" s="12"/>
      <c r="W101" s="12"/>
      <c r="X101" s="13"/>
      <c r="Y101" s="210">
        <v>43.0</v>
      </c>
      <c r="AA101" s="19"/>
      <c r="AB101" s="210">
        <v>94.0</v>
      </c>
      <c r="AD101" s="19"/>
      <c r="AE101" s="210">
        <v>54.0</v>
      </c>
      <c r="AG101" s="19"/>
      <c r="AH101" s="211">
        <v>40.0</v>
      </c>
      <c r="AI101" s="12"/>
      <c r="AJ101" s="13"/>
    </row>
    <row r="102" ht="24.0" customHeight="1">
      <c r="A102" s="212"/>
      <c r="F102" s="19"/>
      <c r="G102" s="213"/>
      <c r="I102" s="19"/>
      <c r="J102" s="213"/>
      <c r="L102" s="19"/>
      <c r="M102" s="213"/>
      <c r="O102" s="19"/>
      <c r="P102" s="213"/>
      <c r="R102" s="19"/>
      <c r="S102" s="214" t="s">
        <v>650</v>
      </c>
      <c r="X102" s="19"/>
      <c r="Y102" s="210">
        <v>46.0</v>
      </c>
      <c r="AA102" s="19"/>
      <c r="AB102" s="210">
        <v>92.0</v>
      </c>
      <c r="AD102" s="19"/>
      <c r="AE102" s="210">
        <v>43.0</v>
      </c>
      <c r="AG102" s="19"/>
      <c r="AH102" s="210">
        <v>49.0</v>
      </c>
      <c r="AJ102" s="19"/>
    </row>
    <row r="103" ht="24.0" customHeight="1">
      <c r="A103" s="215" t="s">
        <v>72</v>
      </c>
      <c r="F103" s="19"/>
      <c r="G103" s="216">
        <f>SUM(G104:I114)</f>
        <v>334</v>
      </c>
      <c r="I103" s="19"/>
      <c r="J103" s="216">
        <f>SUM(J104:L114)</f>
        <v>640</v>
      </c>
      <c r="L103" s="19"/>
      <c r="M103" s="216">
        <f>SUM(M104:O114)</f>
        <v>297</v>
      </c>
      <c r="O103" s="19"/>
      <c r="P103" s="216">
        <f>SUM(P104:R114)</f>
        <v>343</v>
      </c>
      <c r="R103" s="19"/>
      <c r="S103" s="214" t="s">
        <v>651</v>
      </c>
      <c r="X103" s="19"/>
      <c r="Y103" s="210">
        <v>40.0</v>
      </c>
      <c r="AA103" s="19"/>
      <c r="AB103" s="213">
        <v>73.0</v>
      </c>
      <c r="AD103" s="19"/>
      <c r="AE103" s="213">
        <v>40.0</v>
      </c>
      <c r="AG103" s="19"/>
      <c r="AH103" s="213">
        <v>33.0</v>
      </c>
      <c r="AJ103" s="19"/>
    </row>
    <row r="104" ht="24.0" customHeight="1">
      <c r="A104" s="217" t="s">
        <v>652</v>
      </c>
      <c r="F104" s="19"/>
      <c r="G104" s="210">
        <v>21.0</v>
      </c>
      <c r="I104" s="19"/>
      <c r="J104" s="210">
        <v>45.0</v>
      </c>
      <c r="L104" s="19"/>
      <c r="M104" s="213">
        <v>24.0</v>
      </c>
      <c r="O104" s="19"/>
      <c r="P104" s="210">
        <v>21.0</v>
      </c>
      <c r="R104" s="19"/>
      <c r="S104" s="214" t="s">
        <v>653</v>
      </c>
      <c r="X104" s="19"/>
      <c r="Y104" s="213">
        <v>67.0</v>
      </c>
      <c r="AA104" s="19"/>
      <c r="AB104" s="210">
        <v>117.0</v>
      </c>
      <c r="AD104" s="19"/>
      <c r="AE104" s="210">
        <v>59.0</v>
      </c>
      <c r="AG104" s="19"/>
      <c r="AH104" s="213">
        <v>58.0</v>
      </c>
      <c r="AJ104" s="19"/>
    </row>
    <row r="105" ht="24.0" customHeight="1">
      <c r="A105" s="217" t="s">
        <v>654</v>
      </c>
      <c r="F105" s="19"/>
      <c r="G105" s="213">
        <v>25.0</v>
      </c>
      <c r="I105" s="19"/>
      <c r="J105" s="213">
        <v>36.0</v>
      </c>
      <c r="L105" s="19"/>
      <c r="M105" s="213">
        <v>15.0</v>
      </c>
      <c r="O105" s="19"/>
      <c r="P105" s="213">
        <v>21.0</v>
      </c>
      <c r="R105" s="19"/>
      <c r="S105" s="214" t="s">
        <v>655</v>
      </c>
      <c r="X105" s="19"/>
      <c r="Y105" s="210">
        <v>68.0</v>
      </c>
      <c r="AA105" s="19"/>
      <c r="AB105" s="210">
        <v>123.0</v>
      </c>
      <c r="AD105" s="19"/>
      <c r="AE105" s="210">
        <v>63.0</v>
      </c>
      <c r="AG105" s="19"/>
      <c r="AH105" s="210">
        <v>60.0</v>
      </c>
      <c r="AJ105" s="19"/>
    </row>
    <row r="106" ht="24.0" customHeight="1">
      <c r="A106" s="217" t="s">
        <v>656</v>
      </c>
      <c r="F106" s="19"/>
      <c r="G106" s="213">
        <v>10.0</v>
      </c>
      <c r="I106" s="19"/>
      <c r="J106" s="210">
        <v>17.0</v>
      </c>
      <c r="L106" s="19"/>
      <c r="M106" s="210">
        <v>8.0</v>
      </c>
      <c r="O106" s="19"/>
      <c r="P106" s="213">
        <v>9.0</v>
      </c>
      <c r="R106" s="19"/>
      <c r="S106" s="214" t="s">
        <v>657</v>
      </c>
      <c r="X106" s="19"/>
      <c r="Y106" s="210">
        <v>16.0</v>
      </c>
      <c r="AA106" s="19"/>
      <c r="AB106" s="210">
        <v>25.0</v>
      </c>
      <c r="AD106" s="19"/>
      <c r="AE106" s="213">
        <v>12.0</v>
      </c>
      <c r="AG106" s="19"/>
      <c r="AH106" s="210">
        <v>13.0</v>
      </c>
      <c r="AJ106" s="19"/>
    </row>
    <row r="107" ht="24.0" customHeight="1">
      <c r="A107" s="217" t="s">
        <v>658</v>
      </c>
      <c r="F107" s="19"/>
      <c r="G107" s="213">
        <v>24.0</v>
      </c>
      <c r="I107" s="19"/>
      <c r="J107" s="213">
        <v>40.0</v>
      </c>
      <c r="L107" s="19"/>
      <c r="M107" s="213">
        <v>18.0</v>
      </c>
      <c r="O107" s="19"/>
      <c r="P107" s="213">
        <v>22.0</v>
      </c>
      <c r="R107" s="19"/>
      <c r="S107" s="214"/>
      <c r="X107" s="19"/>
      <c r="Y107" s="213"/>
      <c r="AA107" s="19"/>
      <c r="AB107" s="213"/>
      <c r="AD107" s="19"/>
      <c r="AE107" s="213"/>
      <c r="AG107" s="19"/>
      <c r="AH107" s="213"/>
      <c r="AJ107" s="19"/>
    </row>
    <row r="108" ht="24.0" customHeight="1">
      <c r="A108" s="217" t="s">
        <v>659</v>
      </c>
      <c r="F108" s="19"/>
      <c r="G108" s="210">
        <v>2.0</v>
      </c>
      <c r="I108" s="19"/>
      <c r="J108" s="210">
        <v>2.0</v>
      </c>
      <c r="L108" s="19"/>
      <c r="M108" s="213" t="s">
        <v>660</v>
      </c>
      <c r="O108" s="19"/>
      <c r="P108" s="210">
        <v>2.0</v>
      </c>
      <c r="R108" s="19"/>
      <c r="S108" s="218" t="s">
        <v>76</v>
      </c>
      <c r="X108" s="19"/>
      <c r="Y108" s="216">
        <f>SUM(Y109:AA122,G129:I132)</f>
        <v>1181</v>
      </c>
      <c r="AA108" s="19"/>
      <c r="AB108" s="216">
        <f>SUM(AB109:AD122,J129:L132)</f>
        <v>2363</v>
      </c>
      <c r="AD108" s="19"/>
      <c r="AE108" s="216">
        <f>SUM(AE109:AG122,M129:O132)</f>
        <v>1152</v>
      </c>
      <c r="AG108" s="19"/>
      <c r="AH108" s="216">
        <f>SUM(AH109:AJ122,P129:R132)</f>
        <v>1211</v>
      </c>
      <c r="AJ108" s="19"/>
    </row>
    <row r="109" ht="24.0" customHeight="1">
      <c r="A109" s="217" t="s">
        <v>661</v>
      </c>
      <c r="F109" s="19"/>
      <c r="G109" s="213">
        <v>26.0</v>
      </c>
      <c r="I109" s="19"/>
      <c r="J109" s="210">
        <v>52.0</v>
      </c>
      <c r="L109" s="19"/>
      <c r="M109" s="213">
        <v>26.0</v>
      </c>
      <c r="O109" s="19"/>
      <c r="P109" s="210">
        <v>26.0</v>
      </c>
      <c r="R109" s="19"/>
      <c r="S109" s="214" t="s">
        <v>662</v>
      </c>
      <c r="X109" s="19"/>
      <c r="Y109" s="210">
        <v>210.0</v>
      </c>
      <c r="AA109" s="19"/>
      <c r="AB109" s="210">
        <v>422.0</v>
      </c>
      <c r="AD109" s="19"/>
      <c r="AE109" s="210">
        <v>194.0</v>
      </c>
      <c r="AG109" s="19"/>
      <c r="AH109" s="210">
        <v>228.0</v>
      </c>
      <c r="AJ109" s="19"/>
    </row>
    <row r="110" ht="24.0" customHeight="1">
      <c r="A110" s="217" t="s">
        <v>663</v>
      </c>
      <c r="F110" s="19"/>
      <c r="G110" s="213">
        <v>33.0</v>
      </c>
      <c r="I110" s="19"/>
      <c r="J110" s="210">
        <v>56.0</v>
      </c>
      <c r="L110" s="19"/>
      <c r="M110" s="210">
        <v>25.0</v>
      </c>
      <c r="O110" s="19"/>
      <c r="P110" s="210">
        <v>31.0</v>
      </c>
      <c r="R110" s="19"/>
      <c r="S110" s="214" t="s">
        <v>664</v>
      </c>
      <c r="X110" s="19"/>
      <c r="Y110" s="210">
        <v>62.0</v>
      </c>
      <c r="AA110" s="19"/>
      <c r="AB110" s="210">
        <v>116.0</v>
      </c>
      <c r="AD110" s="19"/>
      <c r="AE110" s="210">
        <v>67.0</v>
      </c>
      <c r="AG110" s="19"/>
      <c r="AH110" s="210">
        <v>49.0</v>
      </c>
      <c r="AJ110" s="19"/>
    </row>
    <row r="111" ht="24.0" customHeight="1">
      <c r="A111" s="217" t="s">
        <v>665</v>
      </c>
      <c r="F111" s="19"/>
      <c r="G111" s="213">
        <v>17.0</v>
      </c>
      <c r="I111" s="19"/>
      <c r="J111" s="210">
        <v>41.0</v>
      </c>
      <c r="L111" s="19"/>
      <c r="M111" s="210">
        <v>20.0</v>
      </c>
      <c r="O111" s="19"/>
      <c r="P111" s="210">
        <v>21.0</v>
      </c>
      <c r="R111" s="19"/>
      <c r="S111" s="214" t="s">
        <v>666</v>
      </c>
      <c r="X111" s="19"/>
      <c r="Y111" s="210">
        <v>117.0</v>
      </c>
      <c r="AA111" s="19"/>
      <c r="AB111" s="210">
        <v>232.0</v>
      </c>
      <c r="AD111" s="19"/>
      <c r="AE111" s="210">
        <v>100.0</v>
      </c>
      <c r="AG111" s="19"/>
      <c r="AH111" s="210">
        <v>132.0</v>
      </c>
      <c r="AJ111" s="19"/>
    </row>
    <row r="112" ht="24.0" customHeight="1">
      <c r="A112" s="217" t="s">
        <v>667</v>
      </c>
      <c r="F112" s="19"/>
      <c r="G112" s="213">
        <v>66.0</v>
      </c>
      <c r="I112" s="19"/>
      <c r="J112" s="210">
        <v>128.0</v>
      </c>
      <c r="L112" s="19"/>
      <c r="M112" s="210">
        <v>60.0</v>
      </c>
      <c r="O112" s="19"/>
      <c r="P112" s="213">
        <v>68.0</v>
      </c>
      <c r="R112" s="19"/>
      <c r="S112" s="214" t="s">
        <v>668</v>
      </c>
      <c r="X112" s="19"/>
      <c r="Y112" s="213">
        <v>174.0</v>
      </c>
      <c r="AA112" s="19"/>
      <c r="AB112" s="210">
        <v>379.0</v>
      </c>
      <c r="AD112" s="19"/>
      <c r="AE112" s="210">
        <v>198.0</v>
      </c>
      <c r="AG112" s="19"/>
      <c r="AH112" s="210">
        <v>181.0</v>
      </c>
      <c r="AJ112" s="19"/>
    </row>
    <row r="113" ht="24.0" customHeight="1">
      <c r="A113" s="217" t="s">
        <v>669</v>
      </c>
      <c r="F113" s="19"/>
      <c r="G113" s="210">
        <v>23.0</v>
      </c>
      <c r="I113" s="19"/>
      <c r="J113" s="213">
        <v>40.0</v>
      </c>
      <c r="L113" s="19"/>
      <c r="M113" s="213">
        <v>19.0</v>
      </c>
      <c r="O113" s="19"/>
      <c r="P113" s="213">
        <v>21.0</v>
      </c>
      <c r="R113" s="19"/>
      <c r="S113" s="214" t="s">
        <v>670</v>
      </c>
      <c r="X113" s="19"/>
      <c r="Y113" s="210">
        <v>23.0</v>
      </c>
      <c r="AA113" s="19"/>
      <c r="AB113" s="210">
        <v>38.0</v>
      </c>
      <c r="AD113" s="19"/>
      <c r="AE113" s="210">
        <v>19.0</v>
      </c>
      <c r="AG113" s="19"/>
      <c r="AH113" s="210">
        <v>19.0</v>
      </c>
      <c r="AJ113" s="19"/>
    </row>
    <row r="114" ht="24.0" customHeight="1">
      <c r="A114" s="217" t="s">
        <v>671</v>
      </c>
      <c r="F114" s="19"/>
      <c r="G114" s="210">
        <v>87.0</v>
      </c>
      <c r="I114" s="19"/>
      <c r="J114" s="210">
        <v>183.0</v>
      </c>
      <c r="L114" s="19"/>
      <c r="M114" s="213">
        <v>82.0</v>
      </c>
      <c r="O114" s="19"/>
      <c r="P114" s="210">
        <v>101.0</v>
      </c>
      <c r="R114" s="19"/>
      <c r="S114" s="214" t="s">
        <v>672</v>
      </c>
      <c r="X114" s="19"/>
      <c r="Y114" s="210">
        <v>43.0</v>
      </c>
      <c r="AA114" s="19"/>
      <c r="AB114" s="210">
        <v>93.0</v>
      </c>
      <c r="AD114" s="19"/>
      <c r="AE114" s="210">
        <v>45.0</v>
      </c>
      <c r="AG114" s="19"/>
      <c r="AH114" s="210">
        <v>48.0</v>
      </c>
      <c r="AJ114" s="19"/>
    </row>
    <row r="115" ht="24.0" customHeight="1">
      <c r="A115" s="212"/>
      <c r="F115" s="19"/>
      <c r="G115" s="213"/>
      <c r="I115" s="19"/>
      <c r="J115" s="213"/>
      <c r="L115" s="19"/>
      <c r="M115" s="213"/>
      <c r="O115" s="19"/>
      <c r="P115" s="213"/>
      <c r="R115" s="19"/>
      <c r="S115" s="214" t="s">
        <v>673</v>
      </c>
      <c r="X115" s="19"/>
      <c r="Y115" s="210">
        <v>24.0</v>
      </c>
      <c r="AA115" s="19"/>
      <c r="AB115" s="210">
        <v>53.0</v>
      </c>
      <c r="AD115" s="19"/>
      <c r="AE115" s="210">
        <v>23.0</v>
      </c>
      <c r="AG115" s="19"/>
      <c r="AH115" s="210">
        <v>30.0</v>
      </c>
      <c r="AJ115" s="19"/>
    </row>
    <row r="116" ht="24.0" customHeight="1">
      <c r="A116" s="215" t="s">
        <v>74</v>
      </c>
      <c r="F116" s="19"/>
      <c r="G116" s="216">
        <f>SUM(G117:I122)+SUM(Y101:AA106)</f>
        <v>504</v>
      </c>
      <c r="I116" s="19"/>
      <c r="J116" s="216">
        <f>SUM(J117:L122)+SUM(AB101:AD106)</f>
        <v>1005</v>
      </c>
      <c r="L116" s="19"/>
      <c r="M116" s="216">
        <f>SUM(M117:O122)+SUM(AE101:AG106)</f>
        <v>500</v>
      </c>
      <c r="O116" s="19"/>
      <c r="P116" s="216">
        <f>SUM(P117:R122)+SUM(AH101:AJ106)</f>
        <v>505</v>
      </c>
      <c r="R116" s="19"/>
      <c r="S116" s="214" t="s">
        <v>674</v>
      </c>
      <c r="X116" s="19"/>
      <c r="Y116" s="210">
        <v>37.0</v>
      </c>
      <c r="AA116" s="19"/>
      <c r="AB116" s="210">
        <v>83.0</v>
      </c>
      <c r="AD116" s="19"/>
      <c r="AE116" s="210">
        <v>45.0</v>
      </c>
      <c r="AG116" s="19"/>
      <c r="AH116" s="210">
        <v>38.0</v>
      </c>
      <c r="AJ116" s="19"/>
    </row>
    <row r="117" ht="24.0" customHeight="1">
      <c r="A117" s="217" t="s">
        <v>675</v>
      </c>
      <c r="F117" s="19"/>
      <c r="G117" s="213">
        <v>19.0</v>
      </c>
      <c r="I117" s="19"/>
      <c r="J117" s="210">
        <v>41.0</v>
      </c>
      <c r="L117" s="19"/>
      <c r="M117" s="210">
        <v>20.0</v>
      </c>
      <c r="O117" s="19"/>
      <c r="P117" s="213">
        <v>21.0</v>
      </c>
      <c r="R117" s="19"/>
      <c r="S117" s="214" t="s">
        <v>676</v>
      </c>
      <c r="X117" s="19"/>
      <c r="Y117" s="213">
        <v>18.0</v>
      </c>
      <c r="AA117" s="19"/>
      <c r="AB117" s="213">
        <v>32.0</v>
      </c>
      <c r="AD117" s="19"/>
      <c r="AE117" s="213">
        <v>16.0</v>
      </c>
      <c r="AG117" s="19"/>
      <c r="AH117" s="213">
        <v>16.0</v>
      </c>
      <c r="AJ117" s="19"/>
    </row>
    <row r="118" ht="24.0" customHeight="1">
      <c r="A118" s="217" t="s">
        <v>677</v>
      </c>
      <c r="F118" s="19"/>
      <c r="G118" s="213">
        <v>37.0</v>
      </c>
      <c r="I118" s="19"/>
      <c r="J118" s="210">
        <v>101.0</v>
      </c>
      <c r="L118" s="19"/>
      <c r="M118" s="210">
        <v>48.0</v>
      </c>
      <c r="O118" s="19"/>
      <c r="P118" s="210">
        <v>53.0</v>
      </c>
      <c r="R118" s="19"/>
      <c r="S118" s="214" t="s">
        <v>678</v>
      </c>
      <c r="X118" s="19"/>
      <c r="Y118" s="213">
        <v>12.0</v>
      </c>
      <c r="AA118" s="19"/>
      <c r="AB118" s="210">
        <v>26.0</v>
      </c>
      <c r="AD118" s="19"/>
      <c r="AE118" s="213">
        <v>11.0</v>
      </c>
      <c r="AG118" s="19"/>
      <c r="AH118" s="210">
        <v>15.0</v>
      </c>
      <c r="AJ118" s="19"/>
    </row>
    <row r="119" ht="24.0" customHeight="1">
      <c r="A119" s="217" t="s">
        <v>679</v>
      </c>
      <c r="F119" s="19"/>
      <c r="G119" s="213">
        <v>9.0</v>
      </c>
      <c r="I119" s="19"/>
      <c r="J119" s="213">
        <v>19.0</v>
      </c>
      <c r="L119" s="19"/>
      <c r="M119" s="213">
        <v>8.0</v>
      </c>
      <c r="O119" s="19"/>
      <c r="P119" s="213">
        <v>11.0</v>
      </c>
      <c r="R119" s="19"/>
      <c r="S119" s="214" t="s">
        <v>680</v>
      </c>
      <c r="X119" s="19"/>
      <c r="Y119" s="213">
        <v>10.0</v>
      </c>
      <c r="AA119" s="19"/>
      <c r="AB119" s="213">
        <v>10.0</v>
      </c>
      <c r="AD119" s="19"/>
      <c r="AE119" s="210">
        <v>9.0</v>
      </c>
      <c r="AG119" s="19"/>
      <c r="AH119" s="210">
        <v>1.0</v>
      </c>
      <c r="AJ119" s="19"/>
    </row>
    <row r="120" ht="24.0" customHeight="1">
      <c r="A120" s="217" t="s">
        <v>681</v>
      </c>
      <c r="F120" s="19"/>
      <c r="G120" s="210">
        <v>103.0</v>
      </c>
      <c r="I120" s="19"/>
      <c r="J120" s="213">
        <v>203.0</v>
      </c>
      <c r="L120" s="19"/>
      <c r="M120" s="210">
        <v>100.0</v>
      </c>
      <c r="O120" s="19"/>
      <c r="P120" s="210">
        <v>103.0</v>
      </c>
      <c r="R120" s="19"/>
      <c r="S120" s="214" t="s">
        <v>682</v>
      </c>
      <c r="X120" s="19"/>
      <c r="Y120" s="213">
        <v>3.0</v>
      </c>
      <c r="AA120" s="19"/>
      <c r="AB120" s="213">
        <v>3.0</v>
      </c>
      <c r="AD120" s="19"/>
      <c r="AE120" s="213">
        <v>3.0</v>
      </c>
      <c r="AG120" s="19"/>
      <c r="AH120" s="213" t="s">
        <v>660</v>
      </c>
      <c r="AJ120" s="19"/>
    </row>
    <row r="121" ht="24.0" customHeight="1">
      <c r="A121" s="217" t="s">
        <v>683</v>
      </c>
      <c r="F121" s="19"/>
      <c r="G121" s="210">
        <v>27.0</v>
      </c>
      <c r="I121" s="19"/>
      <c r="J121" s="210">
        <v>52.0</v>
      </c>
      <c r="L121" s="19"/>
      <c r="M121" s="213">
        <v>24.0</v>
      </c>
      <c r="O121" s="19"/>
      <c r="P121" s="210">
        <v>28.0</v>
      </c>
      <c r="R121" s="19"/>
      <c r="S121" s="214" t="s">
        <v>684</v>
      </c>
      <c r="X121" s="19"/>
      <c r="Y121" s="210">
        <v>7.0</v>
      </c>
      <c r="AA121" s="19"/>
      <c r="AB121" s="210">
        <v>7.0</v>
      </c>
      <c r="AD121" s="19"/>
      <c r="AE121" s="210">
        <v>7.0</v>
      </c>
      <c r="AG121" s="19"/>
      <c r="AH121" s="213" t="s">
        <v>660</v>
      </c>
      <c r="AJ121" s="19"/>
    </row>
    <row r="122" ht="24.0" customHeight="1">
      <c r="A122" s="219" t="s">
        <v>685</v>
      </c>
      <c r="B122" s="29"/>
      <c r="C122" s="29"/>
      <c r="D122" s="29"/>
      <c r="E122" s="29"/>
      <c r="F122" s="30"/>
      <c r="G122" s="220">
        <v>29.0</v>
      </c>
      <c r="H122" s="29"/>
      <c r="I122" s="30"/>
      <c r="J122" s="221">
        <v>65.0</v>
      </c>
      <c r="K122" s="29"/>
      <c r="L122" s="30"/>
      <c r="M122" s="220">
        <v>29.0</v>
      </c>
      <c r="N122" s="29"/>
      <c r="O122" s="30"/>
      <c r="P122" s="220">
        <v>36.0</v>
      </c>
      <c r="Q122" s="29"/>
      <c r="R122" s="30"/>
      <c r="S122" s="222" t="s">
        <v>686</v>
      </c>
      <c r="T122" s="29"/>
      <c r="U122" s="29"/>
      <c r="V122" s="29"/>
      <c r="W122" s="29"/>
      <c r="X122" s="30"/>
      <c r="Y122" s="220">
        <v>162.0</v>
      </c>
      <c r="Z122" s="29"/>
      <c r="AA122" s="30"/>
      <c r="AB122" s="220">
        <v>297.0</v>
      </c>
      <c r="AC122" s="29"/>
      <c r="AD122" s="30"/>
      <c r="AE122" s="220">
        <v>137.0</v>
      </c>
      <c r="AF122" s="29"/>
      <c r="AG122" s="30"/>
      <c r="AH122" s="220">
        <v>160.0</v>
      </c>
      <c r="AI122" s="29"/>
      <c r="AJ122" s="30"/>
    </row>
    <row r="123" ht="24.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ht="24.0" customHeight="1">
      <c r="A124" s="1" t="s">
        <v>687</v>
      </c>
    </row>
    <row r="125" ht="24.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ht="24.0" customHeight="1">
      <c r="A126" s="5">
        <v>11.0</v>
      </c>
      <c r="C126" s="6" t="s">
        <v>688</v>
      </c>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ht="24.0" customHeight="1">
      <c r="A127" s="206" t="s">
        <v>644</v>
      </c>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7" t="s">
        <v>645</v>
      </c>
    </row>
    <row r="128" ht="24.0" customHeight="1">
      <c r="A128" s="8" t="s">
        <v>646</v>
      </c>
      <c r="B128" s="9"/>
      <c r="C128" s="9"/>
      <c r="D128" s="9"/>
      <c r="E128" s="9"/>
      <c r="F128" s="10"/>
      <c r="G128" s="8" t="s">
        <v>647</v>
      </c>
      <c r="H128" s="9"/>
      <c r="I128" s="10"/>
      <c r="J128" s="8" t="s">
        <v>648</v>
      </c>
      <c r="K128" s="9"/>
      <c r="L128" s="10"/>
      <c r="M128" s="8" t="s">
        <v>568</v>
      </c>
      <c r="N128" s="9"/>
      <c r="O128" s="10"/>
      <c r="P128" s="8" t="s">
        <v>569</v>
      </c>
      <c r="Q128" s="9"/>
      <c r="R128" s="10"/>
      <c r="S128" s="43" t="s">
        <v>646</v>
      </c>
      <c r="T128" s="9"/>
      <c r="U128" s="9"/>
      <c r="V128" s="9"/>
      <c r="W128" s="9"/>
      <c r="X128" s="10"/>
      <c r="Y128" s="8" t="s">
        <v>647</v>
      </c>
      <c r="Z128" s="9"/>
      <c r="AA128" s="10"/>
      <c r="AB128" s="8" t="s">
        <v>648</v>
      </c>
      <c r="AC128" s="9"/>
      <c r="AD128" s="10"/>
      <c r="AE128" s="8" t="s">
        <v>568</v>
      </c>
      <c r="AF128" s="9"/>
      <c r="AG128" s="10"/>
      <c r="AH128" s="8" t="s">
        <v>569</v>
      </c>
      <c r="AI128" s="9"/>
      <c r="AJ128" s="10"/>
    </row>
    <row r="129" ht="24.0" customHeight="1">
      <c r="A129" s="223" t="s">
        <v>689</v>
      </c>
      <c r="B129" s="12"/>
      <c r="C129" s="12"/>
      <c r="D129" s="12"/>
      <c r="E129" s="12"/>
      <c r="F129" s="13"/>
      <c r="G129" s="211">
        <v>75.0</v>
      </c>
      <c r="H129" s="12"/>
      <c r="I129" s="13"/>
      <c r="J129" s="211">
        <v>116.0</v>
      </c>
      <c r="K129" s="12"/>
      <c r="L129" s="13"/>
      <c r="M129" s="211">
        <v>54.0</v>
      </c>
      <c r="N129" s="12"/>
      <c r="O129" s="13"/>
      <c r="P129" s="224">
        <v>62.0</v>
      </c>
      <c r="Q129" s="12"/>
      <c r="R129" s="13"/>
      <c r="S129" s="214" t="s">
        <v>690</v>
      </c>
      <c r="T129" s="225"/>
      <c r="U129" s="225"/>
      <c r="V129" s="225"/>
      <c r="W129" s="225"/>
      <c r="X129" s="226"/>
      <c r="Y129" s="210">
        <v>105.0</v>
      </c>
      <c r="AA129" s="19"/>
      <c r="AB129" s="213">
        <v>187.0</v>
      </c>
      <c r="AD129" s="19"/>
      <c r="AE129" s="210">
        <v>82.0</v>
      </c>
      <c r="AG129" s="19"/>
      <c r="AH129" s="210">
        <v>105.0</v>
      </c>
      <c r="AJ129" s="19"/>
    </row>
    <row r="130" ht="24.0" customHeight="1">
      <c r="A130" s="227" t="s">
        <v>691</v>
      </c>
      <c r="F130" s="19"/>
      <c r="G130" s="210">
        <v>31.0</v>
      </c>
      <c r="I130" s="19"/>
      <c r="J130" s="210">
        <v>56.0</v>
      </c>
      <c r="L130" s="19"/>
      <c r="M130" s="210">
        <v>27.0</v>
      </c>
      <c r="O130" s="19"/>
      <c r="P130" s="210">
        <v>29.0</v>
      </c>
      <c r="R130" s="19"/>
      <c r="S130" s="214" t="s">
        <v>692</v>
      </c>
      <c r="T130" s="225"/>
      <c r="U130" s="225"/>
      <c r="V130" s="225"/>
      <c r="W130" s="225"/>
      <c r="X130" s="226"/>
      <c r="Y130" s="210">
        <v>114.0</v>
      </c>
      <c r="AA130" s="19"/>
      <c r="AB130" s="210">
        <v>235.0</v>
      </c>
      <c r="AD130" s="19"/>
      <c r="AE130" s="210">
        <v>124.0</v>
      </c>
      <c r="AG130" s="19"/>
      <c r="AH130" s="210">
        <v>111.0</v>
      </c>
      <c r="AJ130" s="19"/>
    </row>
    <row r="131" ht="24.0" customHeight="1">
      <c r="A131" s="228" t="s">
        <v>693</v>
      </c>
      <c r="F131" s="19"/>
      <c r="G131" s="210">
        <v>144.0</v>
      </c>
      <c r="I131" s="19"/>
      <c r="J131" s="210">
        <v>366.0</v>
      </c>
      <c r="L131" s="19"/>
      <c r="M131" s="210">
        <v>172.0</v>
      </c>
      <c r="O131" s="19"/>
      <c r="P131" s="210">
        <v>194.0</v>
      </c>
      <c r="R131" s="19"/>
      <c r="S131" s="214" t="s">
        <v>694</v>
      </c>
      <c r="T131" s="225"/>
      <c r="U131" s="225"/>
      <c r="V131" s="225"/>
      <c r="W131" s="225"/>
      <c r="X131" s="226"/>
      <c r="Y131" s="210">
        <v>65.0</v>
      </c>
      <c r="AA131" s="19"/>
      <c r="AB131" s="210">
        <v>140.0</v>
      </c>
      <c r="AD131" s="19"/>
      <c r="AE131" s="213">
        <v>63.0</v>
      </c>
      <c r="AG131" s="19"/>
      <c r="AH131" s="210">
        <v>77.0</v>
      </c>
      <c r="AJ131" s="19"/>
    </row>
    <row r="132" ht="24.0" customHeight="1">
      <c r="A132" s="217" t="s">
        <v>695</v>
      </c>
      <c r="F132" s="19"/>
      <c r="G132" s="210">
        <v>29.0</v>
      </c>
      <c r="I132" s="19"/>
      <c r="J132" s="210">
        <v>34.0</v>
      </c>
      <c r="L132" s="19"/>
      <c r="M132" s="210">
        <v>25.0</v>
      </c>
      <c r="O132" s="19"/>
      <c r="P132" s="210">
        <v>9.0</v>
      </c>
      <c r="R132" s="19"/>
      <c r="S132" s="214" t="s">
        <v>696</v>
      </c>
      <c r="T132" s="225"/>
      <c r="U132" s="225"/>
      <c r="V132" s="225"/>
      <c r="W132" s="225"/>
      <c r="X132" s="226"/>
      <c r="Y132" s="210">
        <v>212.0</v>
      </c>
      <c r="AA132" s="19"/>
      <c r="AB132" s="210">
        <v>377.0</v>
      </c>
      <c r="AD132" s="19"/>
      <c r="AE132" s="210">
        <v>140.0</v>
      </c>
      <c r="AG132" s="19"/>
      <c r="AH132" s="210">
        <v>237.0</v>
      </c>
      <c r="AJ132" s="19"/>
    </row>
    <row r="133" ht="24.0" customHeight="1">
      <c r="A133" s="217"/>
      <c r="F133" s="19"/>
      <c r="G133" s="213"/>
      <c r="I133" s="19"/>
      <c r="J133" s="213"/>
      <c r="L133" s="19"/>
      <c r="M133" s="213"/>
      <c r="O133" s="19"/>
      <c r="P133" s="213"/>
      <c r="R133" s="19"/>
      <c r="S133" s="214" t="s">
        <v>697</v>
      </c>
      <c r="T133" s="225"/>
      <c r="U133" s="225"/>
      <c r="V133" s="225"/>
      <c r="W133" s="225"/>
      <c r="X133" s="226"/>
      <c r="Y133" s="210">
        <v>67.0</v>
      </c>
      <c r="AA133" s="19"/>
      <c r="AB133" s="210">
        <v>152.0</v>
      </c>
      <c r="AD133" s="19"/>
      <c r="AE133" s="210">
        <v>72.0</v>
      </c>
      <c r="AG133" s="19"/>
      <c r="AH133" s="210">
        <v>80.0</v>
      </c>
      <c r="AJ133" s="19"/>
    </row>
    <row r="134" ht="24.0" customHeight="1">
      <c r="A134" s="215" t="s">
        <v>78</v>
      </c>
      <c r="F134" s="19"/>
      <c r="G134" s="216">
        <f>SUM(G135:I152)</f>
        <v>2364</v>
      </c>
      <c r="I134" s="19"/>
      <c r="J134" s="216">
        <f>SUM(J135:L152)</f>
        <v>4891</v>
      </c>
      <c r="L134" s="19"/>
      <c r="M134" s="216">
        <f>SUM(M135:O152)</f>
        <v>2424</v>
      </c>
      <c r="O134" s="19"/>
      <c r="P134" s="216">
        <f>SUM(P135:R152)</f>
        <v>2467</v>
      </c>
      <c r="R134" s="19"/>
      <c r="S134" s="214" t="s">
        <v>698</v>
      </c>
      <c r="T134" s="225"/>
      <c r="U134" s="225"/>
      <c r="V134" s="225"/>
      <c r="W134" s="225"/>
      <c r="X134" s="226"/>
      <c r="Y134" s="210">
        <v>161.0</v>
      </c>
      <c r="AA134" s="19"/>
      <c r="AB134" s="210">
        <v>336.0</v>
      </c>
      <c r="AD134" s="19"/>
      <c r="AE134" s="210">
        <v>162.0</v>
      </c>
      <c r="AG134" s="19"/>
      <c r="AH134" s="213">
        <v>174.0</v>
      </c>
      <c r="AJ134" s="19"/>
    </row>
    <row r="135" ht="24.0" customHeight="1">
      <c r="A135" s="217" t="s">
        <v>699</v>
      </c>
      <c r="F135" s="19"/>
      <c r="G135" s="210">
        <v>243.0</v>
      </c>
      <c r="I135" s="19"/>
      <c r="J135" s="210">
        <v>492.0</v>
      </c>
      <c r="L135" s="19"/>
      <c r="M135" s="210">
        <v>242.0</v>
      </c>
      <c r="O135" s="19"/>
      <c r="P135" s="210">
        <v>250.0</v>
      </c>
      <c r="R135" s="19"/>
      <c r="S135" s="214" t="s">
        <v>700</v>
      </c>
      <c r="T135" s="225"/>
      <c r="U135" s="225"/>
      <c r="V135" s="225"/>
      <c r="W135" s="225"/>
      <c r="X135" s="226"/>
      <c r="Y135" s="210">
        <v>121.0</v>
      </c>
      <c r="AA135" s="19"/>
      <c r="AB135" s="210">
        <v>256.0</v>
      </c>
      <c r="AD135" s="19"/>
      <c r="AE135" s="210">
        <v>128.0</v>
      </c>
      <c r="AG135" s="19"/>
      <c r="AH135" s="210">
        <v>128.0</v>
      </c>
      <c r="AJ135" s="19"/>
    </row>
    <row r="136" ht="24.0" customHeight="1">
      <c r="A136" s="217" t="s">
        <v>701</v>
      </c>
      <c r="F136" s="19"/>
      <c r="G136" s="210">
        <v>333.0</v>
      </c>
      <c r="I136" s="19"/>
      <c r="J136" s="210">
        <v>716.0</v>
      </c>
      <c r="L136" s="19"/>
      <c r="M136" s="210">
        <v>348.0</v>
      </c>
      <c r="O136" s="19"/>
      <c r="P136" s="210">
        <v>368.0</v>
      </c>
      <c r="R136" s="19"/>
      <c r="S136" s="214" t="s">
        <v>702</v>
      </c>
      <c r="T136" s="225"/>
      <c r="U136" s="225"/>
      <c r="V136" s="225"/>
      <c r="W136" s="225"/>
      <c r="X136" s="226"/>
      <c r="Y136" s="210">
        <v>104.0</v>
      </c>
      <c r="AA136" s="19"/>
      <c r="AB136" s="210">
        <v>223.0</v>
      </c>
      <c r="AD136" s="19"/>
      <c r="AE136" s="210">
        <v>102.0</v>
      </c>
      <c r="AG136" s="19"/>
      <c r="AH136" s="210">
        <v>121.0</v>
      </c>
      <c r="AJ136" s="19"/>
    </row>
    <row r="137" ht="24.0" customHeight="1">
      <c r="A137" s="217" t="s">
        <v>703</v>
      </c>
      <c r="F137" s="19"/>
      <c r="G137" s="210">
        <v>289.0</v>
      </c>
      <c r="I137" s="19"/>
      <c r="J137" s="210">
        <v>597.0</v>
      </c>
      <c r="L137" s="19"/>
      <c r="M137" s="210">
        <v>290.0</v>
      </c>
      <c r="O137" s="19"/>
      <c r="P137" s="210">
        <v>307.0</v>
      </c>
      <c r="R137" s="19"/>
      <c r="S137" s="214" t="s">
        <v>704</v>
      </c>
      <c r="T137" s="225"/>
      <c r="U137" s="225"/>
      <c r="V137" s="225"/>
      <c r="W137" s="225"/>
      <c r="X137" s="226"/>
      <c r="Y137" s="210">
        <v>138.0</v>
      </c>
      <c r="AA137" s="19"/>
      <c r="AB137" s="210">
        <v>269.0</v>
      </c>
      <c r="AD137" s="19"/>
      <c r="AE137" s="210">
        <v>130.0</v>
      </c>
      <c r="AG137" s="19"/>
      <c r="AH137" s="210">
        <v>139.0</v>
      </c>
      <c r="AJ137" s="19"/>
    </row>
    <row r="138" ht="24.0" customHeight="1">
      <c r="A138" s="217" t="s">
        <v>705</v>
      </c>
      <c r="F138" s="19"/>
      <c r="G138" s="213">
        <v>174.0</v>
      </c>
      <c r="I138" s="19"/>
      <c r="J138" s="210">
        <v>304.0</v>
      </c>
      <c r="L138" s="19"/>
      <c r="M138" s="210">
        <v>152.0</v>
      </c>
      <c r="O138" s="19"/>
      <c r="P138" s="210">
        <v>152.0</v>
      </c>
      <c r="R138" s="19"/>
      <c r="S138" s="214" t="s">
        <v>706</v>
      </c>
      <c r="X138" s="19"/>
      <c r="Y138" s="210">
        <v>62.0</v>
      </c>
      <c r="AA138" s="19"/>
      <c r="AB138" s="210">
        <v>77.0</v>
      </c>
      <c r="AD138" s="19"/>
      <c r="AE138" s="210">
        <v>30.0</v>
      </c>
      <c r="AG138" s="19"/>
      <c r="AH138" s="210">
        <v>47.0</v>
      </c>
      <c r="AJ138" s="19"/>
    </row>
    <row r="139" ht="24.0" customHeight="1">
      <c r="A139" s="217" t="s">
        <v>707</v>
      </c>
      <c r="F139" s="19"/>
      <c r="G139" s="210">
        <v>81.0</v>
      </c>
      <c r="I139" s="19"/>
      <c r="J139" s="210">
        <v>154.0</v>
      </c>
      <c r="L139" s="19"/>
      <c r="M139" s="210">
        <v>72.0</v>
      </c>
      <c r="O139" s="19"/>
      <c r="P139" s="210">
        <v>82.0</v>
      </c>
      <c r="R139" s="19"/>
      <c r="S139" s="214" t="s">
        <v>708</v>
      </c>
      <c r="X139" s="19"/>
      <c r="Y139" s="210">
        <v>116.0</v>
      </c>
      <c r="AA139" s="19"/>
      <c r="AB139" s="210">
        <v>199.0</v>
      </c>
      <c r="AD139" s="19"/>
      <c r="AE139" s="210">
        <v>100.0</v>
      </c>
      <c r="AG139" s="19"/>
      <c r="AH139" s="210">
        <v>99.0</v>
      </c>
      <c r="AJ139" s="19"/>
    </row>
    <row r="140" ht="24.0" customHeight="1">
      <c r="A140" s="217" t="s">
        <v>709</v>
      </c>
      <c r="F140" s="19"/>
      <c r="G140" s="210">
        <v>137.0</v>
      </c>
      <c r="I140" s="19"/>
      <c r="J140" s="210">
        <v>275.0</v>
      </c>
      <c r="L140" s="19"/>
      <c r="M140" s="213">
        <v>140.0</v>
      </c>
      <c r="O140" s="19"/>
      <c r="P140" s="210">
        <v>135.0</v>
      </c>
      <c r="R140" s="19"/>
      <c r="S140" s="214" t="s">
        <v>710</v>
      </c>
      <c r="T140" s="225"/>
      <c r="U140" s="225"/>
      <c r="V140" s="225"/>
      <c r="W140" s="225"/>
      <c r="X140" s="226"/>
      <c r="Y140" s="210">
        <v>98.0</v>
      </c>
      <c r="AA140" s="19"/>
      <c r="AB140" s="210">
        <v>159.0</v>
      </c>
      <c r="AD140" s="19"/>
      <c r="AE140" s="210">
        <v>91.0</v>
      </c>
      <c r="AG140" s="19"/>
      <c r="AH140" s="213">
        <v>68.0</v>
      </c>
      <c r="AJ140" s="19"/>
    </row>
    <row r="141" ht="24.0" customHeight="1">
      <c r="A141" s="217" t="s">
        <v>711</v>
      </c>
      <c r="F141" s="19"/>
      <c r="G141" s="210">
        <v>72.0</v>
      </c>
      <c r="I141" s="19"/>
      <c r="J141" s="210">
        <v>128.0</v>
      </c>
      <c r="L141" s="19"/>
      <c r="M141" s="210">
        <v>64.0</v>
      </c>
      <c r="O141" s="19"/>
      <c r="P141" s="210">
        <v>64.0</v>
      </c>
      <c r="R141" s="19"/>
      <c r="S141" s="214" t="s">
        <v>712</v>
      </c>
      <c r="T141" s="225"/>
      <c r="U141" s="225"/>
      <c r="V141" s="225"/>
      <c r="W141" s="225"/>
      <c r="X141" s="226"/>
      <c r="Y141" s="210">
        <v>82.0</v>
      </c>
      <c r="AA141" s="19"/>
      <c r="AB141" s="210">
        <v>157.0</v>
      </c>
      <c r="AD141" s="19"/>
      <c r="AE141" s="210">
        <v>74.0</v>
      </c>
      <c r="AG141" s="19"/>
      <c r="AH141" s="210">
        <v>83.0</v>
      </c>
      <c r="AJ141" s="19"/>
    </row>
    <row r="142" ht="24.0" customHeight="1">
      <c r="A142" s="217" t="s">
        <v>713</v>
      </c>
      <c r="F142" s="19"/>
      <c r="G142" s="210">
        <v>8.0</v>
      </c>
      <c r="I142" s="19"/>
      <c r="J142" s="210">
        <v>11.0</v>
      </c>
      <c r="L142" s="19"/>
      <c r="M142" s="210">
        <v>7.0</v>
      </c>
      <c r="O142" s="19"/>
      <c r="P142" s="213">
        <v>4.0</v>
      </c>
      <c r="R142" s="19"/>
      <c r="S142" s="214" t="s">
        <v>714</v>
      </c>
      <c r="T142" s="225"/>
      <c r="U142" s="225"/>
      <c r="V142" s="225"/>
      <c r="W142" s="225"/>
      <c r="X142" s="226"/>
      <c r="Y142" s="210">
        <v>115.0</v>
      </c>
      <c r="AA142" s="19"/>
      <c r="AB142" s="210">
        <v>185.0</v>
      </c>
      <c r="AD142" s="19"/>
      <c r="AE142" s="210">
        <v>90.0</v>
      </c>
      <c r="AG142" s="19"/>
      <c r="AH142" s="210">
        <v>95.0</v>
      </c>
      <c r="AJ142" s="19"/>
    </row>
    <row r="143" ht="24.0" customHeight="1">
      <c r="A143" s="217" t="s">
        <v>715</v>
      </c>
      <c r="F143" s="19"/>
      <c r="G143" s="210">
        <v>188.0</v>
      </c>
      <c r="I143" s="19"/>
      <c r="J143" s="210">
        <v>378.0</v>
      </c>
      <c r="L143" s="19"/>
      <c r="M143" s="210">
        <v>193.0</v>
      </c>
      <c r="O143" s="19"/>
      <c r="P143" s="210">
        <v>185.0</v>
      </c>
      <c r="R143" s="19"/>
      <c r="S143" s="214" t="s">
        <v>716</v>
      </c>
      <c r="T143" s="225"/>
      <c r="U143" s="225"/>
      <c r="V143" s="225"/>
      <c r="W143" s="225"/>
      <c r="X143" s="226"/>
      <c r="Y143" s="210">
        <v>118.0</v>
      </c>
      <c r="AA143" s="19"/>
      <c r="AB143" s="210">
        <v>228.0</v>
      </c>
      <c r="AD143" s="19"/>
      <c r="AE143" s="210">
        <v>110.0</v>
      </c>
      <c r="AG143" s="19"/>
      <c r="AH143" s="213">
        <v>118.0</v>
      </c>
      <c r="AJ143" s="19"/>
    </row>
    <row r="144" ht="24.0" customHeight="1">
      <c r="A144" s="217" t="s">
        <v>717</v>
      </c>
      <c r="F144" s="19"/>
      <c r="G144" s="210">
        <v>96.0</v>
      </c>
      <c r="I144" s="19"/>
      <c r="J144" s="210">
        <v>209.0</v>
      </c>
      <c r="L144" s="19"/>
      <c r="M144" s="210">
        <v>103.0</v>
      </c>
      <c r="O144" s="19"/>
      <c r="P144" s="210">
        <v>106.0</v>
      </c>
      <c r="R144" s="19"/>
      <c r="S144" s="214" t="s">
        <v>718</v>
      </c>
      <c r="T144" s="225"/>
      <c r="U144" s="225"/>
      <c r="V144" s="225"/>
      <c r="W144" s="225"/>
      <c r="X144" s="226"/>
      <c r="Y144" s="210">
        <v>102.0</v>
      </c>
      <c r="AA144" s="19"/>
      <c r="AB144" s="210">
        <v>205.0</v>
      </c>
      <c r="AD144" s="19"/>
      <c r="AE144" s="213">
        <v>89.0</v>
      </c>
      <c r="AG144" s="19"/>
      <c r="AH144" s="210">
        <v>116.0</v>
      </c>
      <c r="AJ144" s="19"/>
    </row>
    <row r="145" ht="24.0" customHeight="1">
      <c r="A145" s="217" t="s">
        <v>719</v>
      </c>
      <c r="F145" s="19"/>
      <c r="G145" s="210">
        <v>298.0</v>
      </c>
      <c r="I145" s="19"/>
      <c r="J145" s="210">
        <v>630.0</v>
      </c>
      <c r="L145" s="19"/>
      <c r="M145" s="210">
        <v>304.0</v>
      </c>
      <c r="O145" s="19"/>
      <c r="P145" s="210">
        <v>326.0</v>
      </c>
      <c r="R145" s="19"/>
      <c r="S145" s="214" t="s">
        <v>720</v>
      </c>
      <c r="T145" s="225"/>
      <c r="U145" s="225"/>
      <c r="V145" s="225"/>
      <c r="W145" s="225"/>
      <c r="X145" s="226"/>
      <c r="Y145" s="213">
        <v>178.0</v>
      </c>
      <c r="AA145" s="19"/>
      <c r="AB145" s="210">
        <v>325.0</v>
      </c>
      <c r="AD145" s="19"/>
      <c r="AE145" s="210">
        <v>166.0</v>
      </c>
      <c r="AG145" s="19"/>
      <c r="AH145" s="210">
        <v>159.0</v>
      </c>
      <c r="AJ145" s="19"/>
    </row>
    <row r="146" ht="24.0" customHeight="1">
      <c r="A146" s="217" t="s">
        <v>721</v>
      </c>
      <c r="F146" s="19"/>
      <c r="G146" s="213">
        <v>5.0</v>
      </c>
      <c r="I146" s="19"/>
      <c r="J146" s="213">
        <v>5.0</v>
      </c>
      <c r="L146" s="19"/>
      <c r="M146" s="213">
        <v>1.0</v>
      </c>
      <c r="O146" s="19"/>
      <c r="P146" s="213">
        <v>4.0</v>
      </c>
      <c r="R146" s="19"/>
      <c r="S146" s="214" t="s">
        <v>722</v>
      </c>
      <c r="T146" s="225"/>
      <c r="U146" s="225"/>
      <c r="V146" s="225"/>
      <c r="W146" s="225"/>
      <c r="X146" s="226"/>
      <c r="Y146" s="210">
        <v>205.0</v>
      </c>
      <c r="AA146" s="19"/>
      <c r="AB146" s="210">
        <v>433.0</v>
      </c>
      <c r="AD146" s="19"/>
      <c r="AE146" s="210">
        <v>228.0</v>
      </c>
      <c r="AG146" s="19"/>
      <c r="AH146" s="210">
        <v>205.0</v>
      </c>
      <c r="AJ146" s="19"/>
    </row>
    <row r="147" ht="24.0" customHeight="1">
      <c r="A147" s="217" t="s">
        <v>723</v>
      </c>
      <c r="F147" s="19"/>
      <c r="G147" s="210">
        <v>44.0</v>
      </c>
      <c r="I147" s="19"/>
      <c r="J147" s="210">
        <v>44.0</v>
      </c>
      <c r="L147" s="19"/>
      <c r="M147" s="210">
        <v>16.0</v>
      </c>
      <c r="O147" s="19"/>
      <c r="P147" s="210">
        <v>28.0</v>
      </c>
      <c r="R147" s="19"/>
      <c r="S147" s="214" t="s">
        <v>724</v>
      </c>
      <c r="T147" s="225"/>
      <c r="U147" s="225"/>
      <c r="V147" s="225"/>
      <c r="W147" s="225"/>
      <c r="X147" s="226"/>
      <c r="Y147" s="210">
        <v>51.0</v>
      </c>
      <c r="AA147" s="19"/>
      <c r="AB147" s="210">
        <v>94.0</v>
      </c>
      <c r="AD147" s="19"/>
      <c r="AE147" s="210">
        <v>46.0</v>
      </c>
      <c r="AG147" s="19"/>
      <c r="AH147" s="210">
        <v>48.0</v>
      </c>
      <c r="AJ147" s="19"/>
    </row>
    <row r="148" ht="24.0" customHeight="1">
      <c r="A148" s="229" t="s">
        <v>725</v>
      </c>
      <c r="F148" s="19"/>
      <c r="G148" s="210">
        <v>26.0</v>
      </c>
      <c r="I148" s="19"/>
      <c r="J148" s="210">
        <v>28.0</v>
      </c>
      <c r="L148" s="19"/>
      <c r="M148" s="210">
        <v>16.0</v>
      </c>
      <c r="O148" s="19"/>
      <c r="P148" s="213">
        <v>12.0</v>
      </c>
      <c r="R148" s="19"/>
      <c r="S148" s="230" t="s">
        <v>726</v>
      </c>
      <c r="T148" s="231"/>
      <c r="U148" s="231"/>
      <c r="V148" s="231"/>
      <c r="W148" s="231"/>
      <c r="X148" s="232"/>
      <c r="Y148" s="210">
        <v>19.0</v>
      </c>
      <c r="AA148" s="19"/>
      <c r="AB148" s="210">
        <v>47.0</v>
      </c>
      <c r="AD148" s="19"/>
      <c r="AE148" s="210">
        <v>25.0</v>
      </c>
      <c r="AG148" s="19"/>
      <c r="AH148" s="210">
        <v>22.0</v>
      </c>
      <c r="AJ148" s="19"/>
    </row>
    <row r="149" ht="24.0" customHeight="1">
      <c r="A149" s="217" t="s">
        <v>727</v>
      </c>
      <c r="F149" s="19"/>
      <c r="G149" s="213">
        <v>86.0</v>
      </c>
      <c r="I149" s="19"/>
      <c r="J149" s="210">
        <v>167.0</v>
      </c>
      <c r="L149" s="19"/>
      <c r="M149" s="210">
        <v>89.0</v>
      </c>
      <c r="O149" s="19"/>
      <c r="P149" s="210">
        <v>78.0</v>
      </c>
      <c r="R149" s="19"/>
      <c r="S149" s="214" t="s">
        <v>728</v>
      </c>
      <c r="T149" s="225"/>
      <c r="U149" s="225"/>
      <c r="V149" s="225"/>
      <c r="W149" s="225"/>
      <c r="X149" s="226"/>
      <c r="Y149" s="210">
        <v>13.0</v>
      </c>
      <c r="AA149" s="19"/>
      <c r="AB149" s="210">
        <v>20.0</v>
      </c>
      <c r="AD149" s="19"/>
      <c r="AE149" s="213">
        <v>9.0</v>
      </c>
      <c r="AG149" s="19"/>
      <c r="AH149" s="210">
        <v>11.0</v>
      </c>
      <c r="AJ149" s="19"/>
    </row>
    <row r="150" ht="24.0" customHeight="1">
      <c r="A150" s="217" t="s">
        <v>729</v>
      </c>
      <c r="F150" s="19"/>
      <c r="G150" s="210">
        <v>128.0</v>
      </c>
      <c r="I150" s="19"/>
      <c r="J150" s="210">
        <v>288.0</v>
      </c>
      <c r="L150" s="19"/>
      <c r="M150" s="210">
        <v>144.0</v>
      </c>
      <c r="O150" s="19"/>
      <c r="P150" s="210">
        <v>144.0</v>
      </c>
      <c r="R150" s="19"/>
      <c r="S150" s="214" t="s">
        <v>730</v>
      </c>
      <c r="T150" s="225"/>
      <c r="U150" s="225"/>
      <c r="V150" s="225"/>
      <c r="W150" s="225"/>
      <c r="X150" s="226"/>
      <c r="Y150" s="213">
        <v>13.0</v>
      </c>
      <c r="AA150" s="19"/>
      <c r="AB150" s="210">
        <v>21.0</v>
      </c>
      <c r="AD150" s="19"/>
      <c r="AE150" s="210">
        <v>7.0</v>
      </c>
      <c r="AG150" s="19"/>
      <c r="AH150" s="213">
        <v>14.0</v>
      </c>
      <c r="AJ150" s="19"/>
    </row>
    <row r="151" ht="24.0" customHeight="1">
      <c r="A151" s="217" t="s">
        <v>731</v>
      </c>
      <c r="F151" s="19"/>
      <c r="G151" s="210">
        <v>24.0</v>
      </c>
      <c r="I151" s="19"/>
      <c r="J151" s="210">
        <v>24.0</v>
      </c>
      <c r="L151" s="19"/>
      <c r="M151" s="210">
        <v>13.0</v>
      </c>
      <c r="O151" s="19"/>
      <c r="P151" s="210">
        <v>11.0</v>
      </c>
      <c r="R151" s="19"/>
      <c r="S151" s="214" t="s">
        <v>732</v>
      </c>
      <c r="T151" s="225"/>
      <c r="U151" s="225"/>
      <c r="V151" s="225"/>
      <c r="W151" s="225"/>
      <c r="X151" s="226"/>
      <c r="Y151" s="213" t="s">
        <v>660</v>
      </c>
      <c r="AA151" s="19"/>
      <c r="AB151" s="213" t="s">
        <v>660</v>
      </c>
      <c r="AD151" s="19"/>
      <c r="AE151" s="213" t="s">
        <v>660</v>
      </c>
      <c r="AG151" s="19"/>
      <c r="AH151" s="213" t="s">
        <v>660</v>
      </c>
      <c r="AJ151" s="19"/>
    </row>
    <row r="152" ht="24.0" customHeight="1">
      <c r="A152" s="217" t="s">
        <v>733</v>
      </c>
      <c r="F152" s="19"/>
      <c r="G152" s="210">
        <v>132.0</v>
      </c>
      <c r="I152" s="19"/>
      <c r="J152" s="210">
        <v>441.0</v>
      </c>
      <c r="L152" s="19"/>
      <c r="M152" s="210">
        <v>230.0</v>
      </c>
      <c r="O152" s="19"/>
      <c r="P152" s="210">
        <v>211.0</v>
      </c>
      <c r="R152" s="19"/>
      <c r="S152" s="214" t="s">
        <v>734</v>
      </c>
      <c r="T152" s="225"/>
      <c r="U152" s="225"/>
      <c r="V152" s="225"/>
      <c r="W152" s="225"/>
      <c r="X152" s="226"/>
      <c r="Y152" s="210">
        <v>76.0</v>
      </c>
      <c r="AA152" s="19"/>
      <c r="AB152" s="210">
        <v>138.0</v>
      </c>
      <c r="AD152" s="19"/>
      <c r="AE152" s="210">
        <v>75.0</v>
      </c>
      <c r="AG152" s="19"/>
      <c r="AH152" s="210">
        <v>63.0</v>
      </c>
      <c r="AJ152" s="19"/>
    </row>
    <row r="153" ht="24.0" customHeight="1">
      <c r="A153" s="217"/>
      <c r="B153" s="225"/>
      <c r="C153" s="225"/>
      <c r="D153" s="225"/>
      <c r="E153" s="225"/>
      <c r="F153" s="226"/>
      <c r="G153" s="213"/>
      <c r="I153" s="19"/>
      <c r="J153" s="213"/>
      <c r="L153" s="19"/>
      <c r="M153" s="213"/>
      <c r="O153" s="19"/>
      <c r="P153" s="213"/>
      <c r="R153" s="19"/>
      <c r="S153" s="214" t="s">
        <v>735</v>
      </c>
      <c r="T153" s="225"/>
      <c r="U153" s="225"/>
      <c r="V153" s="225"/>
      <c r="W153" s="225"/>
      <c r="X153" s="226"/>
      <c r="Y153" s="210">
        <v>216.0</v>
      </c>
      <c r="AA153" s="19"/>
      <c r="AB153" s="210">
        <v>375.0</v>
      </c>
      <c r="AD153" s="19"/>
      <c r="AE153" s="210">
        <v>196.0</v>
      </c>
      <c r="AG153" s="19"/>
      <c r="AH153" s="210">
        <v>179.0</v>
      </c>
      <c r="AJ153" s="19"/>
    </row>
    <row r="154" ht="24.0" customHeight="1">
      <c r="A154" s="215" t="s">
        <v>82</v>
      </c>
      <c r="F154" s="19"/>
      <c r="G154" s="216">
        <f>SUM(G155:I161,Y129:AA161,G168:I182)</f>
        <v>6497</v>
      </c>
      <c r="I154" s="19"/>
      <c r="J154" s="216">
        <f>SUM(J155:L161,AB129:AD161,J168:L182)</f>
        <v>12709</v>
      </c>
      <c r="L154" s="19"/>
      <c r="M154" s="216">
        <f>SUM(M155:O161,AE129:AG161,M168:O182)</f>
        <v>6186</v>
      </c>
      <c r="O154" s="19"/>
      <c r="P154" s="216">
        <f>SUM(P155:R161,AH129:AJ161,P168:R182)</f>
        <v>6523</v>
      </c>
      <c r="S154" s="214" t="s">
        <v>736</v>
      </c>
      <c r="T154" s="225"/>
      <c r="U154" s="225"/>
      <c r="V154" s="225"/>
      <c r="W154" s="225"/>
      <c r="X154" s="226"/>
      <c r="Y154" s="210">
        <v>25.0</v>
      </c>
      <c r="AA154" s="19"/>
      <c r="AB154" s="210">
        <v>52.0</v>
      </c>
      <c r="AD154" s="19"/>
      <c r="AE154" s="210">
        <v>22.0</v>
      </c>
      <c r="AG154" s="19"/>
      <c r="AH154" s="213">
        <v>30.0</v>
      </c>
      <c r="AJ154" s="19"/>
    </row>
    <row r="155" ht="24.0" customHeight="1">
      <c r="A155" s="217" t="s">
        <v>737</v>
      </c>
      <c r="B155" s="225"/>
      <c r="C155" s="225"/>
      <c r="D155" s="225"/>
      <c r="E155" s="225"/>
      <c r="F155" s="226"/>
      <c r="G155" s="210">
        <v>149.0</v>
      </c>
      <c r="I155" s="19"/>
      <c r="J155" s="210">
        <v>239.0</v>
      </c>
      <c r="L155" s="19"/>
      <c r="M155" s="210">
        <v>115.0</v>
      </c>
      <c r="O155" s="19"/>
      <c r="P155" s="210">
        <v>124.0</v>
      </c>
      <c r="S155" s="214" t="s">
        <v>738</v>
      </c>
      <c r="T155" s="225"/>
      <c r="U155" s="225"/>
      <c r="V155" s="225"/>
      <c r="W155" s="225"/>
      <c r="X155" s="226"/>
      <c r="Y155" s="210">
        <v>51.0</v>
      </c>
      <c r="AA155" s="19"/>
      <c r="AB155" s="210">
        <v>70.0</v>
      </c>
      <c r="AD155" s="19"/>
      <c r="AE155" s="210">
        <v>31.0</v>
      </c>
      <c r="AG155" s="19"/>
      <c r="AH155" s="210">
        <v>39.0</v>
      </c>
      <c r="AJ155" s="19"/>
    </row>
    <row r="156" ht="24.0" customHeight="1">
      <c r="A156" s="217" t="s">
        <v>739</v>
      </c>
      <c r="B156" s="225"/>
      <c r="C156" s="225"/>
      <c r="D156" s="225"/>
      <c r="E156" s="225"/>
      <c r="F156" s="226"/>
      <c r="G156" s="210">
        <v>14.0</v>
      </c>
      <c r="I156" s="19"/>
      <c r="J156" s="210">
        <v>26.0</v>
      </c>
      <c r="L156" s="19"/>
      <c r="M156" s="210">
        <v>13.0</v>
      </c>
      <c r="O156" s="19"/>
      <c r="P156" s="210">
        <v>13.0</v>
      </c>
      <c r="S156" s="214" t="s">
        <v>740</v>
      </c>
      <c r="T156" s="225"/>
      <c r="U156" s="225"/>
      <c r="V156" s="225"/>
      <c r="W156" s="225"/>
      <c r="X156" s="226"/>
      <c r="Y156" s="210">
        <v>268.0</v>
      </c>
      <c r="AA156" s="19"/>
      <c r="AB156" s="210">
        <v>493.0</v>
      </c>
      <c r="AD156" s="19"/>
      <c r="AE156" s="210">
        <v>248.0</v>
      </c>
      <c r="AG156" s="19"/>
      <c r="AH156" s="210">
        <v>245.0</v>
      </c>
      <c r="AJ156" s="19"/>
    </row>
    <row r="157" ht="24.0" customHeight="1">
      <c r="A157" s="217" t="s">
        <v>741</v>
      </c>
      <c r="B157" s="225"/>
      <c r="C157" s="225"/>
      <c r="D157" s="225"/>
      <c r="E157" s="225"/>
      <c r="F157" s="226"/>
      <c r="G157" s="210">
        <v>95.0</v>
      </c>
      <c r="I157" s="19"/>
      <c r="J157" s="210">
        <v>138.0</v>
      </c>
      <c r="L157" s="19"/>
      <c r="M157" s="210">
        <v>71.0</v>
      </c>
      <c r="O157" s="19"/>
      <c r="P157" s="213">
        <v>67.0</v>
      </c>
      <c r="S157" s="214" t="s">
        <v>742</v>
      </c>
      <c r="T157" s="225"/>
      <c r="U157" s="225"/>
      <c r="V157" s="225"/>
      <c r="W157" s="225"/>
      <c r="X157" s="226"/>
      <c r="Y157" s="210">
        <v>176.0</v>
      </c>
      <c r="AA157" s="19"/>
      <c r="AB157" s="210">
        <v>347.0</v>
      </c>
      <c r="AD157" s="19"/>
      <c r="AE157" s="210">
        <v>178.0</v>
      </c>
      <c r="AG157" s="19"/>
      <c r="AH157" s="213">
        <v>169.0</v>
      </c>
      <c r="AJ157" s="19"/>
    </row>
    <row r="158" ht="24.0" customHeight="1">
      <c r="A158" s="217" t="s">
        <v>743</v>
      </c>
      <c r="B158" s="225"/>
      <c r="C158" s="225"/>
      <c r="D158" s="225"/>
      <c r="E158" s="225"/>
      <c r="F158" s="226"/>
      <c r="G158" s="210">
        <v>76.0</v>
      </c>
      <c r="I158" s="19"/>
      <c r="J158" s="210">
        <v>138.0</v>
      </c>
      <c r="L158" s="19"/>
      <c r="M158" s="213">
        <v>59.0</v>
      </c>
      <c r="O158" s="19"/>
      <c r="P158" s="210">
        <v>79.0</v>
      </c>
      <c r="S158" s="214" t="s">
        <v>744</v>
      </c>
      <c r="T158" s="225"/>
      <c r="U158" s="225"/>
      <c r="V158" s="225"/>
      <c r="W158" s="225"/>
      <c r="X158" s="226"/>
      <c r="Y158" s="210">
        <v>70.0</v>
      </c>
      <c r="AA158" s="19"/>
      <c r="AB158" s="210">
        <v>124.0</v>
      </c>
      <c r="AD158" s="19"/>
      <c r="AE158" s="213">
        <v>61.0</v>
      </c>
      <c r="AG158" s="19"/>
      <c r="AH158" s="210">
        <v>63.0</v>
      </c>
      <c r="AJ158" s="19"/>
    </row>
    <row r="159" ht="24.0" customHeight="1">
      <c r="A159" s="217" t="s">
        <v>745</v>
      </c>
      <c r="B159" s="225"/>
      <c r="C159" s="225"/>
      <c r="D159" s="225"/>
      <c r="E159" s="225"/>
      <c r="F159" s="226"/>
      <c r="G159" s="210">
        <v>160.0</v>
      </c>
      <c r="I159" s="19"/>
      <c r="J159" s="210">
        <v>229.0</v>
      </c>
      <c r="L159" s="19"/>
      <c r="M159" s="210">
        <v>108.0</v>
      </c>
      <c r="O159" s="19"/>
      <c r="P159" s="210">
        <v>121.0</v>
      </c>
      <c r="S159" s="214" t="s">
        <v>746</v>
      </c>
      <c r="T159" s="225"/>
      <c r="U159" s="225"/>
      <c r="V159" s="225"/>
      <c r="W159" s="225"/>
      <c r="X159" s="226"/>
      <c r="Y159" s="210">
        <v>35.0</v>
      </c>
      <c r="AA159" s="19"/>
      <c r="AB159" s="210">
        <v>76.0</v>
      </c>
      <c r="AD159" s="19"/>
      <c r="AE159" s="210">
        <v>35.0</v>
      </c>
      <c r="AG159" s="19"/>
      <c r="AH159" s="210">
        <v>41.0</v>
      </c>
      <c r="AJ159" s="19"/>
    </row>
    <row r="160" ht="24.0" customHeight="1">
      <c r="A160" s="217" t="s">
        <v>747</v>
      </c>
      <c r="B160" s="225"/>
      <c r="C160" s="225"/>
      <c r="D160" s="225"/>
      <c r="E160" s="225"/>
      <c r="F160" s="226"/>
      <c r="G160" s="210">
        <v>167.0</v>
      </c>
      <c r="I160" s="19"/>
      <c r="J160" s="210">
        <v>328.0</v>
      </c>
      <c r="L160" s="19"/>
      <c r="M160" s="210">
        <v>168.0</v>
      </c>
      <c r="O160" s="19"/>
      <c r="P160" s="210">
        <v>160.0</v>
      </c>
      <c r="S160" s="214" t="s">
        <v>748</v>
      </c>
      <c r="T160" s="225"/>
      <c r="U160" s="225"/>
      <c r="V160" s="225"/>
      <c r="W160" s="225"/>
      <c r="X160" s="226"/>
      <c r="Y160" s="210">
        <v>255.0</v>
      </c>
      <c r="AA160" s="19"/>
      <c r="AB160" s="210">
        <v>521.0</v>
      </c>
      <c r="AD160" s="19"/>
      <c r="AE160" s="210">
        <v>253.0</v>
      </c>
      <c r="AG160" s="19"/>
      <c r="AH160" s="213">
        <v>268.0</v>
      </c>
      <c r="AJ160" s="19"/>
    </row>
    <row r="161" ht="24.0" customHeight="1">
      <c r="A161" s="219" t="s">
        <v>749</v>
      </c>
      <c r="B161" s="233"/>
      <c r="C161" s="233"/>
      <c r="D161" s="233"/>
      <c r="E161" s="233"/>
      <c r="F161" s="234"/>
      <c r="G161" s="220">
        <v>79.0</v>
      </c>
      <c r="H161" s="29"/>
      <c r="I161" s="30"/>
      <c r="J161" s="220">
        <v>146.0</v>
      </c>
      <c r="K161" s="29"/>
      <c r="L161" s="30"/>
      <c r="M161" s="220">
        <v>60.0</v>
      </c>
      <c r="N161" s="29"/>
      <c r="O161" s="30"/>
      <c r="P161" s="220">
        <v>86.0</v>
      </c>
      <c r="Q161" s="29"/>
      <c r="R161" s="29"/>
      <c r="S161" s="222" t="s">
        <v>750</v>
      </c>
      <c r="T161" s="233"/>
      <c r="U161" s="233"/>
      <c r="V161" s="233"/>
      <c r="W161" s="233"/>
      <c r="X161" s="234"/>
      <c r="Y161" s="220">
        <v>190.0</v>
      </c>
      <c r="Z161" s="29"/>
      <c r="AA161" s="30"/>
      <c r="AB161" s="220">
        <v>423.0</v>
      </c>
      <c r="AC161" s="29"/>
      <c r="AD161" s="30"/>
      <c r="AE161" s="220">
        <v>197.0</v>
      </c>
      <c r="AF161" s="29"/>
      <c r="AG161" s="30"/>
      <c r="AH161" s="220">
        <v>226.0</v>
      </c>
      <c r="AI161" s="29"/>
      <c r="AJ161" s="30"/>
    </row>
    <row r="162" ht="24.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ht="24.0" customHeight="1">
      <c r="A163" s="1" t="s">
        <v>751</v>
      </c>
    </row>
    <row r="164" ht="24.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ht="24.0" customHeight="1">
      <c r="A165" s="5">
        <v>11.0</v>
      </c>
      <c r="C165" s="6" t="s">
        <v>688</v>
      </c>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ht="24.0" customHeight="1">
      <c r="A166" s="206" t="s">
        <v>644</v>
      </c>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7" t="s">
        <v>645</v>
      </c>
    </row>
    <row r="167" ht="24.0" customHeight="1">
      <c r="A167" s="8" t="s">
        <v>646</v>
      </c>
      <c r="B167" s="9"/>
      <c r="C167" s="9"/>
      <c r="D167" s="9"/>
      <c r="E167" s="9"/>
      <c r="F167" s="10"/>
      <c r="G167" s="8" t="s">
        <v>647</v>
      </c>
      <c r="H167" s="9"/>
      <c r="I167" s="10"/>
      <c r="J167" s="8" t="s">
        <v>648</v>
      </c>
      <c r="K167" s="9"/>
      <c r="L167" s="10"/>
      <c r="M167" s="8" t="s">
        <v>568</v>
      </c>
      <c r="N167" s="9"/>
      <c r="O167" s="10"/>
      <c r="P167" s="8" t="s">
        <v>569</v>
      </c>
      <c r="Q167" s="9"/>
      <c r="R167" s="10"/>
      <c r="S167" s="43" t="s">
        <v>646</v>
      </c>
      <c r="T167" s="9"/>
      <c r="U167" s="9"/>
      <c r="V167" s="9"/>
      <c r="W167" s="9"/>
      <c r="X167" s="10"/>
      <c r="Y167" s="8" t="s">
        <v>647</v>
      </c>
      <c r="Z167" s="9"/>
      <c r="AA167" s="10"/>
      <c r="AB167" s="8" t="s">
        <v>648</v>
      </c>
      <c r="AC167" s="9"/>
      <c r="AD167" s="10"/>
      <c r="AE167" s="8" t="s">
        <v>568</v>
      </c>
      <c r="AF167" s="9"/>
      <c r="AG167" s="10"/>
      <c r="AH167" s="8" t="s">
        <v>569</v>
      </c>
      <c r="AI167" s="9"/>
      <c r="AJ167" s="10"/>
    </row>
    <row r="168" ht="24.0" customHeight="1">
      <c r="A168" s="223" t="s">
        <v>752</v>
      </c>
      <c r="B168" s="235"/>
      <c r="C168" s="235"/>
      <c r="D168" s="235"/>
      <c r="E168" s="235"/>
      <c r="F168" s="236"/>
      <c r="G168" s="210">
        <v>157.0</v>
      </c>
      <c r="I168" s="19"/>
      <c r="J168" s="210">
        <v>292.0</v>
      </c>
      <c r="L168" s="19"/>
      <c r="M168" s="210">
        <v>139.0</v>
      </c>
      <c r="O168" s="19"/>
      <c r="P168" s="210">
        <v>153.0</v>
      </c>
      <c r="R168" s="19"/>
      <c r="S168" s="214" t="s">
        <v>753</v>
      </c>
      <c r="X168" s="19"/>
      <c r="Y168" s="213">
        <v>124.0</v>
      </c>
      <c r="AA168" s="19"/>
      <c r="AB168" s="210">
        <v>302.0</v>
      </c>
      <c r="AD168" s="19"/>
      <c r="AE168" s="210">
        <v>146.0</v>
      </c>
      <c r="AG168" s="19"/>
      <c r="AH168" s="210">
        <v>156.0</v>
      </c>
      <c r="AJ168" s="19"/>
    </row>
    <row r="169" ht="24.0" customHeight="1">
      <c r="A169" s="217" t="s">
        <v>754</v>
      </c>
      <c r="B169" s="225"/>
      <c r="C169" s="225"/>
      <c r="D169" s="225"/>
      <c r="E169" s="225"/>
      <c r="F169" s="226"/>
      <c r="G169" s="210">
        <v>160.0</v>
      </c>
      <c r="I169" s="19"/>
      <c r="J169" s="210">
        <v>362.0</v>
      </c>
      <c r="L169" s="19"/>
      <c r="M169" s="210">
        <v>172.0</v>
      </c>
      <c r="O169" s="19"/>
      <c r="P169" s="210">
        <v>190.0</v>
      </c>
      <c r="R169" s="19"/>
      <c r="S169" s="214" t="s">
        <v>755</v>
      </c>
      <c r="X169" s="19"/>
      <c r="Y169" s="210">
        <v>68.0</v>
      </c>
      <c r="AA169" s="19"/>
      <c r="AB169" s="210">
        <v>153.0</v>
      </c>
      <c r="AD169" s="19"/>
      <c r="AE169" s="210">
        <v>73.0</v>
      </c>
      <c r="AG169" s="19"/>
      <c r="AH169" s="213">
        <v>80.0</v>
      </c>
      <c r="AJ169" s="19"/>
    </row>
    <row r="170" ht="24.0" customHeight="1">
      <c r="A170" s="217" t="s">
        <v>756</v>
      </c>
      <c r="B170" s="225"/>
      <c r="C170" s="225"/>
      <c r="D170" s="225"/>
      <c r="E170" s="225"/>
      <c r="F170" s="226"/>
      <c r="G170" s="210">
        <v>126.0</v>
      </c>
      <c r="I170" s="19"/>
      <c r="J170" s="210">
        <v>304.0</v>
      </c>
      <c r="L170" s="19"/>
      <c r="M170" s="210">
        <v>154.0</v>
      </c>
      <c r="O170" s="19"/>
      <c r="P170" s="210">
        <v>150.0</v>
      </c>
      <c r="R170" s="19"/>
      <c r="S170" s="214" t="s">
        <v>757</v>
      </c>
      <c r="X170" s="19"/>
      <c r="Y170" s="210">
        <v>95.0</v>
      </c>
      <c r="AA170" s="19"/>
      <c r="AB170" s="210">
        <v>159.0</v>
      </c>
      <c r="AD170" s="19"/>
      <c r="AE170" s="210">
        <v>75.0</v>
      </c>
      <c r="AG170" s="19"/>
      <c r="AH170" s="210">
        <v>84.0</v>
      </c>
      <c r="AJ170" s="19"/>
    </row>
    <row r="171" ht="24.0" customHeight="1">
      <c r="A171" s="217" t="s">
        <v>758</v>
      </c>
      <c r="B171" s="225"/>
      <c r="C171" s="225"/>
      <c r="D171" s="225"/>
      <c r="E171" s="225"/>
      <c r="F171" s="226"/>
      <c r="G171" s="210">
        <v>93.0</v>
      </c>
      <c r="I171" s="19"/>
      <c r="J171" s="210">
        <v>159.0</v>
      </c>
      <c r="L171" s="19"/>
      <c r="M171" s="210">
        <v>75.0</v>
      </c>
      <c r="O171" s="19"/>
      <c r="P171" s="210">
        <v>84.0</v>
      </c>
      <c r="R171" s="19"/>
      <c r="S171" s="214" t="s">
        <v>759</v>
      </c>
      <c r="X171" s="19"/>
      <c r="Y171" s="210">
        <v>392.0</v>
      </c>
      <c r="AA171" s="19"/>
      <c r="AB171" s="210">
        <v>730.0</v>
      </c>
      <c r="AD171" s="19"/>
      <c r="AE171" s="210">
        <v>369.0</v>
      </c>
      <c r="AG171" s="19"/>
      <c r="AH171" s="210">
        <v>361.0</v>
      </c>
      <c r="AJ171" s="19"/>
    </row>
    <row r="172" ht="24.0" customHeight="1">
      <c r="A172" s="217" t="s">
        <v>760</v>
      </c>
      <c r="B172" s="225"/>
      <c r="C172" s="225"/>
      <c r="D172" s="225"/>
      <c r="E172" s="225"/>
      <c r="F172" s="226"/>
      <c r="G172" s="213">
        <v>64.0</v>
      </c>
      <c r="I172" s="19"/>
      <c r="J172" s="213">
        <v>148.0</v>
      </c>
      <c r="L172" s="19"/>
      <c r="M172" s="210">
        <v>76.0</v>
      </c>
      <c r="O172" s="19"/>
      <c r="P172" s="210">
        <v>72.0</v>
      </c>
      <c r="R172" s="19"/>
      <c r="S172" s="237"/>
      <c r="X172" s="19"/>
      <c r="Y172" s="213"/>
      <c r="AA172" s="19"/>
      <c r="AB172" s="213"/>
      <c r="AD172" s="19"/>
      <c r="AE172" s="216"/>
      <c r="AG172" s="19"/>
      <c r="AH172" s="216"/>
      <c r="AJ172" s="19"/>
    </row>
    <row r="173" ht="24.0" customHeight="1">
      <c r="A173" s="217" t="s">
        <v>761</v>
      </c>
      <c r="B173" s="225"/>
      <c r="C173" s="225"/>
      <c r="D173" s="225"/>
      <c r="E173" s="225"/>
      <c r="F173" s="226"/>
      <c r="G173" s="213">
        <v>107.0</v>
      </c>
      <c r="I173" s="19"/>
      <c r="J173" s="210">
        <v>212.0</v>
      </c>
      <c r="L173" s="19"/>
      <c r="M173" s="210">
        <v>98.0</v>
      </c>
      <c r="O173" s="19"/>
      <c r="P173" s="210">
        <v>114.0</v>
      </c>
      <c r="R173" s="19"/>
      <c r="S173" s="218" t="s">
        <v>86</v>
      </c>
      <c r="X173" s="19"/>
      <c r="Y173" s="216">
        <f>SUM(Y174:AA200,G207:I238)</f>
        <v>4248</v>
      </c>
      <c r="AA173" s="19"/>
      <c r="AB173" s="216">
        <f>SUM(AB174:AD200,J207:L238)</f>
        <v>7796</v>
      </c>
      <c r="AD173" s="19"/>
      <c r="AE173" s="216">
        <f>SUM(AE174:AG200,M207:O238)</f>
        <v>3841</v>
      </c>
      <c r="AG173" s="19"/>
      <c r="AH173" s="216">
        <f>SUM(AH174:AJ200,P207:R238)</f>
        <v>3955</v>
      </c>
      <c r="AJ173" s="19"/>
    </row>
    <row r="174" ht="24.0" customHeight="1">
      <c r="A174" s="217" t="s">
        <v>762</v>
      </c>
      <c r="B174" s="225"/>
      <c r="C174" s="225"/>
      <c r="D174" s="225"/>
      <c r="E174" s="225"/>
      <c r="F174" s="226"/>
      <c r="G174" s="210">
        <v>102.0</v>
      </c>
      <c r="I174" s="19"/>
      <c r="J174" s="210">
        <v>157.0</v>
      </c>
      <c r="L174" s="19"/>
      <c r="M174" s="210">
        <v>89.0</v>
      </c>
      <c r="O174" s="19"/>
      <c r="P174" s="210">
        <v>68.0</v>
      </c>
      <c r="R174" s="19"/>
      <c r="S174" s="214" t="s">
        <v>763</v>
      </c>
      <c r="X174" s="19"/>
      <c r="Y174" s="210">
        <v>134.0</v>
      </c>
      <c r="AA174" s="19"/>
      <c r="AB174" s="210">
        <v>229.0</v>
      </c>
      <c r="AD174" s="19"/>
      <c r="AE174" s="210">
        <v>110.0</v>
      </c>
      <c r="AG174" s="19"/>
      <c r="AH174" s="210">
        <v>119.0</v>
      </c>
      <c r="AJ174" s="19"/>
    </row>
    <row r="175" ht="24.0" customHeight="1">
      <c r="A175" s="217" t="s">
        <v>764</v>
      </c>
      <c r="B175" s="225"/>
      <c r="C175" s="225"/>
      <c r="D175" s="225"/>
      <c r="E175" s="225"/>
      <c r="F175" s="226"/>
      <c r="G175" s="210">
        <v>101.0</v>
      </c>
      <c r="I175" s="19"/>
      <c r="J175" s="210">
        <v>186.0</v>
      </c>
      <c r="L175" s="19"/>
      <c r="M175" s="213">
        <v>88.0</v>
      </c>
      <c r="O175" s="19"/>
      <c r="P175" s="210">
        <v>98.0</v>
      </c>
      <c r="R175" s="19"/>
      <c r="S175" s="214" t="s">
        <v>765</v>
      </c>
      <c r="X175" s="19"/>
      <c r="Y175" s="210">
        <v>62.0</v>
      </c>
      <c r="AA175" s="19"/>
      <c r="AB175" s="210">
        <v>97.0</v>
      </c>
      <c r="AD175" s="19"/>
      <c r="AE175" s="210">
        <v>51.0</v>
      </c>
      <c r="AG175" s="19"/>
      <c r="AH175" s="210">
        <v>46.0</v>
      </c>
      <c r="AJ175" s="19"/>
    </row>
    <row r="176" ht="24.0" customHeight="1">
      <c r="A176" s="217" t="s">
        <v>766</v>
      </c>
      <c r="B176" s="225"/>
      <c r="C176" s="225"/>
      <c r="D176" s="225"/>
      <c r="E176" s="225"/>
      <c r="F176" s="226"/>
      <c r="G176" s="213">
        <v>230.0</v>
      </c>
      <c r="I176" s="19"/>
      <c r="J176" s="210">
        <v>488.0</v>
      </c>
      <c r="L176" s="19"/>
      <c r="M176" s="210">
        <v>243.0</v>
      </c>
      <c r="O176" s="19"/>
      <c r="P176" s="210">
        <v>245.0</v>
      </c>
      <c r="R176" s="19"/>
      <c r="S176" s="214" t="s">
        <v>767</v>
      </c>
      <c r="X176" s="19"/>
      <c r="Y176" s="210">
        <v>52.0</v>
      </c>
      <c r="AA176" s="19"/>
      <c r="AB176" s="210">
        <v>81.0</v>
      </c>
      <c r="AD176" s="19"/>
      <c r="AE176" s="210">
        <v>44.0</v>
      </c>
      <c r="AG176" s="19"/>
      <c r="AH176" s="210">
        <v>37.0</v>
      </c>
      <c r="AJ176" s="19"/>
    </row>
    <row r="177" ht="24.0" customHeight="1">
      <c r="A177" s="217" t="s">
        <v>768</v>
      </c>
      <c r="B177" s="225"/>
      <c r="C177" s="225"/>
      <c r="D177" s="225"/>
      <c r="E177" s="225"/>
      <c r="F177" s="226"/>
      <c r="G177" s="210">
        <v>28.0</v>
      </c>
      <c r="I177" s="19"/>
      <c r="J177" s="210">
        <v>37.0</v>
      </c>
      <c r="L177" s="19"/>
      <c r="M177" s="213">
        <v>17.0</v>
      </c>
      <c r="O177" s="19"/>
      <c r="P177" s="210">
        <v>20.0</v>
      </c>
      <c r="R177" s="19"/>
      <c r="S177" s="214" t="s">
        <v>769</v>
      </c>
      <c r="X177" s="19"/>
      <c r="Y177" s="210">
        <v>37.0</v>
      </c>
      <c r="AA177" s="19"/>
      <c r="AB177" s="210">
        <v>67.0</v>
      </c>
      <c r="AD177" s="19"/>
      <c r="AE177" s="210">
        <v>32.0</v>
      </c>
      <c r="AG177" s="19"/>
      <c r="AH177" s="210">
        <v>35.0</v>
      </c>
      <c r="AJ177" s="19"/>
    </row>
    <row r="178" ht="24.0" customHeight="1">
      <c r="A178" s="217" t="s">
        <v>770</v>
      </c>
      <c r="B178" s="225"/>
      <c r="C178" s="225"/>
      <c r="D178" s="225"/>
      <c r="E178" s="225"/>
      <c r="F178" s="226"/>
      <c r="G178" s="210">
        <v>86.0</v>
      </c>
      <c r="I178" s="19"/>
      <c r="J178" s="210">
        <v>147.0</v>
      </c>
      <c r="L178" s="19"/>
      <c r="M178" s="210">
        <v>78.0</v>
      </c>
      <c r="O178" s="19"/>
      <c r="P178" s="210">
        <v>69.0</v>
      </c>
      <c r="R178" s="19"/>
      <c r="S178" s="214" t="s">
        <v>771</v>
      </c>
      <c r="X178" s="19"/>
      <c r="Y178" s="210">
        <v>89.0</v>
      </c>
      <c r="AA178" s="19"/>
      <c r="AB178" s="210">
        <v>193.0</v>
      </c>
      <c r="AD178" s="19"/>
      <c r="AE178" s="213">
        <v>106.0</v>
      </c>
      <c r="AG178" s="19"/>
      <c r="AH178" s="210">
        <v>87.0</v>
      </c>
      <c r="AJ178" s="19"/>
    </row>
    <row r="179" ht="24.0" customHeight="1">
      <c r="A179" s="217" t="s">
        <v>772</v>
      </c>
      <c r="B179" s="225"/>
      <c r="C179" s="225"/>
      <c r="D179" s="225"/>
      <c r="E179" s="225"/>
      <c r="F179" s="226"/>
      <c r="G179" s="210">
        <v>117.0</v>
      </c>
      <c r="I179" s="19"/>
      <c r="J179" s="210">
        <v>177.0</v>
      </c>
      <c r="L179" s="19"/>
      <c r="M179" s="210">
        <v>64.0</v>
      </c>
      <c r="O179" s="19"/>
      <c r="P179" s="210">
        <v>113.0</v>
      </c>
      <c r="R179" s="19"/>
      <c r="S179" s="214" t="s">
        <v>773</v>
      </c>
      <c r="X179" s="19"/>
      <c r="Y179" s="210">
        <v>63.0</v>
      </c>
      <c r="AA179" s="19"/>
      <c r="AB179" s="210">
        <v>133.0</v>
      </c>
      <c r="AD179" s="19"/>
      <c r="AE179" s="210">
        <v>60.0</v>
      </c>
      <c r="AG179" s="19"/>
      <c r="AH179" s="210">
        <v>73.0</v>
      </c>
      <c r="AJ179" s="19"/>
    </row>
    <row r="180" ht="24.0" customHeight="1">
      <c r="A180" s="217" t="s">
        <v>774</v>
      </c>
      <c r="B180" s="225"/>
      <c r="C180" s="225"/>
      <c r="D180" s="225"/>
      <c r="E180" s="225"/>
      <c r="F180" s="226"/>
      <c r="G180" s="210">
        <v>390.0</v>
      </c>
      <c r="I180" s="19"/>
      <c r="J180" s="210">
        <v>860.0</v>
      </c>
      <c r="L180" s="19"/>
      <c r="M180" s="210">
        <v>432.0</v>
      </c>
      <c r="O180" s="19"/>
      <c r="P180" s="210">
        <v>428.0</v>
      </c>
      <c r="R180" s="19"/>
      <c r="S180" s="214" t="s">
        <v>775</v>
      </c>
      <c r="X180" s="19"/>
      <c r="Y180" s="213">
        <v>39.0</v>
      </c>
      <c r="AA180" s="19"/>
      <c r="AB180" s="210">
        <v>67.0</v>
      </c>
      <c r="AD180" s="19"/>
      <c r="AE180" s="210">
        <v>32.0</v>
      </c>
      <c r="AG180" s="19"/>
      <c r="AH180" s="210">
        <v>35.0</v>
      </c>
      <c r="AJ180" s="19"/>
    </row>
    <row r="181" ht="24.0" customHeight="1">
      <c r="A181" s="217" t="s">
        <v>776</v>
      </c>
      <c r="B181" s="225"/>
      <c r="C181" s="225"/>
      <c r="D181" s="225"/>
      <c r="E181" s="225"/>
      <c r="F181" s="226"/>
      <c r="G181" s="210">
        <v>245.0</v>
      </c>
      <c r="I181" s="19"/>
      <c r="J181" s="210">
        <v>535.0</v>
      </c>
      <c r="L181" s="19"/>
      <c r="M181" s="213">
        <v>277.0</v>
      </c>
      <c r="O181" s="19"/>
      <c r="P181" s="210">
        <v>258.0</v>
      </c>
      <c r="R181" s="19"/>
      <c r="S181" s="238" t="s">
        <v>777</v>
      </c>
      <c r="X181" s="19"/>
      <c r="Y181" s="210">
        <v>276.0</v>
      </c>
      <c r="AA181" s="19"/>
      <c r="AB181" s="210">
        <v>419.0</v>
      </c>
      <c r="AD181" s="19"/>
      <c r="AE181" s="210">
        <v>205.0</v>
      </c>
      <c r="AG181" s="19"/>
      <c r="AH181" s="210">
        <v>214.0</v>
      </c>
      <c r="AJ181" s="19"/>
    </row>
    <row r="182" ht="24.0" customHeight="1">
      <c r="A182" s="217" t="s">
        <v>778</v>
      </c>
      <c r="B182" s="225"/>
      <c r="C182" s="225"/>
      <c r="D182" s="225"/>
      <c r="E182" s="225"/>
      <c r="F182" s="226"/>
      <c r="G182" s="210">
        <v>130.0</v>
      </c>
      <c r="I182" s="19"/>
      <c r="J182" s="210">
        <v>457.0</v>
      </c>
      <c r="L182" s="19"/>
      <c r="M182" s="213">
        <v>226.0</v>
      </c>
      <c r="O182" s="19"/>
      <c r="P182" s="210">
        <v>231.0</v>
      </c>
      <c r="R182" s="19"/>
      <c r="S182" s="214" t="s">
        <v>779</v>
      </c>
      <c r="X182" s="19"/>
      <c r="Y182" s="210">
        <v>1.0</v>
      </c>
      <c r="AA182" s="19"/>
      <c r="AB182" s="210">
        <v>1.0</v>
      </c>
      <c r="AD182" s="19"/>
      <c r="AE182" s="210">
        <v>1.0</v>
      </c>
      <c r="AG182" s="19"/>
      <c r="AH182" s="213" t="s">
        <v>660</v>
      </c>
      <c r="AJ182" s="19"/>
    </row>
    <row r="183" ht="24.0" customHeight="1">
      <c r="A183" s="217"/>
      <c r="B183" s="225"/>
      <c r="C183" s="225"/>
      <c r="D183" s="225"/>
      <c r="E183" s="225"/>
      <c r="F183" s="226"/>
      <c r="G183" s="213"/>
      <c r="I183" s="19"/>
      <c r="J183" s="213"/>
      <c r="L183" s="19"/>
      <c r="M183" s="213"/>
      <c r="O183" s="19"/>
      <c r="P183" s="213"/>
      <c r="R183" s="19"/>
      <c r="S183" s="214" t="s">
        <v>780</v>
      </c>
      <c r="T183" s="225"/>
      <c r="U183" s="225"/>
      <c r="V183" s="225"/>
      <c r="W183" s="225"/>
      <c r="X183" s="226"/>
      <c r="Y183" s="210">
        <v>93.0</v>
      </c>
      <c r="AA183" s="19"/>
      <c r="AB183" s="210">
        <v>181.0</v>
      </c>
      <c r="AD183" s="19"/>
      <c r="AE183" s="210">
        <v>88.0</v>
      </c>
      <c r="AG183" s="19"/>
      <c r="AH183" s="210">
        <v>93.0</v>
      </c>
      <c r="AJ183" s="19"/>
    </row>
    <row r="184" ht="24.0" customHeight="1">
      <c r="A184" s="215" t="s">
        <v>80</v>
      </c>
      <c r="F184" s="19"/>
      <c r="G184" s="216">
        <f>SUM(G185:I193)</f>
        <v>1252</v>
      </c>
      <c r="I184" s="19"/>
      <c r="J184" s="216">
        <f>SUM(J185:L193)</f>
        <v>2492</v>
      </c>
      <c r="L184" s="19"/>
      <c r="M184" s="216">
        <f>SUM(M185:O193)</f>
        <v>1177</v>
      </c>
      <c r="O184" s="19"/>
      <c r="P184" s="216">
        <f>SUM(P185:R193)</f>
        <v>1315</v>
      </c>
      <c r="R184" s="19"/>
      <c r="S184" s="214" t="s">
        <v>781</v>
      </c>
      <c r="T184" s="225"/>
      <c r="U184" s="225"/>
      <c r="V184" s="225"/>
      <c r="W184" s="225"/>
      <c r="X184" s="226"/>
      <c r="Y184" s="210">
        <v>39.0</v>
      </c>
      <c r="AA184" s="19"/>
      <c r="AB184" s="210">
        <v>90.0</v>
      </c>
      <c r="AD184" s="19"/>
      <c r="AE184" s="210">
        <v>46.0</v>
      </c>
      <c r="AG184" s="19"/>
      <c r="AH184" s="210">
        <v>44.0</v>
      </c>
      <c r="AJ184" s="19"/>
    </row>
    <row r="185" ht="24.0" customHeight="1">
      <c r="A185" s="217" t="s">
        <v>782</v>
      </c>
      <c r="B185" s="225"/>
      <c r="C185" s="225"/>
      <c r="D185" s="225"/>
      <c r="E185" s="225"/>
      <c r="F185" s="226"/>
      <c r="G185" s="210">
        <v>148.0</v>
      </c>
      <c r="I185" s="19"/>
      <c r="J185" s="210">
        <v>236.0</v>
      </c>
      <c r="L185" s="19"/>
      <c r="M185" s="210">
        <v>98.0</v>
      </c>
      <c r="O185" s="19"/>
      <c r="P185" s="210">
        <v>138.0</v>
      </c>
      <c r="R185" s="52"/>
      <c r="S185" s="214" t="s">
        <v>783</v>
      </c>
      <c r="T185" s="225"/>
      <c r="U185" s="225"/>
      <c r="V185" s="225"/>
      <c r="W185" s="225"/>
      <c r="X185" s="226"/>
      <c r="Y185" s="213">
        <v>89.0</v>
      </c>
      <c r="AA185" s="19"/>
      <c r="AB185" s="210">
        <v>143.0</v>
      </c>
      <c r="AD185" s="19"/>
      <c r="AE185" s="213">
        <v>77.0</v>
      </c>
      <c r="AG185" s="19"/>
      <c r="AH185" s="210">
        <v>66.0</v>
      </c>
      <c r="AJ185" s="19"/>
    </row>
    <row r="186" ht="24.0" customHeight="1">
      <c r="A186" s="217" t="s">
        <v>784</v>
      </c>
      <c r="B186" s="225"/>
      <c r="C186" s="225"/>
      <c r="D186" s="225"/>
      <c r="E186" s="225"/>
      <c r="F186" s="226"/>
      <c r="G186" s="210">
        <v>257.0</v>
      </c>
      <c r="I186" s="19"/>
      <c r="J186" s="210">
        <v>532.0</v>
      </c>
      <c r="L186" s="19"/>
      <c r="M186" s="210">
        <v>266.0</v>
      </c>
      <c r="O186" s="19"/>
      <c r="P186" s="210">
        <v>266.0</v>
      </c>
      <c r="R186" s="52"/>
      <c r="S186" s="214" t="s">
        <v>785</v>
      </c>
      <c r="T186" s="225"/>
      <c r="U186" s="225"/>
      <c r="V186" s="225"/>
      <c r="W186" s="225"/>
      <c r="X186" s="226"/>
      <c r="Y186" s="213">
        <v>23.0</v>
      </c>
      <c r="AA186" s="19"/>
      <c r="AB186" s="210">
        <v>27.0</v>
      </c>
      <c r="AD186" s="19"/>
      <c r="AE186" s="210">
        <v>12.0</v>
      </c>
      <c r="AG186" s="19"/>
      <c r="AH186" s="210">
        <v>15.0</v>
      </c>
      <c r="AJ186" s="19"/>
    </row>
    <row r="187" ht="24.0" customHeight="1">
      <c r="A187" s="217" t="s">
        <v>786</v>
      </c>
      <c r="B187" s="225"/>
      <c r="C187" s="225"/>
      <c r="D187" s="225"/>
      <c r="E187" s="225"/>
      <c r="F187" s="226"/>
      <c r="G187" s="210">
        <v>100.0</v>
      </c>
      <c r="I187" s="19"/>
      <c r="J187" s="210">
        <v>210.0</v>
      </c>
      <c r="L187" s="19"/>
      <c r="M187" s="210">
        <v>96.0</v>
      </c>
      <c r="O187" s="19"/>
      <c r="P187" s="210">
        <v>114.0</v>
      </c>
      <c r="R187" s="52"/>
      <c r="S187" s="214" t="s">
        <v>787</v>
      </c>
      <c r="T187" s="225"/>
      <c r="U187" s="225"/>
      <c r="V187" s="225"/>
      <c r="W187" s="225"/>
      <c r="X187" s="226"/>
      <c r="Y187" s="210">
        <v>22.0</v>
      </c>
      <c r="AA187" s="19"/>
      <c r="AB187" s="210">
        <v>35.0</v>
      </c>
      <c r="AD187" s="19"/>
      <c r="AE187" s="210">
        <v>18.0</v>
      </c>
      <c r="AG187" s="19"/>
      <c r="AH187" s="210">
        <v>17.0</v>
      </c>
      <c r="AJ187" s="19"/>
    </row>
    <row r="188" ht="24.0" customHeight="1">
      <c r="A188" s="217" t="s">
        <v>788</v>
      </c>
      <c r="F188" s="19"/>
      <c r="G188" s="210">
        <v>67.0</v>
      </c>
      <c r="I188" s="19"/>
      <c r="J188" s="210">
        <v>139.0</v>
      </c>
      <c r="L188" s="19"/>
      <c r="M188" s="210">
        <v>66.0</v>
      </c>
      <c r="O188" s="19"/>
      <c r="P188" s="210">
        <v>73.0</v>
      </c>
      <c r="R188" s="52"/>
      <c r="S188" s="214" t="s">
        <v>789</v>
      </c>
      <c r="T188" s="225"/>
      <c r="U188" s="225"/>
      <c r="V188" s="225"/>
      <c r="W188" s="225"/>
      <c r="X188" s="226"/>
      <c r="Y188" s="210">
        <v>35.0</v>
      </c>
      <c r="AA188" s="19"/>
      <c r="AB188" s="210">
        <v>58.0</v>
      </c>
      <c r="AD188" s="19"/>
      <c r="AE188" s="210">
        <v>28.0</v>
      </c>
      <c r="AG188" s="19"/>
      <c r="AH188" s="210">
        <v>30.0</v>
      </c>
      <c r="AJ188" s="19"/>
    </row>
    <row r="189" ht="24.0" customHeight="1">
      <c r="A189" s="217" t="s">
        <v>790</v>
      </c>
      <c r="F189" s="19"/>
      <c r="G189" s="210">
        <v>126.0</v>
      </c>
      <c r="I189" s="19"/>
      <c r="J189" s="210">
        <v>250.0</v>
      </c>
      <c r="L189" s="19"/>
      <c r="M189" s="210">
        <v>129.0</v>
      </c>
      <c r="O189" s="19"/>
      <c r="P189" s="210">
        <v>121.0</v>
      </c>
      <c r="R189" s="52"/>
      <c r="S189" s="214" t="s">
        <v>791</v>
      </c>
      <c r="T189" s="225"/>
      <c r="U189" s="225"/>
      <c r="V189" s="225"/>
      <c r="W189" s="225"/>
      <c r="X189" s="226"/>
      <c r="Y189" s="210">
        <v>31.0</v>
      </c>
      <c r="AA189" s="19"/>
      <c r="AB189" s="210">
        <v>56.0</v>
      </c>
      <c r="AD189" s="19"/>
      <c r="AE189" s="210">
        <v>26.0</v>
      </c>
      <c r="AG189" s="19"/>
      <c r="AH189" s="213">
        <v>30.0</v>
      </c>
      <c r="AJ189" s="19"/>
    </row>
    <row r="190" ht="24.0" customHeight="1">
      <c r="A190" s="217" t="s">
        <v>792</v>
      </c>
      <c r="F190" s="19"/>
      <c r="G190" s="210">
        <v>142.0</v>
      </c>
      <c r="I190" s="19"/>
      <c r="J190" s="210">
        <v>251.0</v>
      </c>
      <c r="L190" s="19"/>
      <c r="M190" s="210">
        <v>109.0</v>
      </c>
      <c r="O190" s="19"/>
      <c r="P190" s="210">
        <v>142.0</v>
      </c>
      <c r="R190" s="52"/>
      <c r="S190" s="214" t="s">
        <v>793</v>
      </c>
      <c r="T190" s="225"/>
      <c r="U190" s="225"/>
      <c r="V190" s="225"/>
      <c r="W190" s="225"/>
      <c r="X190" s="226"/>
      <c r="Y190" s="213">
        <v>48.0</v>
      </c>
      <c r="AA190" s="19"/>
      <c r="AB190" s="210">
        <v>98.0</v>
      </c>
      <c r="AD190" s="19"/>
      <c r="AE190" s="210">
        <v>48.0</v>
      </c>
      <c r="AG190" s="19"/>
      <c r="AH190" s="213">
        <v>50.0</v>
      </c>
      <c r="AJ190" s="19"/>
    </row>
    <row r="191" ht="24.0" customHeight="1">
      <c r="A191" s="217" t="s">
        <v>794</v>
      </c>
      <c r="B191" s="225"/>
      <c r="C191" s="225"/>
      <c r="D191" s="225"/>
      <c r="E191" s="225"/>
      <c r="F191" s="226"/>
      <c r="G191" s="210">
        <v>158.0</v>
      </c>
      <c r="I191" s="19"/>
      <c r="J191" s="210">
        <v>316.0</v>
      </c>
      <c r="L191" s="19"/>
      <c r="M191" s="210">
        <v>138.0</v>
      </c>
      <c r="O191" s="19"/>
      <c r="P191" s="210">
        <v>178.0</v>
      </c>
      <c r="R191" s="19"/>
      <c r="S191" s="214" t="s">
        <v>795</v>
      </c>
      <c r="T191" s="225"/>
      <c r="U191" s="225"/>
      <c r="V191" s="225"/>
      <c r="W191" s="225"/>
      <c r="X191" s="226"/>
      <c r="Y191" s="213">
        <v>49.0</v>
      </c>
      <c r="AA191" s="19"/>
      <c r="AB191" s="210">
        <v>86.0</v>
      </c>
      <c r="AD191" s="19"/>
      <c r="AE191" s="210">
        <v>43.0</v>
      </c>
      <c r="AG191" s="19"/>
      <c r="AH191" s="210">
        <v>43.0</v>
      </c>
      <c r="AJ191" s="19"/>
    </row>
    <row r="192" ht="24.0" customHeight="1">
      <c r="A192" s="217" t="s">
        <v>796</v>
      </c>
      <c r="B192" s="225"/>
      <c r="C192" s="225"/>
      <c r="D192" s="225"/>
      <c r="E192" s="225"/>
      <c r="F192" s="226"/>
      <c r="G192" s="210">
        <v>223.0</v>
      </c>
      <c r="I192" s="19"/>
      <c r="J192" s="210">
        <v>461.0</v>
      </c>
      <c r="L192" s="19"/>
      <c r="M192" s="210">
        <v>231.0</v>
      </c>
      <c r="O192" s="19"/>
      <c r="P192" s="210">
        <v>230.0</v>
      </c>
      <c r="R192" s="19"/>
      <c r="S192" s="214" t="s">
        <v>797</v>
      </c>
      <c r="T192" s="225"/>
      <c r="U192" s="225"/>
      <c r="V192" s="225"/>
      <c r="W192" s="225"/>
      <c r="X192" s="226"/>
      <c r="Y192" s="210">
        <v>46.0</v>
      </c>
      <c r="AA192" s="19"/>
      <c r="AB192" s="210">
        <v>80.0</v>
      </c>
      <c r="AD192" s="19"/>
      <c r="AE192" s="210">
        <v>36.0</v>
      </c>
      <c r="AG192" s="19"/>
      <c r="AH192" s="210">
        <v>44.0</v>
      </c>
      <c r="AJ192" s="19"/>
    </row>
    <row r="193" ht="24.0" customHeight="1">
      <c r="A193" s="217" t="s">
        <v>798</v>
      </c>
      <c r="F193" s="19"/>
      <c r="G193" s="210">
        <v>31.0</v>
      </c>
      <c r="I193" s="19"/>
      <c r="J193" s="210">
        <v>97.0</v>
      </c>
      <c r="L193" s="19"/>
      <c r="M193" s="210">
        <v>44.0</v>
      </c>
      <c r="O193" s="19"/>
      <c r="P193" s="210">
        <v>53.0</v>
      </c>
      <c r="R193" s="19"/>
      <c r="S193" s="214" t="s">
        <v>799</v>
      </c>
      <c r="T193" s="225"/>
      <c r="U193" s="225"/>
      <c r="V193" s="225"/>
      <c r="W193" s="225"/>
      <c r="X193" s="226"/>
      <c r="Y193" s="210">
        <v>46.0</v>
      </c>
      <c r="AA193" s="19"/>
      <c r="AB193" s="210">
        <v>76.0</v>
      </c>
      <c r="AD193" s="19"/>
      <c r="AE193" s="210">
        <v>37.0</v>
      </c>
      <c r="AG193" s="19"/>
      <c r="AH193" s="210">
        <v>39.0</v>
      </c>
      <c r="AJ193" s="19"/>
    </row>
    <row r="194" ht="24.0" customHeight="1">
      <c r="A194" s="217"/>
      <c r="F194" s="19"/>
      <c r="G194" s="213"/>
      <c r="I194" s="19"/>
      <c r="J194" s="213"/>
      <c r="L194" s="19"/>
      <c r="M194" s="213"/>
      <c r="O194" s="19"/>
      <c r="P194" s="213"/>
      <c r="R194" s="19"/>
      <c r="S194" s="214" t="s">
        <v>800</v>
      </c>
      <c r="T194" s="225"/>
      <c r="U194" s="225"/>
      <c r="V194" s="225"/>
      <c r="W194" s="225"/>
      <c r="X194" s="226"/>
      <c r="Y194" s="210">
        <v>42.0</v>
      </c>
      <c r="AA194" s="19"/>
      <c r="AB194" s="210">
        <v>66.0</v>
      </c>
      <c r="AD194" s="19"/>
      <c r="AE194" s="210">
        <v>28.0</v>
      </c>
      <c r="AG194" s="19"/>
      <c r="AH194" s="210">
        <v>38.0</v>
      </c>
      <c r="AJ194" s="19"/>
    </row>
    <row r="195" ht="24.0" customHeight="1">
      <c r="A195" s="215" t="s">
        <v>84</v>
      </c>
      <c r="F195" s="19"/>
      <c r="G195" s="216">
        <f>SUM(G196:I200,Y168:AA171)</f>
        <v>1904</v>
      </c>
      <c r="I195" s="19"/>
      <c r="J195" s="216">
        <f>SUM(J196:L200,AB168:AD171)</f>
        <v>3913</v>
      </c>
      <c r="L195" s="19"/>
      <c r="M195" s="216">
        <f>SUM(M196:O200,AE168:AG171)</f>
        <v>1927</v>
      </c>
      <c r="O195" s="19"/>
      <c r="P195" s="216">
        <f>SUM(P196:R200,AH168:AJ171)</f>
        <v>1986</v>
      </c>
      <c r="R195" s="19"/>
      <c r="S195" s="214" t="s">
        <v>801</v>
      </c>
      <c r="T195" s="225"/>
      <c r="U195" s="225"/>
      <c r="V195" s="225"/>
      <c r="W195" s="225"/>
      <c r="X195" s="226"/>
      <c r="Y195" s="210">
        <v>31.0</v>
      </c>
      <c r="AA195" s="19"/>
      <c r="AB195" s="210">
        <v>56.0</v>
      </c>
      <c r="AD195" s="19"/>
      <c r="AE195" s="210">
        <v>25.0</v>
      </c>
      <c r="AG195" s="19"/>
      <c r="AH195" s="213">
        <v>31.0</v>
      </c>
      <c r="AJ195" s="19"/>
    </row>
    <row r="196" ht="24.0" customHeight="1">
      <c r="A196" s="217" t="s">
        <v>802</v>
      </c>
      <c r="F196" s="19"/>
      <c r="G196" s="210">
        <v>212.0</v>
      </c>
      <c r="I196" s="19"/>
      <c r="J196" s="210">
        <v>466.0</v>
      </c>
      <c r="L196" s="19"/>
      <c r="M196" s="213">
        <v>217.0</v>
      </c>
      <c r="O196" s="19"/>
      <c r="P196" s="210">
        <v>249.0</v>
      </c>
      <c r="R196" s="19"/>
      <c r="S196" s="214" t="s">
        <v>803</v>
      </c>
      <c r="T196" s="225"/>
      <c r="U196" s="225"/>
      <c r="V196" s="225"/>
      <c r="W196" s="225"/>
      <c r="X196" s="226"/>
      <c r="Y196" s="210">
        <v>79.0</v>
      </c>
      <c r="AA196" s="19"/>
      <c r="AB196" s="210">
        <v>112.0</v>
      </c>
      <c r="AD196" s="19"/>
      <c r="AE196" s="210">
        <v>58.0</v>
      </c>
      <c r="AG196" s="19"/>
      <c r="AH196" s="210">
        <v>54.0</v>
      </c>
      <c r="AJ196" s="19"/>
    </row>
    <row r="197" ht="24.0" customHeight="1">
      <c r="A197" s="217" t="s">
        <v>804</v>
      </c>
      <c r="F197" s="19"/>
      <c r="G197" s="210">
        <v>183.0</v>
      </c>
      <c r="I197" s="19"/>
      <c r="J197" s="210">
        <v>396.0</v>
      </c>
      <c r="L197" s="19"/>
      <c r="M197" s="210">
        <v>200.0</v>
      </c>
      <c r="O197" s="19"/>
      <c r="P197" s="210">
        <v>196.0</v>
      </c>
      <c r="R197" s="19"/>
      <c r="S197" s="214" t="s">
        <v>805</v>
      </c>
      <c r="T197" s="225"/>
      <c r="U197" s="225"/>
      <c r="V197" s="225"/>
      <c r="W197" s="225"/>
      <c r="X197" s="226"/>
      <c r="Y197" s="210">
        <v>58.0</v>
      </c>
      <c r="AA197" s="19"/>
      <c r="AB197" s="210">
        <v>96.0</v>
      </c>
      <c r="AD197" s="19"/>
      <c r="AE197" s="210">
        <v>44.0</v>
      </c>
      <c r="AG197" s="19"/>
      <c r="AH197" s="210">
        <v>52.0</v>
      </c>
      <c r="AJ197" s="19"/>
    </row>
    <row r="198" ht="24.0" customHeight="1">
      <c r="A198" s="217" t="s">
        <v>806</v>
      </c>
      <c r="F198" s="19"/>
      <c r="G198" s="213">
        <v>241.0</v>
      </c>
      <c r="I198" s="19"/>
      <c r="J198" s="210">
        <v>480.0</v>
      </c>
      <c r="L198" s="19"/>
      <c r="M198" s="210">
        <v>237.0</v>
      </c>
      <c r="O198" s="19"/>
      <c r="P198" s="210">
        <v>243.0</v>
      </c>
      <c r="R198" s="19"/>
      <c r="S198" s="214" t="s">
        <v>807</v>
      </c>
      <c r="T198" s="225"/>
      <c r="U198" s="225"/>
      <c r="V198" s="225"/>
      <c r="W198" s="225"/>
      <c r="X198" s="226"/>
      <c r="Y198" s="213">
        <v>34.0</v>
      </c>
      <c r="AA198" s="19"/>
      <c r="AB198" s="213">
        <v>53.0</v>
      </c>
      <c r="AD198" s="19"/>
      <c r="AE198" s="210">
        <v>30.0</v>
      </c>
      <c r="AG198" s="19"/>
      <c r="AH198" s="210">
        <v>23.0</v>
      </c>
      <c r="AJ198" s="19"/>
    </row>
    <row r="199" ht="24.0" customHeight="1">
      <c r="A199" s="217" t="s">
        <v>808</v>
      </c>
      <c r="F199" s="19"/>
      <c r="G199" s="210">
        <v>164.0</v>
      </c>
      <c r="I199" s="19"/>
      <c r="J199" s="210">
        <v>291.0</v>
      </c>
      <c r="L199" s="19"/>
      <c r="M199" s="210">
        <v>150.0</v>
      </c>
      <c r="O199" s="19"/>
      <c r="P199" s="210">
        <v>141.0</v>
      </c>
      <c r="R199" s="19"/>
      <c r="S199" s="214" t="s">
        <v>809</v>
      </c>
      <c r="X199" s="19"/>
      <c r="Y199" s="210">
        <v>72.0</v>
      </c>
      <c r="AA199" s="19"/>
      <c r="AB199" s="210">
        <v>147.0</v>
      </c>
      <c r="AD199" s="19"/>
      <c r="AE199" s="210">
        <v>71.0</v>
      </c>
      <c r="AG199" s="19"/>
      <c r="AH199" s="210">
        <v>76.0</v>
      </c>
      <c r="AJ199" s="19"/>
    </row>
    <row r="200" ht="24.0" customHeight="1">
      <c r="A200" s="219" t="s">
        <v>810</v>
      </c>
      <c r="B200" s="29"/>
      <c r="C200" s="29"/>
      <c r="D200" s="29"/>
      <c r="E200" s="29"/>
      <c r="F200" s="30"/>
      <c r="G200" s="220">
        <v>425.0</v>
      </c>
      <c r="H200" s="29"/>
      <c r="I200" s="30"/>
      <c r="J200" s="220">
        <v>936.0</v>
      </c>
      <c r="K200" s="29"/>
      <c r="L200" s="30"/>
      <c r="M200" s="220">
        <v>460.0</v>
      </c>
      <c r="N200" s="29"/>
      <c r="O200" s="30"/>
      <c r="P200" s="220">
        <v>476.0</v>
      </c>
      <c r="Q200" s="29"/>
      <c r="R200" s="30"/>
      <c r="S200" s="222" t="s">
        <v>811</v>
      </c>
      <c r="T200" s="233"/>
      <c r="U200" s="233"/>
      <c r="V200" s="233"/>
      <c r="W200" s="233"/>
      <c r="X200" s="234"/>
      <c r="Y200" s="220">
        <v>69.0</v>
      </c>
      <c r="Z200" s="29"/>
      <c r="AA200" s="30"/>
      <c r="AB200" s="221">
        <v>109.0</v>
      </c>
      <c r="AC200" s="29"/>
      <c r="AD200" s="30"/>
      <c r="AE200" s="220">
        <v>54.0</v>
      </c>
      <c r="AF200" s="29"/>
      <c r="AG200" s="30"/>
      <c r="AH200" s="220">
        <v>55.0</v>
      </c>
      <c r="AI200" s="29"/>
      <c r="AJ200" s="30"/>
    </row>
    <row r="201" ht="24.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ht="24.0" customHeight="1">
      <c r="A202" s="1" t="s">
        <v>812</v>
      </c>
    </row>
    <row r="203" ht="24.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ht="24.0" customHeight="1">
      <c r="A204" s="5">
        <v>11.0</v>
      </c>
      <c r="C204" s="6" t="s">
        <v>688</v>
      </c>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row>
    <row r="205" ht="24.0" customHeight="1">
      <c r="A205" s="206" t="s">
        <v>644</v>
      </c>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7" t="s">
        <v>645</v>
      </c>
    </row>
    <row r="206" ht="24.0" customHeight="1">
      <c r="A206" s="8" t="s">
        <v>646</v>
      </c>
      <c r="B206" s="9"/>
      <c r="C206" s="9"/>
      <c r="D206" s="9"/>
      <c r="E206" s="9"/>
      <c r="F206" s="10"/>
      <c r="G206" s="8" t="s">
        <v>647</v>
      </c>
      <c r="H206" s="9"/>
      <c r="I206" s="10"/>
      <c r="J206" s="8" t="s">
        <v>648</v>
      </c>
      <c r="K206" s="9"/>
      <c r="L206" s="10"/>
      <c r="M206" s="8" t="s">
        <v>568</v>
      </c>
      <c r="N206" s="9"/>
      <c r="O206" s="10"/>
      <c r="P206" s="8" t="s">
        <v>569</v>
      </c>
      <c r="Q206" s="9"/>
      <c r="R206" s="10"/>
      <c r="S206" s="43" t="s">
        <v>646</v>
      </c>
      <c r="T206" s="9"/>
      <c r="U206" s="9"/>
      <c r="V206" s="9"/>
      <c r="W206" s="9"/>
      <c r="X206" s="10"/>
      <c r="Y206" s="8" t="s">
        <v>647</v>
      </c>
      <c r="Z206" s="9"/>
      <c r="AA206" s="10"/>
      <c r="AB206" s="8" t="s">
        <v>648</v>
      </c>
      <c r="AC206" s="9"/>
      <c r="AD206" s="10"/>
      <c r="AE206" s="8" t="s">
        <v>568</v>
      </c>
      <c r="AF206" s="9"/>
      <c r="AG206" s="10"/>
      <c r="AH206" s="8" t="s">
        <v>569</v>
      </c>
      <c r="AI206" s="9"/>
      <c r="AJ206" s="10"/>
    </row>
    <row r="207" ht="24.0" customHeight="1">
      <c r="A207" s="217" t="s">
        <v>813</v>
      </c>
      <c r="B207" s="225"/>
      <c r="C207" s="225"/>
      <c r="D207" s="225"/>
      <c r="E207" s="225"/>
      <c r="F207" s="226"/>
      <c r="G207" s="210">
        <v>95.0</v>
      </c>
      <c r="I207" s="19"/>
      <c r="J207" s="210">
        <v>190.0</v>
      </c>
      <c r="L207" s="19"/>
      <c r="M207" s="210">
        <v>86.0</v>
      </c>
      <c r="O207" s="19"/>
      <c r="P207" s="210">
        <v>104.0</v>
      </c>
      <c r="R207" s="52"/>
      <c r="S207" s="215" t="s">
        <v>90</v>
      </c>
      <c r="X207" s="19"/>
      <c r="Y207" s="216">
        <f>SUM(Y208:AA238,G245:I248)</f>
        <v>4192</v>
      </c>
      <c r="AA207" s="19"/>
      <c r="AB207" s="216">
        <f>SUM(AB208:AD238,J245:L248)</f>
        <v>6194</v>
      </c>
      <c r="AD207" s="19"/>
      <c r="AE207" s="216">
        <f>SUM(AE208:AG238,M245:O248)</f>
        <v>3733</v>
      </c>
      <c r="AG207" s="19"/>
      <c r="AH207" s="208">
        <f>SUM(AH208:AJ238,P245:R248)</f>
        <v>2461</v>
      </c>
      <c r="AI207" s="12"/>
      <c r="AJ207" s="13"/>
    </row>
    <row r="208" ht="24.0" customHeight="1">
      <c r="A208" s="217" t="s">
        <v>814</v>
      </c>
      <c r="B208" s="225"/>
      <c r="C208" s="225"/>
      <c r="D208" s="225"/>
      <c r="E208" s="225"/>
      <c r="F208" s="226"/>
      <c r="G208" s="210">
        <v>98.0</v>
      </c>
      <c r="I208" s="19"/>
      <c r="J208" s="210">
        <v>184.0</v>
      </c>
      <c r="L208" s="19"/>
      <c r="M208" s="210">
        <v>93.0</v>
      </c>
      <c r="O208" s="19"/>
      <c r="P208" s="210">
        <v>91.0</v>
      </c>
      <c r="R208" s="52"/>
      <c r="S208" s="217" t="s">
        <v>815</v>
      </c>
      <c r="X208" s="19"/>
      <c r="Y208" s="210">
        <v>72.0</v>
      </c>
      <c r="AA208" s="19"/>
      <c r="AB208" s="210">
        <v>110.0</v>
      </c>
      <c r="AD208" s="19"/>
      <c r="AE208" s="213">
        <v>52.0</v>
      </c>
      <c r="AG208" s="19"/>
      <c r="AH208" s="210">
        <v>58.0</v>
      </c>
      <c r="AJ208" s="19"/>
    </row>
    <row r="209" ht="24.0" customHeight="1">
      <c r="A209" s="217" t="s">
        <v>816</v>
      </c>
      <c r="B209" s="225"/>
      <c r="C209" s="225"/>
      <c r="D209" s="225"/>
      <c r="E209" s="225"/>
      <c r="F209" s="226"/>
      <c r="G209" s="210">
        <v>30.0</v>
      </c>
      <c r="I209" s="19"/>
      <c r="J209" s="210">
        <v>54.0</v>
      </c>
      <c r="L209" s="19"/>
      <c r="M209" s="210">
        <v>25.0</v>
      </c>
      <c r="O209" s="19"/>
      <c r="P209" s="213">
        <v>29.0</v>
      </c>
      <c r="R209" s="52"/>
      <c r="S209" s="217" t="s">
        <v>817</v>
      </c>
      <c r="X209" s="19"/>
      <c r="Y209" s="210">
        <v>128.0</v>
      </c>
      <c r="AA209" s="19"/>
      <c r="AB209" s="210">
        <v>205.0</v>
      </c>
      <c r="AD209" s="19"/>
      <c r="AE209" s="210">
        <v>104.0</v>
      </c>
      <c r="AG209" s="19"/>
      <c r="AH209" s="210">
        <v>101.0</v>
      </c>
      <c r="AJ209" s="19"/>
    </row>
    <row r="210" ht="24.0" customHeight="1">
      <c r="A210" s="217" t="s">
        <v>818</v>
      </c>
      <c r="B210" s="225"/>
      <c r="C210" s="225"/>
      <c r="D210" s="225"/>
      <c r="E210" s="225"/>
      <c r="F210" s="226"/>
      <c r="G210" s="210">
        <v>97.0</v>
      </c>
      <c r="I210" s="19"/>
      <c r="J210" s="210">
        <v>194.0</v>
      </c>
      <c r="L210" s="19"/>
      <c r="M210" s="210">
        <v>92.0</v>
      </c>
      <c r="O210" s="19"/>
      <c r="P210" s="210">
        <v>102.0</v>
      </c>
      <c r="R210" s="52"/>
      <c r="S210" s="217" t="s">
        <v>819</v>
      </c>
      <c r="X210" s="19"/>
      <c r="Y210" s="210">
        <v>63.0</v>
      </c>
      <c r="AA210" s="19"/>
      <c r="AB210" s="210">
        <v>111.0</v>
      </c>
      <c r="AD210" s="19"/>
      <c r="AE210" s="210">
        <v>57.0</v>
      </c>
      <c r="AG210" s="19"/>
      <c r="AH210" s="210">
        <v>54.0</v>
      </c>
      <c r="AJ210" s="19"/>
    </row>
    <row r="211" ht="24.0" customHeight="1">
      <c r="A211" s="217" t="s">
        <v>820</v>
      </c>
      <c r="B211" s="225"/>
      <c r="C211" s="225"/>
      <c r="D211" s="225"/>
      <c r="E211" s="225"/>
      <c r="F211" s="226"/>
      <c r="G211" s="210">
        <v>48.0</v>
      </c>
      <c r="I211" s="19"/>
      <c r="J211" s="210">
        <v>101.0</v>
      </c>
      <c r="L211" s="19"/>
      <c r="M211" s="210">
        <v>48.0</v>
      </c>
      <c r="O211" s="19"/>
      <c r="P211" s="210">
        <v>53.0</v>
      </c>
      <c r="R211" s="52"/>
      <c r="S211" s="217" t="s">
        <v>821</v>
      </c>
      <c r="X211" s="19"/>
      <c r="Y211" s="210">
        <v>44.0</v>
      </c>
      <c r="AA211" s="19"/>
      <c r="AB211" s="210">
        <v>82.0</v>
      </c>
      <c r="AD211" s="19"/>
      <c r="AE211" s="210">
        <v>39.0</v>
      </c>
      <c r="AG211" s="19"/>
      <c r="AH211" s="210">
        <v>43.0</v>
      </c>
      <c r="AJ211" s="19"/>
    </row>
    <row r="212" ht="24.0" customHeight="1">
      <c r="A212" s="217" t="s">
        <v>822</v>
      </c>
      <c r="B212" s="225"/>
      <c r="C212" s="225"/>
      <c r="D212" s="225"/>
      <c r="E212" s="225"/>
      <c r="F212" s="226"/>
      <c r="G212" s="210">
        <v>66.0</v>
      </c>
      <c r="I212" s="19"/>
      <c r="J212" s="210">
        <v>114.0</v>
      </c>
      <c r="L212" s="19"/>
      <c r="M212" s="210">
        <v>53.0</v>
      </c>
      <c r="O212" s="19"/>
      <c r="P212" s="210">
        <v>61.0</v>
      </c>
      <c r="R212" s="52"/>
      <c r="S212" s="217" t="s">
        <v>823</v>
      </c>
      <c r="X212" s="19"/>
      <c r="Y212" s="213">
        <v>99.0</v>
      </c>
      <c r="AA212" s="19"/>
      <c r="AB212" s="210">
        <v>179.0</v>
      </c>
      <c r="AD212" s="19"/>
      <c r="AE212" s="210">
        <v>85.0</v>
      </c>
      <c r="AG212" s="19"/>
      <c r="AH212" s="210">
        <v>94.0</v>
      </c>
      <c r="AJ212" s="19"/>
    </row>
    <row r="213" ht="24.0" customHeight="1">
      <c r="A213" s="217" t="s">
        <v>824</v>
      </c>
      <c r="B213" s="225"/>
      <c r="C213" s="225"/>
      <c r="D213" s="225"/>
      <c r="E213" s="225"/>
      <c r="F213" s="226"/>
      <c r="G213" s="210">
        <v>27.0</v>
      </c>
      <c r="I213" s="19"/>
      <c r="J213" s="210">
        <v>27.0</v>
      </c>
      <c r="L213" s="19"/>
      <c r="M213" s="210">
        <v>13.0</v>
      </c>
      <c r="O213" s="19"/>
      <c r="P213" s="210">
        <v>14.0</v>
      </c>
      <c r="R213" s="52"/>
      <c r="S213" s="217" t="s">
        <v>825</v>
      </c>
      <c r="X213" s="19"/>
      <c r="Y213" s="210">
        <v>64.0</v>
      </c>
      <c r="AA213" s="19"/>
      <c r="AB213" s="210">
        <v>131.0</v>
      </c>
      <c r="AD213" s="19"/>
      <c r="AE213" s="210">
        <v>65.0</v>
      </c>
      <c r="AG213" s="19"/>
      <c r="AH213" s="210">
        <v>66.0</v>
      </c>
      <c r="AJ213" s="19"/>
    </row>
    <row r="214" ht="24.0" customHeight="1">
      <c r="A214" s="217" t="s">
        <v>826</v>
      </c>
      <c r="B214" s="225"/>
      <c r="C214" s="225"/>
      <c r="D214" s="225"/>
      <c r="E214" s="225"/>
      <c r="F214" s="226"/>
      <c r="G214" s="213">
        <v>6.0</v>
      </c>
      <c r="I214" s="19"/>
      <c r="J214" s="210">
        <v>12.0</v>
      </c>
      <c r="L214" s="19"/>
      <c r="M214" s="210">
        <v>4.0</v>
      </c>
      <c r="O214" s="19"/>
      <c r="P214" s="213">
        <v>8.0</v>
      </c>
      <c r="R214" s="52"/>
      <c r="S214" s="217" t="s">
        <v>827</v>
      </c>
      <c r="X214" s="19"/>
      <c r="Y214" s="210">
        <v>45.0</v>
      </c>
      <c r="AA214" s="19"/>
      <c r="AB214" s="210">
        <v>72.0</v>
      </c>
      <c r="AD214" s="19"/>
      <c r="AE214" s="210">
        <v>42.0</v>
      </c>
      <c r="AG214" s="19"/>
      <c r="AH214" s="210">
        <v>30.0</v>
      </c>
      <c r="AJ214" s="19"/>
    </row>
    <row r="215" ht="24.0" customHeight="1">
      <c r="A215" s="217" t="s">
        <v>828</v>
      </c>
      <c r="B215" s="225"/>
      <c r="C215" s="225"/>
      <c r="D215" s="225"/>
      <c r="E215" s="225"/>
      <c r="F215" s="226"/>
      <c r="G215" s="210">
        <v>71.0</v>
      </c>
      <c r="I215" s="19"/>
      <c r="J215" s="210">
        <v>106.0</v>
      </c>
      <c r="L215" s="19"/>
      <c r="M215" s="210">
        <v>61.0</v>
      </c>
      <c r="O215" s="19"/>
      <c r="P215" s="210">
        <v>45.0</v>
      </c>
      <c r="R215" s="52"/>
      <c r="S215" s="217" t="s">
        <v>829</v>
      </c>
      <c r="X215" s="19"/>
      <c r="Y215" s="210">
        <v>67.0</v>
      </c>
      <c r="AA215" s="19"/>
      <c r="AB215" s="210">
        <v>126.0</v>
      </c>
      <c r="AD215" s="19"/>
      <c r="AE215" s="210">
        <v>63.0</v>
      </c>
      <c r="AG215" s="19"/>
      <c r="AH215" s="210">
        <v>63.0</v>
      </c>
      <c r="AJ215" s="19"/>
    </row>
    <row r="216" ht="24.0" customHeight="1">
      <c r="A216" s="217" t="s">
        <v>830</v>
      </c>
      <c r="B216" s="225"/>
      <c r="C216" s="225"/>
      <c r="D216" s="225"/>
      <c r="E216" s="225"/>
      <c r="F216" s="226"/>
      <c r="G216" s="210">
        <v>69.0</v>
      </c>
      <c r="I216" s="19"/>
      <c r="J216" s="210">
        <v>173.0</v>
      </c>
      <c r="L216" s="19"/>
      <c r="M216" s="210">
        <v>90.0</v>
      </c>
      <c r="O216" s="19"/>
      <c r="P216" s="210">
        <v>83.0</v>
      </c>
      <c r="R216" s="52"/>
      <c r="S216" s="214" t="s">
        <v>831</v>
      </c>
      <c r="X216" s="19"/>
      <c r="Y216" s="210">
        <v>17.0</v>
      </c>
      <c r="AA216" s="19"/>
      <c r="AB216" s="210">
        <v>26.0</v>
      </c>
      <c r="AD216" s="19"/>
      <c r="AE216" s="210">
        <v>14.0</v>
      </c>
      <c r="AG216" s="19"/>
      <c r="AH216" s="213">
        <v>12.0</v>
      </c>
      <c r="AJ216" s="19"/>
    </row>
    <row r="217" ht="24.0" customHeight="1">
      <c r="A217" s="217" t="s">
        <v>832</v>
      </c>
      <c r="B217" s="225"/>
      <c r="C217" s="225"/>
      <c r="D217" s="225"/>
      <c r="E217" s="225"/>
      <c r="F217" s="226"/>
      <c r="G217" s="210">
        <v>86.0</v>
      </c>
      <c r="I217" s="19"/>
      <c r="J217" s="210">
        <v>145.0</v>
      </c>
      <c r="L217" s="19"/>
      <c r="M217" s="213">
        <v>66.0</v>
      </c>
      <c r="O217" s="19"/>
      <c r="P217" s="210">
        <v>79.0</v>
      </c>
      <c r="R217" s="52"/>
      <c r="S217" s="214" t="s">
        <v>833</v>
      </c>
      <c r="X217" s="19"/>
      <c r="Y217" s="210">
        <v>17.0</v>
      </c>
      <c r="AA217" s="19"/>
      <c r="AB217" s="210">
        <v>32.0</v>
      </c>
      <c r="AD217" s="19"/>
      <c r="AE217" s="210">
        <v>16.0</v>
      </c>
      <c r="AG217" s="19"/>
      <c r="AH217" s="210">
        <v>16.0</v>
      </c>
      <c r="AJ217" s="19"/>
    </row>
    <row r="218" ht="24.0" customHeight="1">
      <c r="A218" s="217" t="s">
        <v>834</v>
      </c>
      <c r="B218" s="225"/>
      <c r="C218" s="225"/>
      <c r="D218" s="225"/>
      <c r="E218" s="225"/>
      <c r="F218" s="226"/>
      <c r="G218" s="210">
        <v>87.0</v>
      </c>
      <c r="I218" s="19"/>
      <c r="J218" s="210">
        <v>147.0</v>
      </c>
      <c r="L218" s="19"/>
      <c r="M218" s="210">
        <v>75.0</v>
      </c>
      <c r="O218" s="19"/>
      <c r="P218" s="210">
        <v>72.0</v>
      </c>
      <c r="R218" s="52"/>
      <c r="S218" s="214" t="s">
        <v>835</v>
      </c>
      <c r="X218" s="19"/>
      <c r="Y218" s="213">
        <v>13.0</v>
      </c>
      <c r="AA218" s="19"/>
      <c r="AB218" s="210">
        <v>21.0</v>
      </c>
      <c r="AD218" s="19"/>
      <c r="AE218" s="210">
        <v>10.0</v>
      </c>
      <c r="AG218" s="19"/>
      <c r="AH218" s="213">
        <v>11.0</v>
      </c>
      <c r="AJ218" s="19"/>
    </row>
    <row r="219" ht="24.0" customHeight="1">
      <c r="A219" s="217" t="s">
        <v>836</v>
      </c>
      <c r="B219" s="225"/>
      <c r="C219" s="225"/>
      <c r="D219" s="225"/>
      <c r="E219" s="225"/>
      <c r="F219" s="226"/>
      <c r="G219" s="210">
        <v>38.0</v>
      </c>
      <c r="I219" s="19"/>
      <c r="J219" s="210">
        <v>82.0</v>
      </c>
      <c r="L219" s="19"/>
      <c r="M219" s="210">
        <v>44.0</v>
      </c>
      <c r="O219" s="19"/>
      <c r="P219" s="213">
        <v>38.0</v>
      </c>
      <c r="R219" s="52"/>
      <c r="S219" s="214" t="s">
        <v>837</v>
      </c>
      <c r="X219" s="19"/>
      <c r="Y219" s="213">
        <v>60.0</v>
      </c>
      <c r="AA219" s="19"/>
      <c r="AB219" s="210">
        <v>99.0</v>
      </c>
      <c r="AD219" s="19"/>
      <c r="AE219" s="210">
        <v>52.0</v>
      </c>
      <c r="AG219" s="19"/>
      <c r="AH219" s="210">
        <v>47.0</v>
      </c>
      <c r="AJ219" s="19"/>
    </row>
    <row r="220" ht="24.0" customHeight="1">
      <c r="A220" s="217" t="s">
        <v>838</v>
      </c>
      <c r="B220" s="225"/>
      <c r="C220" s="225"/>
      <c r="D220" s="225"/>
      <c r="E220" s="225"/>
      <c r="F220" s="226"/>
      <c r="G220" s="210">
        <v>182.0</v>
      </c>
      <c r="I220" s="19"/>
      <c r="J220" s="210">
        <v>376.0</v>
      </c>
      <c r="L220" s="19"/>
      <c r="M220" s="210">
        <v>184.0</v>
      </c>
      <c r="O220" s="19"/>
      <c r="P220" s="210">
        <v>192.0</v>
      </c>
      <c r="R220" s="52"/>
      <c r="S220" s="214" t="s">
        <v>839</v>
      </c>
      <c r="X220" s="19"/>
      <c r="Y220" s="213">
        <v>111.0</v>
      </c>
      <c r="AA220" s="19"/>
      <c r="AB220" s="210">
        <v>205.0</v>
      </c>
      <c r="AD220" s="19"/>
      <c r="AE220" s="210">
        <v>97.0</v>
      </c>
      <c r="AG220" s="19"/>
      <c r="AH220" s="210">
        <v>108.0</v>
      </c>
      <c r="AJ220" s="19"/>
    </row>
    <row r="221" ht="24.0" customHeight="1">
      <c r="A221" s="217" t="s">
        <v>840</v>
      </c>
      <c r="B221" s="225"/>
      <c r="C221" s="225"/>
      <c r="D221" s="225"/>
      <c r="E221" s="225"/>
      <c r="F221" s="226"/>
      <c r="G221" s="210">
        <v>70.0</v>
      </c>
      <c r="I221" s="19"/>
      <c r="J221" s="210">
        <v>133.0</v>
      </c>
      <c r="L221" s="19"/>
      <c r="M221" s="210">
        <v>64.0</v>
      </c>
      <c r="O221" s="19"/>
      <c r="P221" s="210">
        <v>69.0</v>
      </c>
      <c r="R221" s="52"/>
      <c r="S221" s="214" t="s">
        <v>841</v>
      </c>
      <c r="X221" s="19"/>
      <c r="Y221" s="210">
        <v>54.0</v>
      </c>
      <c r="AA221" s="19"/>
      <c r="AB221" s="210">
        <v>92.0</v>
      </c>
      <c r="AD221" s="19"/>
      <c r="AE221" s="213">
        <v>48.0</v>
      </c>
      <c r="AG221" s="19"/>
      <c r="AH221" s="210">
        <v>44.0</v>
      </c>
      <c r="AJ221" s="19"/>
    </row>
    <row r="222" ht="24.0" customHeight="1">
      <c r="A222" s="217" t="s">
        <v>842</v>
      </c>
      <c r="B222" s="225"/>
      <c r="C222" s="225"/>
      <c r="D222" s="225"/>
      <c r="E222" s="225"/>
      <c r="F222" s="226"/>
      <c r="G222" s="210">
        <v>86.0</v>
      </c>
      <c r="I222" s="19"/>
      <c r="J222" s="213">
        <v>174.0</v>
      </c>
      <c r="L222" s="19"/>
      <c r="M222" s="210">
        <v>81.0</v>
      </c>
      <c r="O222" s="19"/>
      <c r="P222" s="210">
        <v>93.0</v>
      </c>
      <c r="R222" s="52"/>
      <c r="S222" s="214" t="s">
        <v>843</v>
      </c>
      <c r="X222" s="19"/>
      <c r="Y222" s="210">
        <v>25.0</v>
      </c>
      <c r="AA222" s="19"/>
      <c r="AB222" s="213">
        <v>44.0</v>
      </c>
      <c r="AD222" s="19"/>
      <c r="AE222" s="210">
        <v>27.0</v>
      </c>
      <c r="AG222" s="19"/>
      <c r="AH222" s="210">
        <v>17.0</v>
      </c>
      <c r="AJ222" s="19"/>
    </row>
    <row r="223" ht="24.0" customHeight="1">
      <c r="A223" s="217" t="s">
        <v>844</v>
      </c>
      <c r="B223" s="225"/>
      <c r="C223" s="225"/>
      <c r="D223" s="225"/>
      <c r="E223" s="225"/>
      <c r="F223" s="226"/>
      <c r="G223" s="210">
        <v>85.0</v>
      </c>
      <c r="I223" s="19"/>
      <c r="J223" s="210">
        <v>164.0</v>
      </c>
      <c r="L223" s="19"/>
      <c r="M223" s="213">
        <v>72.0</v>
      </c>
      <c r="O223" s="19"/>
      <c r="P223" s="210">
        <v>92.0</v>
      </c>
      <c r="R223" s="52"/>
      <c r="S223" s="214" t="s">
        <v>845</v>
      </c>
      <c r="X223" s="19"/>
      <c r="Y223" s="210">
        <v>17.0</v>
      </c>
      <c r="AA223" s="19"/>
      <c r="AB223" s="213">
        <v>26.0</v>
      </c>
      <c r="AD223" s="19"/>
      <c r="AE223" s="210">
        <v>12.0</v>
      </c>
      <c r="AG223" s="19"/>
      <c r="AH223" s="210">
        <v>14.0</v>
      </c>
      <c r="AJ223" s="19"/>
    </row>
    <row r="224" ht="24.0" customHeight="1">
      <c r="A224" s="217" t="s">
        <v>846</v>
      </c>
      <c r="B224" s="225"/>
      <c r="C224" s="225"/>
      <c r="D224" s="225"/>
      <c r="E224" s="225"/>
      <c r="F224" s="226"/>
      <c r="G224" s="213">
        <v>88.0</v>
      </c>
      <c r="I224" s="19"/>
      <c r="J224" s="210">
        <v>151.0</v>
      </c>
      <c r="L224" s="19"/>
      <c r="M224" s="210">
        <v>71.0</v>
      </c>
      <c r="O224" s="19"/>
      <c r="P224" s="210">
        <v>80.0</v>
      </c>
      <c r="R224" s="52"/>
      <c r="S224" s="214" t="s">
        <v>847</v>
      </c>
      <c r="X224" s="19"/>
      <c r="Y224" s="210">
        <v>307.0</v>
      </c>
      <c r="AA224" s="19"/>
      <c r="AB224" s="210">
        <v>434.0</v>
      </c>
      <c r="AD224" s="19"/>
      <c r="AE224" s="210">
        <v>315.0</v>
      </c>
      <c r="AG224" s="19"/>
      <c r="AH224" s="210">
        <v>119.0</v>
      </c>
      <c r="AJ224" s="19"/>
    </row>
    <row r="225" ht="24.0" customHeight="1">
      <c r="A225" s="217" t="s">
        <v>848</v>
      </c>
      <c r="B225" s="225"/>
      <c r="C225" s="225"/>
      <c r="D225" s="225"/>
      <c r="E225" s="225"/>
      <c r="F225" s="226"/>
      <c r="G225" s="210">
        <v>9.0</v>
      </c>
      <c r="I225" s="19"/>
      <c r="J225" s="210">
        <v>13.0</v>
      </c>
      <c r="L225" s="19"/>
      <c r="M225" s="210">
        <v>6.0</v>
      </c>
      <c r="O225" s="19"/>
      <c r="P225" s="210">
        <v>7.0</v>
      </c>
      <c r="R225" s="52"/>
      <c r="S225" s="214" t="s">
        <v>849</v>
      </c>
      <c r="X225" s="19"/>
      <c r="Y225" s="210">
        <v>49.0</v>
      </c>
      <c r="AA225" s="19"/>
      <c r="AB225" s="210">
        <v>84.0</v>
      </c>
      <c r="AD225" s="19"/>
      <c r="AE225" s="210">
        <v>41.0</v>
      </c>
      <c r="AG225" s="19"/>
      <c r="AH225" s="210">
        <v>43.0</v>
      </c>
      <c r="AJ225" s="19"/>
    </row>
    <row r="226" ht="24.0" customHeight="1">
      <c r="A226" s="217" t="s">
        <v>850</v>
      </c>
      <c r="B226" s="225"/>
      <c r="C226" s="225"/>
      <c r="D226" s="225"/>
      <c r="E226" s="225"/>
      <c r="F226" s="226"/>
      <c r="G226" s="213">
        <v>4.0</v>
      </c>
      <c r="I226" s="19"/>
      <c r="J226" s="213">
        <v>4.0</v>
      </c>
      <c r="L226" s="19"/>
      <c r="M226" s="213">
        <v>1.0</v>
      </c>
      <c r="O226" s="19"/>
      <c r="P226" s="213">
        <v>3.0</v>
      </c>
      <c r="R226" s="52"/>
      <c r="S226" s="214" t="s">
        <v>851</v>
      </c>
      <c r="X226" s="19"/>
      <c r="Y226" s="213">
        <v>72.0</v>
      </c>
      <c r="AA226" s="19"/>
      <c r="AB226" s="213">
        <v>115.0</v>
      </c>
      <c r="AD226" s="19"/>
      <c r="AE226" s="210">
        <v>62.0</v>
      </c>
      <c r="AG226" s="19"/>
      <c r="AH226" s="210">
        <v>53.0</v>
      </c>
      <c r="AJ226" s="19"/>
    </row>
    <row r="227" ht="24.0" customHeight="1">
      <c r="A227" s="217" t="s">
        <v>852</v>
      </c>
      <c r="B227" s="225"/>
      <c r="C227" s="225"/>
      <c r="D227" s="225"/>
      <c r="E227" s="225"/>
      <c r="F227" s="226"/>
      <c r="G227" s="210">
        <v>68.0</v>
      </c>
      <c r="I227" s="19"/>
      <c r="J227" s="210">
        <v>114.0</v>
      </c>
      <c r="L227" s="19"/>
      <c r="M227" s="210">
        <v>53.0</v>
      </c>
      <c r="O227" s="19"/>
      <c r="P227" s="210">
        <v>61.0</v>
      </c>
      <c r="R227" s="52"/>
      <c r="S227" s="214" t="s">
        <v>853</v>
      </c>
      <c r="X227" s="19"/>
      <c r="Y227" s="210">
        <v>86.0</v>
      </c>
      <c r="AA227" s="19"/>
      <c r="AB227" s="210">
        <v>182.0</v>
      </c>
      <c r="AD227" s="19"/>
      <c r="AE227" s="210">
        <v>90.0</v>
      </c>
      <c r="AG227" s="19"/>
      <c r="AH227" s="210">
        <v>92.0</v>
      </c>
      <c r="AJ227" s="19"/>
    </row>
    <row r="228" ht="24.0" customHeight="1">
      <c r="A228" s="217" t="s">
        <v>854</v>
      </c>
      <c r="B228" s="225"/>
      <c r="C228" s="225"/>
      <c r="D228" s="225"/>
      <c r="E228" s="225"/>
      <c r="F228" s="226"/>
      <c r="G228" s="210">
        <v>261.0</v>
      </c>
      <c r="I228" s="19"/>
      <c r="J228" s="210">
        <v>486.0</v>
      </c>
      <c r="L228" s="19"/>
      <c r="M228" s="210">
        <v>253.0</v>
      </c>
      <c r="O228" s="19"/>
      <c r="P228" s="210">
        <v>233.0</v>
      </c>
      <c r="R228" s="52"/>
      <c r="S228" s="214" t="s">
        <v>855</v>
      </c>
      <c r="X228" s="19"/>
      <c r="Y228" s="210">
        <v>47.0</v>
      </c>
      <c r="AA228" s="19"/>
      <c r="AB228" s="210">
        <v>77.0</v>
      </c>
      <c r="AD228" s="19"/>
      <c r="AE228" s="210">
        <v>38.0</v>
      </c>
      <c r="AG228" s="19"/>
      <c r="AH228" s="213">
        <v>39.0</v>
      </c>
      <c r="AJ228" s="19"/>
    </row>
    <row r="229" ht="24.0" customHeight="1">
      <c r="A229" s="217" t="s">
        <v>856</v>
      </c>
      <c r="B229" s="225"/>
      <c r="C229" s="225"/>
      <c r="D229" s="225"/>
      <c r="E229" s="225"/>
      <c r="F229" s="226"/>
      <c r="G229" s="210">
        <v>159.0</v>
      </c>
      <c r="I229" s="19"/>
      <c r="J229" s="210">
        <v>299.0</v>
      </c>
      <c r="L229" s="19"/>
      <c r="M229" s="210">
        <v>189.0</v>
      </c>
      <c r="O229" s="19"/>
      <c r="P229" s="210">
        <v>110.0</v>
      </c>
      <c r="R229" s="52"/>
      <c r="S229" s="214" t="s">
        <v>857</v>
      </c>
      <c r="X229" s="19"/>
      <c r="Y229" s="210">
        <v>50.0</v>
      </c>
      <c r="AA229" s="19"/>
      <c r="AB229" s="213">
        <v>90.0</v>
      </c>
      <c r="AD229" s="19"/>
      <c r="AE229" s="210">
        <v>46.0</v>
      </c>
      <c r="AG229" s="19"/>
      <c r="AH229" s="210">
        <v>44.0</v>
      </c>
      <c r="AJ229" s="19"/>
    </row>
    <row r="230" ht="24.0" customHeight="1">
      <c r="A230" s="217" t="s">
        <v>858</v>
      </c>
      <c r="B230" s="225"/>
      <c r="C230" s="225"/>
      <c r="D230" s="225"/>
      <c r="E230" s="225"/>
      <c r="F230" s="226"/>
      <c r="G230" s="210">
        <v>156.0</v>
      </c>
      <c r="I230" s="19"/>
      <c r="J230" s="210">
        <v>318.0</v>
      </c>
      <c r="L230" s="19"/>
      <c r="M230" s="210">
        <v>137.0</v>
      </c>
      <c r="O230" s="19"/>
      <c r="P230" s="210">
        <v>181.0</v>
      </c>
      <c r="R230" s="52"/>
      <c r="S230" s="214" t="s">
        <v>859</v>
      </c>
      <c r="X230" s="19"/>
      <c r="Y230" s="210">
        <v>70.0</v>
      </c>
      <c r="AA230" s="19"/>
      <c r="AB230" s="210">
        <v>103.0</v>
      </c>
      <c r="AD230" s="19"/>
      <c r="AE230" s="210">
        <v>55.0</v>
      </c>
      <c r="AG230" s="19"/>
      <c r="AH230" s="213">
        <v>48.0</v>
      </c>
      <c r="AJ230" s="19"/>
    </row>
    <row r="231" ht="24.0" customHeight="1">
      <c r="A231" s="217" t="s">
        <v>860</v>
      </c>
      <c r="B231" s="225"/>
      <c r="C231" s="225"/>
      <c r="D231" s="225"/>
      <c r="E231" s="225"/>
      <c r="F231" s="226"/>
      <c r="G231" s="210">
        <v>190.0</v>
      </c>
      <c r="I231" s="19"/>
      <c r="J231" s="210">
        <v>389.0</v>
      </c>
      <c r="L231" s="19"/>
      <c r="M231" s="210">
        <v>200.0</v>
      </c>
      <c r="O231" s="19"/>
      <c r="P231" s="210">
        <v>189.0</v>
      </c>
      <c r="R231" s="52"/>
      <c r="S231" s="214" t="s">
        <v>861</v>
      </c>
      <c r="X231" s="19"/>
      <c r="Y231" s="210">
        <v>80.0</v>
      </c>
      <c r="AA231" s="19"/>
      <c r="AB231" s="210">
        <v>131.0</v>
      </c>
      <c r="AD231" s="19"/>
      <c r="AE231" s="210">
        <v>61.0</v>
      </c>
      <c r="AG231" s="19"/>
      <c r="AH231" s="210">
        <v>70.0</v>
      </c>
      <c r="AJ231" s="19"/>
    </row>
    <row r="232" ht="24.0" customHeight="1">
      <c r="A232" s="217" t="s">
        <v>862</v>
      </c>
      <c r="B232" s="225"/>
      <c r="C232" s="225"/>
      <c r="D232" s="225"/>
      <c r="E232" s="225"/>
      <c r="F232" s="226"/>
      <c r="G232" s="210">
        <v>28.0</v>
      </c>
      <c r="I232" s="19"/>
      <c r="J232" s="210">
        <v>55.0</v>
      </c>
      <c r="L232" s="19"/>
      <c r="M232" s="210">
        <v>30.0</v>
      </c>
      <c r="O232" s="19"/>
      <c r="P232" s="210">
        <v>25.0</v>
      </c>
      <c r="R232" s="52"/>
      <c r="S232" s="214" t="s">
        <v>863</v>
      </c>
      <c r="X232" s="19"/>
      <c r="Y232" s="210">
        <v>46.0</v>
      </c>
      <c r="AA232" s="19"/>
      <c r="AB232" s="210">
        <v>73.0</v>
      </c>
      <c r="AD232" s="19"/>
      <c r="AE232" s="210">
        <v>35.0</v>
      </c>
      <c r="AG232" s="19"/>
      <c r="AH232" s="210">
        <v>38.0</v>
      </c>
      <c r="AJ232" s="19"/>
    </row>
    <row r="233" ht="24.0" customHeight="1">
      <c r="A233" s="217" t="s">
        <v>864</v>
      </c>
      <c r="B233" s="225"/>
      <c r="C233" s="225"/>
      <c r="D233" s="225"/>
      <c r="E233" s="225"/>
      <c r="F233" s="226"/>
      <c r="G233" s="210">
        <v>257.0</v>
      </c>
      <c r="I233" s="19"/>
      <c r="J233" s="210">
        <v>507.0</v>
      </c>
      <c r="L233" s="19"/>
      <c r="M233" s="210">
        <v>238.0</v>
      </c>
      <c r="O233" s="19"/>
      <c r="P233" s="210">
        <v>269.0</v>
      </c>
      <c r="R233" s="52"/>
      <c r="S233" s="214" t="s">
        <v>865</v>
      </c>
      <c r="X233" s="19"/>
      <c r="Y233" s="210">
        <v>98.0</v>
      </c>
      <c r="AA233" s="19"/>
      <c r="AB233" s="210">
        <v>165.0</v>
      </c>
      <c r="AD233" s="19"/>
      <c r="AE233" s="210">
        <v>82.0</v>
      </c>
      <c r="AG233" s="19"/>
      <c r="AH233" s="210">
        <v>83.0</v>
      </c>
      <c r="AJ233" s="19"/>
    </row>
    <row r="234" ht="24.0" customHeight="1">
      <c r="A234" s="217" t="s">
        <v>866</v>
      </c>
      <c r="B234" s="225"/>
      <c r="C234" s="225"/>
      <c r="D234" s="225"/>
      <c r="E234" s="225"/>
      <c r="F234" s="226"/>
      <c r="G234" s="210">
        <v>6.0</v>
      </c>
      <c r="I234" s="19"/>
      <c r="J234" s="210">
        <v>9.0</v>
      </c>
      <c r="L234" s="19"/>
      <c r="M234" s="213">
        <v>5.0</v>
      </c>
      <c r="O234" s="19"/>
      <c r="P234" s="210">
        <v>4.0</v>
      </c>
      <c r="R234" s="52"/>
      <c r="S234" s="214" t="s">
        <v>867</v>
      </c>
      <c r="X234" s="19"/>
      <c r="Y234" s="210">
        <v>392.0</v>
      </c>
      <c r="AA234" s="19"/>
      <c r="AB234" s="210">
        <v>768.0</v>
      </c>
      <c r="AD234" s="19"/>
      <c r="AE234" s="210">
        <v>364.0</v>
      </c>
      <c r="AG234" s="19"/>
      <c r="AH234" s="210">
        <v>404.0</v>
      </c>
      <c r="AJ234" s="19"/>
    </row>
    <row r="235" ht="24.0" customHeight="1">
      <c r="A235" s="217" t="s">
        <v>868</v>
      </c>
      <c r="B235" s="225"/>
      <c r="C235" s="225"/>
      <c r="D235" s="225"/>
      <c r="E235" s="225"/>
      <c r="F235" s="226"/>
      <c r="G235" s="213">
        <v>28.0</v>
      </c>
      <c r="I235" s="19"/>
      <c r="J235" s="210">
        <v>46.0</v>
      </c>
      <c r="L235" s="19"/>
      <c r="M235" s="213">
        <v>14.0</v>
      </c>
      <c r="O235" s="19"/>
      <c r="P235" s="210">
        <v>32.0</v>
      </c>
      <c r="R235" s="52"/>
      <c r="S235" s="214" t="s">
        <v>869</v>
      </c>
      <c r="X235" s="19"/>
      <c r="Y235" s="210">
        <v>104.0</v>
      </c>
      <c r="AA235" s="19"/>
      <c r="AB235" s="210">
        <v>166.0</v>
      </c>
      <c r="AD235" s="19"/>
      <c r="AE235" s="210">
        <v>82.0</v>
      </c>
      <c r="AG235" s="19"/>
      <c r="AH235" s="210">
        <v>84.0</v>
      </c>
      <c r="AJ235" s="19"/>
    </row>
    <row r="236" ht="24.0" customHeight="1">
      <c r="A236" s="217" t="s">
        <v>870</v>
      </c>
      <c r="B236" s="225"/>
      <c r="C236" s="225"/>
      <c r="D236" s="225"/>
      <c r="E236" s="225"/>
      <c r="F236" s="226"/>
      <c r="G236" s="213">
        <v>26.0</v>
      </c>
      <c r="I236" s="19"/>
      <c r="J236" s="213">
        <v>51.0</v>
      </c>
      <c r="L236" s="19"/>
      <c r="M236" s="213">
        <v>27.0</v>
      </c>
      <c r="O236" s="19"/>
      <c r="P236" s="213">
        <v>24.0</v>
      </c>
      <c r="R236" s="52"/>
      <c r="S236" s="214" t="s">
        <v>871</v>
      </c>
      <c r="X236" s="19"/>
      <c r="Y236" s="210">
        <v>135.0</v>
      </c>
      <c r="AA236" s="19"/>
      <c r="AB236" s="210">
        <v>224.0</v>
      </c>
      <c r="AD236" s="19"/>
      <c r="AE236" s="210">
        <v>107.0</v>
      </c>
      <c r="AG236" s="19"/>
      <c r="AH236" s="210">
        <v>117.0</v>
      </c>
      <c r="AJ236" s="19"/>
    </row>
    <row r="237" ht="24.0" customHeight="1">
      <c r="A237" s="217" t="s">
        <v>872</v>
      </c>
      <c r="B237" s="225"/>
      <c r="C237" s="225"/>
      <c r="D237" s="225"/>
      <c r="E237" s="225"/>
      <c r="F237" s="226"/>
      <c r="G237" s="210">
        <v>49.0</v>
      </c>
      <c r="I237" s="19"/>
      <c r="J237" s="210">
        <v>103.0</v>
      </c>
      <c r="L237" s="19"/>
      <c r="M237" s="210">
        <v>52.0</v>
      </c>
      <c r="O237" s="19"/>
      <c r="P237" s="210">
        <v>51.0</v>
      </c>
      <c r="R237" s="52"/>
      <c r="S237" s="214" t="s">
        <v>873</v>
      </c>
      <c r="X237" s="19"/>
      <c r="Y237" s="213">
        <v>185.0</v>
      </c>
      <c r="AA237" s="19"/>
      <c r="AB237" s="210">
        <v>387.0</v>
      </c>
      <c r="AD237" s="19"/>
      <c r="AE237" s="210">
        <v>195.0</v>
      </c>
      <c r="AG237" s="19"/>
      <c r="AH237" s="210">
        <v>192.0</v>
      </c>
      <c r="AJ237" s="19"/>
    </row>
    <row r="238" ht="24.0" customHeight="1">
      <c r="A238" s="219" t="s">
        <v>874</v>
      </c>
      <c r="B238" s="29"/>
      <c r="C238" s="29"/>
      <c r="D238" s="29"/>
      <c r="E238" s="29"/>
      <c r="F238" s="30"/>
      <c r="G238" s="220">
        <v>19.0</v>
      </c>
      <c r="H238" s="29"/>
      <c r="I238" s="30"/>
      <c r="J238" s="220">
        <v>19.0</v>
      </c>
      <c r="K238" s="29"/>
      <c r="L238" s="30"/>
      <c r="M238" s="220">
        <v>4.0</v>
      </c>
      <c r="N238" s="29"/>
      <c r="O238" s="30"/>
      <c r="P238" s="220">
        <v>15.0</v>
      </c>
      <c r="Q238" s="29"/>
      <c r="R238" s="46"/>
      <c r="S238" s="222" t="s">
        <v>875</v>
      </c>
      <c r="T238" s="29"/>
      <c r="U238" s="29"/>
      <c r="V238" s="29"/>
      <c r="W238" s="29"/>
      <c r="X238" s="30"/>
      <c r="Y238" s="220">
        <v>333.0</v>
      </c>
      <c r="Z238" s="29"/>
      <c r="AA238" s="30"/>
      <c r="AB238" s="220">
        <v>333.0</v>
      </c>
      <c r="AC238" s="29"/>
      <c r="AD238" s="30"/>
      <c r="AE238" s="220">
        <v>271.0</v>
      </c>
      <c r="AF238" s="29"/>
      <c r="AG238" s="30"/>
      <c r="AH238" s="220">
        <v>62.0</v>
      </c>
      <c r="AI238" s="29"/>
      <c r="AJ238" s="30"/>
    </row>
    <row r="239" ht="24.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ht="24.0" customHeight="1">
      <c r="A240" s="1" t="s">
        <v>876</v>
      </c>
    </row>
    <row r="241" ht="24.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ht="24.0" customHeight="1">
      <c r="A242" s="5">
        <v>11.0</v>
      </c>
      <c r="C242" s="6" t="s">
        <v>688</v>
      </c>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ht="24.0" customHeight="1">
      <c r="A243" s="206" t="s">
        <v>644</v>
      </c>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7" t="s">
        <v>645</v>
      </c>
    </row>
    <row r="244" ht="24.0" customHeight="1">
      <c r="A244" s="8" t="s">
        <v>646</v>
      </c>
      <c r="B244" s="9"/>
      <c r="C244" s="9"/>
      <c r="D244" s="9"/>
      <c r="E244" s="9"/>
      <c r="F244" s="10"/>
      <c r="G244" s="8" t="s">
        <v>647</v>
      </c>
      <c r="H244" s="9"/>
      <c r="I244" s="10"/>
      <c r="J244" s="8" t="s">
        <v>648</v>
      </c>
      <c r="K244" s="9"/>
      <c r="L244" s="10"/>
      <c r="M244" s="8" t="s">
        <v>568</v>
      </c>
      <c r="N244" s="9"/>
      <c r="O244" s="10"/>
      <c r="P244" s="8" t="s">
        <v>569</v>
      </c>
      <c r="Q244" s="9"/>
      <c r="R244" s="10"/>
      <c r="S244" s="43" t="s">
        <v>646</v>
      </c>
      <c r="T244" s="9"/>
      <c r="U244" s="9"/>
      <c r="V244" s="9"/>
      <c r="W244" s="9"/>
      <c r="X244" s="10"/>
      <c r="Y244" s="8" t="s">
        <v>647</v>
      </c>
      <c r="Z244" s="9"/>
      <c r="AA244" s="10"/>
      <c r="AB244" s="8" t="s">
        <v>648</v>
      </c>
      <c r="AC244" s="9"/>
      <c r="AD244" s="10"/>
      <c r="AE244" s="8" t="s">
        <v>568</v>
      </c>
      <c r="AF244" s="9"/>
      <c r="AG244" s="10"/>
      <c r="AH244" s="8" t="s">
        <v>569</v>
      </c>
      <c r="AI244" s="9"/>
      <c r="AJ244" s="10"/>
    </row>
    <row r="245" ht="24.0" customHeight="1">
      <c r="A245" s="223" t="s">
        <v>877</v>
      </c>
      <c r="B245" s="12"/>
      <c r="C245" s="12"/>
      <c r="D245" s="12"/>
      <c r="E245" s="12"/>
      <c r="F245" s="13"/>
      <c r="G245" s="210">
        <v>1058.0</v>
      </c>
      <c r="I245" s="19"/>
      <c r="J245" s="210">
        <v>1058.0</v>
      </c>
      <c r="L245" s="19"/>
      <c r="M245" s="210">
        <v>924.0</v>
      </c>
      <c r="O245" s="19"/>
      <c r="P245" s="213">
        <v>134.0</v>
      </c>
      <c r="R245" s="19"/>
      <c r="S245" s="209" t="s">
        <v>878</v>
      </c>
      <c r="T245" s="12"/>
      <c r="U245" s="12"/>
      <c r="V245" s="12"/>
      <c r="W245" s="12"/>
      <c r="X245" s="13"/>
      <c r="Y245" s="213">
        <v>89.0</v>
      </c>
      <c r="AA245" s="19"/>
      <c r="AB245" s="210">
        <v>147.0</v>
      </c>
      <c r="AD245" s="19"/>
      <c r="AE245" s="210">
        <v>63.0</v>
      </c>
      <c r="AG245" s="19"/>
      <c r="AH245" s="211">
        <v>84.0</v>
      </c>
      <c r="AI245" s="12"/>
      <c r="AJ245" s="13"/>
    </row>
    <row r="246" ht="24.0" customHeight="1">
      <c r="A246" s="229" t="s">
        <v>879</v>
      </c>
      <c r="F246" s="19"/>
      <c r="G246" s="210">
        <v>109.0</v>
      </c>
      <c r="I246" s="19"/>
      <c r="J246" s="210">
        <v>109.0</v>
      </c>
      <c r="L246" s="19"/>
      <c r="M246" s="210">
        <v>98.0</v>
      </c>
      <c r="O246" s="19"/>
      <c r="P246" s="210">
        <v>11.0</v>
      </c>
      <c r="R246" s="19"/>
      <c r="S246" s="214" t="s">
        <v>880</v>
      </c>
      <c r="X246" s="19"/>
      <c r="Y246" s="210">
        <v>100.0</v>
      </c>
      <c r="AA246" s="19"/>
      <c r="AB246" s="210">
        <v>166.0</v>
      </c>
      <c r="AD246" s="19"/>
      <c r="AE246" s="213">
        <v>86.0</v>
      </c>
      <c r="AG246" s="19"/>
      <c r="AH246" s="210">
        <v>80.0</v>
      </c>
      <c r="AJ246" s="19"/>
    </row>
    <row r="247" ht="24.0" customHeight="1">
      <c r="A247" s="217" t="s">
        <v>881</v>
      </c>
      <c r="F247" s="19"/>
      <c r="G247" s="210">
        <v>45.0</v>
      </c>
      <c r="I247" s="19"/>
      <c r="J247" s="210">
        <v>72.0</v>
      </c>
      <c r="L247" s="19"/>
      <c r="M247" s="210">
        <v>45.0</v>
      </c>
      <c r="O247" s="19"/>
      <c r="P247" s="210">
        <v>27.0</v>
      </c>
      <c r="R247" s="19"/>
      <c r="S247" s="214" t="s">
        <v>882</v>
      </c>
      <c r="X247" s="19"/>
      <c r="Y247" s="210">
        <v>48.0</v>
      </c>
      <c r="AA247" s="19"/>
      <c r="AB247" s="210">
        <v>95.0</v>
      </c>
      <c r="AD247" s="19"/>
      <c r="AE247" s="210">
        <v>43.0</v>
      </c>
      <c r="AG247" s="19"/>
      <c r="AH247" s="210">
        <v>52.0</v>
      </c>
      <c r="AJ247" s="19"/>
    </row>
    <row r="248" ht="24.0" customHeight="1">
      <c r="A248" s="217" t="s">
        <v>883</v>
      </c>
      <c r="F248" s="19"/>
      <c r="G248" s="210">
        <v>30.0</v>
      </c>
      <c r="I248" s="19"/>
      <c r="J248" s="210">
        <v>62.0</v>
      </c>
      <c r="L248" s="19"/>
      <c r="M248" s="210">
        <v>39.0</v>
      </c>
      <c r="O248" s="19"/>
      <c r="P248" s="210">
        <v>23.0</v>
      </c>
      <c r="R248" s="19"/>
      <c r="S248" s="214" t="s">
        <v>884</v>
      </c>
      <c r="X248" s="19"/>
      <c r="Y248" s="210">
        <v>168.0</v>
      </c>
      <c r="AA248" s="19"/>
      <c r="AB248" s="210">
        <v>293.0</v>
      </c>
      <c r="AD248" s="19"/>
      <c r="AE248" s="210">
        <v>162.0</v>
      </c>
      <c r="AG248" s="19"/>
      <c r="AH248" s="210">
        <v>131.0</v>
      </c>
      <c r="AJ248" s="19"/>
    </row>
    <row r="249" ht="24.0" customHeight="1">
      <c r="A249" s="217"/>
      <c r="F249" s="19"/>
      <c r="G249" s="213"/>
      <c r="I249" s="19"/>
      <c r="J249" s="213"/>
      <c r="L249" s="19"/>
      <c r="M249" s="213"/>
      <c r="O249" s="19"/>
      <c r="P249" s="213"/>
      <c r="S249" s="214" t="s">
        <v>885</v>
      </c>
      <c r="X249" s="19"/>
      <c r="Y249" s="210">
        <v>35.0</v>
      </c>
      <c r="AA249" s="19"/>
      <c r="AB249" s="210">
        <v>63.0</v>
      </c>
      <c r="AD249" s="19"/>
      <c r="AE249" s="210">
        <v>32.0</v>
      </c>
      <c r="AG249" s="19"/>
      <c r="AH249" s="210">
        <v>31.0</v>
      </c>
      <c r="AJ249" s="19"/>
    </row>
    <row r="250" ht="24.0" customHeight="1">
      <c r="A250" s="215" t="s">
        <v>69</v>
      </c>
      <c r="F250" s="19"/>
      <c r="G250" s="216">
        <f>SUM(G251:I277,Y245:AA276)</f>
        <v>4108</v>
      </c>
      <c r="I250" s="19"/>
      <c r="J250" s="216">
        <f>SUM(J251:L277,AB245:AD276)</f>
        <v>7555</v>
      </c>
      <c r="L250" s="19"/>
      <c r="M250" s="216">
        <f>SUM(M251:O277,AE245:AG276)</f>
        <v>3637</v>
      </c>
      <c r="O250" s="19"/>
      <c r="P250" s="216">
        <f>SUM(P251:R277,AH245:AJ276)</f>
        <v>3918</v>
      </c>
      <c r="R250" s="19"/>
      <c r="S250" s="214" t="s">
        <v>886</v>
      </c>
      <c r="X250" s="19"/>
      <c r="Y250" s="210">
        <v>36.0</v>
      </c>
      <c r="AA250" s="19"/>
      <c r="AB250" s="210">
        <v>69.0</v>
      </c>
      <c r="AD250" s="19"/>
      <c r="AE250" s="210">
        <v>34.0</v>
      </c>
      <c r="AG250" s="19"/>
      <c r="AH250" s="210">
        <v>35.0</v>
      </c>
      <c r="AJ250" s="19"/>
    </row>
    <row r="251" ht="24.0" customHeight="1">
      <c r="A251" s="217" t="s">
        <v>887</v>
      </c>
      <c r="F251" s="19"/>
      <c r="G251" s="210">
        <v>68.0</v>
      </c>
      <c r="I251" s="19"/>
      <c r="J251" s="210">
        <v>125.0</v>
      </c>
      <c r="L251" s="19"/>
      <c r="M251" s="210">
        <v>61.0</v>
      </c>
      <c r="O251" s="19"/>
      <c r="P251" s="210">
        <v>64.0</v>
      </c>
      <c r="R251" s="19"/>
      <c r="S251" s="214" t="s">
        <v>888</v>
      </c>
      <c r="X251" s="19"/>
      <c r="Y251" s="210">
        <v>71.0</v>
      </c>
      <c r="AA251" s="19"/>
      <c r="AB251" s="210">
        <v>141.0</v>
      </c>
      <c r="AD251" s="19"/>
      <c r="AE251" s="210">
        <v>67.0</v>
      </c>
      <c r="AG251" s="19"/>
      <c r="AH251" s="210">
        <v>74.0</v>
      </c>
      <c r="AJ251" s="19"/>
    </row>
    <row r="252" ht="24.0" customHeight="1">
      <c r="A252" s="217" t="s">
        <v>889</v>
      </c>
      <c r="F252" s="19"/>
      <c r="G252" s="213">
        <v>25.0</v>
      </c>
      <c r="I252" s="19"/>
      <c r="J252" s="210">
        <v>34.0</v>
      </c>
      <c r="L252" s="19"/>
      <c r="M252" s="210">
        <v>14.0</v>
      </c>
      <c r="O252" s="19"/>
      <c r="P252" s="210">
        <v>20.0</v>
      </c>
      <c r="R252" s="19"/>
      <c r="S252" s="214" t="s">
        <v>890</v>
      </c>
      <c r="X252" s="19"/>
      <c r="Y252" s="210">
        <v>62.0</v>
      </c>
      <c r="AA252" s="19"/>
      <c r="AB252" s="210">
        <v>107.0</v>
      </c>
      <c r="AD252" s="19"/>
      <c r="AE252" s="210">
        <v>52.0</v>
      </c>
      <c r="AG252" s="19"/>
      <c r="AH252" s="213">
        <v>55.0</v>
      </c>
      <c r="AJ252" s="19"/>
    </row>
    <row r="253" ht="24.0" customHeight="1">
      <c r="A253" s="217" t="s">
        <v>891</v>
      </c>
      <c r="F253" s="19"/>
      <c r="G253" s="210">
        <v>24.0</v>
      </c>
      <c r="I253" s="19"/>
      <c r="J253" s="210">
        <v>40.0</v>
      </c>
      <c r="L253" s="19"/>
      <c r="M253" s="210">
        <v>15.0</v>
      </c>
      <c r="O253" s="19"/>
      <c r="P253" s="210">
        <v>25.0</v>
      </c>
      <c r="R253" s="19"/>
      <c r="S253" s="214" t="s">
        <v>892</v>
      </c>
      <c r="X253" s="19"/>
      <c r="Y253" s="210">
        <v>62.0</v>
      </c>
      <c r="AA253" s="19"/>
      <c r="AB253" s="210">
        <v>99.0</v>
      </c>
      <c r="AD253" s="19"/>
      <c r="AE253" s="210">
        <v>55.0</v>
      </c>
      <c r="AG253" s="19"/>
      <c r="AH253" s="213">
        <v>44.0</v>
      </c>
      <c r="AJ253" s="19"/>
    </row>
    <row r="254" ht="24.0" customHeight="1">
      <c r="A254" s="217" t="s">
        <v>893</v>
      </c>
      <c r="F254" s="19"/>
      <c r="G254" s="210">
        <v>81.0</v>
      </c>
      <c r="I254" s="19"/>
      <c r="J254" s="210">
        <v>128.0</v>
      </c>
      <c r="L254" s="19"/>
      <c r="M254" s="210">
        <v>54.0</v>
      </c>
      <c r="O254" s="19"/>
      <c r="P254" s="210">
        <v>74.0</v>
      </c>
      <c r="R254" s="19"/>
      <c r="S254" s="214" t="s">
        <v>894</v>
      </c>
      <c r="X254" s="19"/>
      <c r="Y254" s="210">
        <v>59.0</v>
      </c>
      <c r="AA254" s="19"/>
      <c r="AB254" s="210">
        <v>109.0</v>
      </c>
      <c r="AD254" s="19"/>
      <c r="AE254" s="210">
        <v>52.0</v>
      </c>
      <c r="AG254" s="19"/>
      <c r="AH254" s="210">
        <v>57.0</v>
      </c>
      <c r="AJ254" s="19"/>
    </row>
    <row r="255" ht="24.0" customHeight="1">
      <c r="A255" s="217" t="s">
        <v>895</v>
      </c>
      <c r="F255" s="19"/>
      <c r="G255" s="210">
        <v>38.0</v>
      </c>
      <c r="I255" s="19"/>
      <c r="J255" s="210">
        <v>72.0</v>
      </c>
      <c r="L255" s="19"/>
      <c r="M255" s="210">
        <v>29.0</v>
      </c>
      <c r="O255" s="19"/>
      <c r="P255" s="210">
        <v>43.0</v>
      </c>
      <c r="R255" s="19"/>
      <c r="S255" s="214" t="s">
        <v>896</v>
      </c>
      <c r="X255" s="19"/>
      <c r="Y255" s="213">
        <v>48.0</v>
      </c>
      <c r="AA255" s="19"/>
      <c r="AB255" s="210">
        <v>102.0</v>
      </c>
      <c r="AD255" s="19"/>
      <c r="AE255" s="213">
        <v>53.0</v>
      </c>
      <c r="AG255" s="19"/>
      <c r="AH255" s="210">
        <v>49.0</v>
      </c>
      <c r="AJ255" s="19"/>
    </row>
    <row r="256" ht="24.0" customHeight="1">
      <c r="A256" s="217" t="s">
        <v>897</v>
      </c>
      <c r="F256" s="19"/>
      <c r="G256" s="210">
        <v>33.0</v>
      </c>
      <c r="I256" s="19"/>
      <c r="J256" s="210">
        <v>54.0</v>
      </c>
      <c r="L256" s="19"/>
      <c r="M256" s="210">
        <v>28.0</v>
      </c>
      <c r="O256" s="19"/>
      <c r="P256" s="210">
        <v>26.0</v>
      </c>
      <c r="R256" s="19"/>
      <c r="S256" s="214" t="s">
        <v>898</v>
      </c>
      <c r="X256" s="19"/>
      <c r="Y256" s="210">
        <v>33.0</v>
      </c>
      <c r="AA256" s="19"/>
      <c r="AB256" s="210">
        <v>65.0</v>
      </c>
      <c r="AD256" s="19"/>
      <c r="AE256" s="210">
        <v>33.0</v>
      </c>
      <c r="AG256" s="19"/>
      <c r="AH256" s="210">
        <v>32.0</v>
      </c>
      <c r="AJ256" s="19"/>
    </row>
    <row r="257" ht="24.0" customHeight="1">
      <c r="A257" s="217" t="s">
        <v>899</v>
      </c>
      <c r="F257" s="19"/>
      <c r="G257" s="213">
        <v>33.0</v>
      </c>
      <c r="I257" s="19"/>
      <c r="J257" s="210">
        <v>57.0</v>
      </c>
      <c r="L257" s="19"/>
      <c r="M257" s="210">
        <v>30.0</v>
      </c>
      <c r="O257" s="19"/>
      <c r="P257" s="213">
        <v>27.0</v>
      </c>
      <c r="R257" s="19"/>
      <c r="S257" s="214" t="s">
        <v>900</v>
      </c>
      <c r="X257" s="19"/>
      <c r="Y257" s="210">
        <v>105.0</v>
      </c>
      <c r="AA257" s="19"/>
      <c r="AB257" s="210">
        <v>178.0</v>
      </c>
      <c r="AD257" s="19"/>
      <c r="AE257" s="210">
        <v>86.0</v>
      </c>
      <c r="AG257" s="19"/>
      <c r="AH257" s="210">
        <v>92.0</v>
      </c>
      <c r="AJ257" s="19"/>
    </row>
    <row r="258" ht="24.0" customHeight="1">
      <c r="A258" s="217" t="s">
        <v>901</v>
      </c>
      <c r="F258" s="19"/>
      <c r="G258" s="210">
        <v>90.0</v>
      </c>
      <c r="I258" s="19"/>
      <c r="J258" s="210">
        <v>167.0</v>
      </c>
      <c r="L258" s="19"/>
      <c r="M258" s="210">
        <v>72.0</v>
      </c>
      <c r="O258" s="19"/>
      <c r="P258" s="210">
        <v>95.0</v>
      </c>
      <c r="R258" s="19"/>
      <c r="S258" s="214" t="s">
        <v>902</v>
      </c>
      <c r="X258" s="19"/>
      <c r="Y258" s="210">
        <v>62.0</v>
      </c>
      <c r="AA258" s="19"/>
      <c r="AB258" s="210">
        <v>104.0</v>
      </c>
      <c r="AD258" s="19"/>
      <c r="AE258" s="210">
        <v>47.0</v>
      </c>
      <c r="AG258" s="19"/>
      <c r="AH258" s="213">
        <v>57.0</v>
      </c>
      <c r="AJ258" s="19"/>
    </row>
    <row r="259" ht="24.0" customHeight="1">
      <c r="A259" s="217" t="s">
        <v>903</v>
      </c>
      <c r="F259" s="19"/>
      <c r="G259" s="210">
        <v>59.0</v>
      </c>
      <c r="I259" s="19"/>
      <c r="J259" s="213">
        <v>88.0</v>
      </c>
      <c r="L259" s="19"/>
      <c r="M259" s="210">
        <v>44.0</v>
      </c>
      <c r="O259" s="19"/>
      <c r="P259" s="210">
        <v>44.0</v>
      </c>
      <c r="R259" s="19"/>
      <c r="S259" s="214" t="s">
        <v>904</v>
      </c>
      <c r="X259" s="19"/>
      <c r="Y259" s="210">
        <v>115.0</v>
      </c>
      <c r="AA259" s="19"/>
      <c r="AB259" s="210">
        <v>222.0</v>
      </c>
      <c r="AD259" s="19"/>
      <c r="AE259" s="210">
        <v>102.0</v>
      </c>
      <c r="AG259" s="19"/>
      <c r="AH259" s="210">
        <v>120.0</v>
      </c>
      <c r="AJ259" s="19"/>
    </row>
    <row r="260" ht="24.0" customHeight="1">
      <c r="A260" s="217" t="s">
        <v>905</v>
      </c>
      <c r="F260" s="19"/>
      <c r="G260" s="210">
        <v>104.0</v>
      </c>
      <c r="I260" s="19"/>
      <c r="J260" s="210">
        <v>161.0</v>
      </c>
      <c r="L260" s="19"/>
      <c r="M260" s="210">
        <v>70.0</v>
      </c>
      <c r="O260" s="19"/>
      <c r="P260" s="210">
        <v>91.0</v>
      </c>
      <c r="R260" s="19"/>
      <c r="S260" s="214" t="s">
        <v>906</v>
      </c>
      <c r="X260" s="19"/>
      <c r="Y260" s="210">
        <v>49.0</v>
      </c>
      <c r="AA260" s="19"/>
      <c r="AB260" s="210">
        <v>88.0</v>
      </c>
      <c r="AD260" s="19"/>
      <c r="AE260" s="210">
        <v>51.0</v>
      </c>
      <c r="AG260" s="19"/>
      <c r="AH260" s="210">
        <v>37.0</v>
      </c>
      <c r="AJ260" s="19"/>
    </row>
    <row r="261" ht="24.0" customHeight="1">
      <c r="A261" s="217" t="s">
        <v>907</v>
      </c>
      <c r="F261" s="19"/>
      <c r="G261" s="210">
        <v>29.0</v>
      </c>
      <c r="I261" s="19"/>
      <c r="J261" s="210">
        <v>51.0</v>
      </c>
      <c r="L261" s="19"/>
      <c r="M261" s="210">
        <v>25.0</v>
      </c>
      <c r="O261" s="19"/>
      <c r="P261" s="210">
        <v>26.0</v>
      </c>
      <c r="R261" s="19"/>
      <c r="S261" s="214" t="s">
        <v>908</v>
      </c>
      <c r="X261" s="19"/>
      <c r="Y261" s="210">
        <v>92.0</v>
      </c>
      <c r="AA261" s="19"/>
      <c r="AB261" s="213">
        <v>142.0</v>
      </c>
      <c r="AD261" s="19"/>
      <c r="AE261" s="210">
        <v>84.0</v>
      </c>
      <c r="AG261" s="19"/>
      <c r="AH261" s="210">
        <v>58.0</v>
      </c>
      <c r="AJ261" s="19"/>
    </row>
    <row r="262" ht="24.0" customHeight="1">
      <c r="A262" s="217" t="s">
        <v>909</v>
      </c>
      <c r="F262" s="19"/>
      <c r="G262" s="210">
        <v>36.0</v>
      </c>
      <c r="I262" s="19"/>
      <c r="J262" s="210">
        <v>57.0</v>
      </c>
      <c r="L262" s="19"/>
      <c r="M262" s="210">
        <v>26.0</v>
      </c>
      <c r="O262" s="19"/>
      <c r="P262" s="210">
        <v>31.0</v>
      </c>
      <c r="R262" s="19"/>
      <c r="S262" s="214" t="s">
        <v>910</v>
      </c>
      <c r="X262" s="19"/>
      <c r="Y262" s="210">
        <v>34.0</v>
      </c>
      <c r="AA262" s="19"/>
      <c r="AB262" s="210">
        <v>72.0</v>
      </c>
      <c r="AD262" s="19"/>
      <c r="AE262" s="210">
        <v>36.0</v>
      </c>
      <c r="AG262" s="19"/>
      <c r="AH262" s="210">
        <v>36.0</v>
      </c>
      <c r="AJ262" s="19"/>
    </row>
    <row r="263" ht="24.0" customHeight="1">
      <c r="A263" s="217" t="s">
        <v>911</v>
      </c>
      <c r="F263" s="19"/>
      <c r="G263" s="210">
        <v>59.0</v>
      </c>
      <c r="I263" s="19"/>
      <c r="J263" s="210">
        <v>158.0</v>
      </c>
      <c r="L263" s="19"/>
      <c r="M263" s="210">
        <v>72.0</v>
      </c>
      <c r="O263" s="19"/>
      <c r="P263" s="210">
        <v>86.0</v>
      </c>
      <c r="R263" s="19"/>
      <c r="S263" s="214" t="s">
        <v>912</v>
      </c>
      <c r="X263" s="19"/>
      <c r="Y263" s="210">
        <v>61.0</v>
      </c>
      <c r="AA263" s="19"/>
      <c r="AB263" s="210">
        <v>101.0</v>
      </c>
      <c r="AD263" s="19"/>
      <c r="AE263" s="213">
        <v>46.0</v>
      </c>
      <c r="AG263" s="19"/>
      <c r="AH263" s="210">
        <v>55.0</v>
      </c>
      <c r="AJ263" s="19"/>
    </row>
    <row r="264" ht="24.0" customHeight="1">
      <c r="A264" s="217" t="s">
        <v>913</v>
      </c>
      <c r="F264" s="19"/>
      <c r="G264" s="210">
        <v>133.0</v>
      </c>
      <c r="I264" s="19"/>
      <c r="J264" s="210">
        <v>280.0</v>
      </c>
      <c r="L264" s="19"/>
      <c r="M264" s="210">
        <v>131.0</v>
      </c>
      <c r="O264" s="19"/>
      <c r="P264" s="210">
        <v>149.0</v>
      </c>
      <c r="R264" s="19"/>
      <c r="S264" s="214" t="s">
        <v>914</v>
      </c>
      <c r="X264" s="19"/>
      <c r="Y264" s="210">
        <v>49.0</v>
      </c>
      <c r="AA264" s="19"/>
      <c r="AB264" s="210">
        <v>89.0</v>
      </c>
      <c r="AD264" s="19"/>
      <c r="AE264" s="210">
        <v>44.0</v>
      </c>
      <c r="AG264" s="19"/>
      <c r="AH264" s="210">
        <v>45.0</v>
      </c>
      <c r="AJ264" s="19"/>
    </row>
    <row r="265" ht="24.0" customHeight="1">
      <c r="A265" s="217" t="s">
        <v>915</v>
      </c>
      <c r="F265" s="19"/>
      <c r="G265" s="210">
        <v>173.0</v>
      </c>
      <c r="I265" s="19"/>
      <c r="J265" s="210">
        <v>343.0</v>
      </c>
      <c r="L265" s="19"/>
      <c r="M265" s="210">
        <v>157.0</v>
      </c>
      <c r="O265" s="19"/>
      <c r="P265" s="210">
        <v>186.0</v>
      </c>
      <c r="R265" s="19"/>
      <c r="S265" s="214" t="s">
        <v>916</v>
      </c>
      <c r="X265" s="19"/>
      <c r="Y265" s="210">
        <v>274.0</v>
      </c>
      <c r="AA265" s="19"/>
      <c r="AB265" s="210">
        <v>460.0</v>
      </c>
      <c r="AD265" s="19"/>
      <c r="AE265" s="210">
        <v>228.0</v>
      </c>
      <c r="AG265" s="19"/>
      <c r="AH265" s="210">
        <v>232.0</v>
      </c>
      <c r="AJ265" s="19"/>
    </row>
    <row r="266" ht="24.0" customHeight="1">
      <c r="A266" s="217" t="s">
        <v>917</v>
      </c>
      <c r="F266" s="19"/>
      <c r="G266" s="210">
        <v>47.0</v>
      </c>
      <c r="I266" s="19"/>
      <c r="J266" s="210">
        <v>73.0</v>
      </c>
      <c r="L266" s="19"/>
      <c r="M266" s="213">
        <v>28.0</v>
      </c>
      <c r="O266" s="19"/>
      <c r="P266" s="210">
        <v>45.0</v>
      </c>
      <c r="R266" s="19"/>
      <c r="S266" s="214" t="s">
        <v>918</v>
      </c>
      <c r="X266" s="19"/>
      <c r="Y266" s="210">
        <v>264.0</v>
      </c>
      <c r="AA266" s="19"/>
      <c r="AB266" s="210">
        <v>503.0</v>
      </c>
      <c r="AD266" s="19"/>
      <c r="AE266" s="210">
        <v>245.0</v>
      </c>
      <c r="AG266" s="19"/>
      <c r="AH266" s="210">
        <v>258.0</v>
      </c>
      <c r="AJ266" s="19"/>
    </row>
    <row r="267" ht="24.0" customHeight="1">
      <c r="A267" s="217" t="s">
        <v>919</v>
      </c>
      <c r="F267" s="19"/>
      <c r="G267" s="213">
        <v>56.0</v>
      </c>
      <c r="I267" s="19"/>
      <c r="J267" s="210">
        <v>88.0</v>
      </c>
      <c r="L267" s="19"/>
      <c r="M267" s="210">
        <v>42.0</v>
      </c>
      <c r="O267" s="19"/>
      <c r="P267" s="210">
        <v>46.0</v>
      </c>
      <c r="R267" s="19"/>
      <c r="S267" s="214" t="s">
        <v>920</v>
      </c>
      <c r="X267" s="19"/>
      <c r="Y267" s="210">
        <v>71.0</v>
      </c>
      <c r="AA267" s="19"/>
      <c r="AB267" s="210">
        <v>166.0</v>
      </c>
      <c r="AD267" s="19"/>
      <c r="AE267" s="210">
        <v>85.0</v>
      </c>
      <c r="AG267" s="19"/>
      <c r="AH267" s="213">
        <v>81.0</v>
      </c>
      <c r="AJ267" s="19"/>
    </row>
    <row r="268" ht="24.0" customHeight="1">
      <c r="A268" s="217" t="s">
        <v>921</v>
      </c>
      <c r="F268" s="19"/>
      <c r="G268" s="213">
        <v>67.0</v>
      </c>
      <c r="I268" s="19"/>
      <c r="J268" s="210">
        <v>119.0</v>
      </c>
      <c r="L268" s="19"/>
      <c r="M268" s="210">
        <v>48.0</v>
      </c>
      <c r="O268" s="19"/>
      <c r="P268" s="210">
        <v>71.0</v>
      </c>
      <c r="R268" s="19"/>
      <c r="S268" s="214" t="s">
        <v>922</v>
      </c>
      <c r="X268" s="19"/>
      <c r="Y268" s="210">
        <v>54.0</v>
      </c>
      <c r="AA268" s="19"/>
      <c r="AB268" s="210">
        <v>90.0</v>
      </c>
      <c r="AD268" s="19"/>
      <c r="AE268" s="210">
        <v>50.0</v>
      </c>
      <c r="AG268" s="19"/>
      <c r="AH268" s="210">
        <v>40.0</v>
      </c>
      <c r="AJ268" s="19"/>
    </row>
    <row r="269" ht="24.0" customHeight="1">
      <c r="A269" s="217" t="s">
        <v>923</v>
      </c>
      <c r="F269" s="19"/>
      <c r="G269" s="210">
        <v>87.0</v>
      </c>
      <c r="I269" s="19"/>
      <c r="J269" s="210">
        <v>157.0</v>
      </c>
      <c r="L269" s="19"/>
      <c r="M269" s="213">
        <v>85.0</v>
      </c>
      <c r="O269" s="19"/>
      <c r="P269" s="210">
        <v>72.0</v>
      </c>
      <c r="R269" s="19"/>
      <c r="S269" s="214" t="s">
        <v>924</v>
      </c>
      <c r="X269" s="19"/>
      <c r="Y269" s="213">
        <v>80.0</v>
      </c>
      <c r="AA269" s="19"/>
      <c r="AB269" s="210">
        <v>161.0</v>
      </c>
      <c r="AD269" s="19"/>
      <c r="AE269" s="210">
        <v>73.0</v>
      </c>
      <c r="AG269" s="19"/>
      <c r="AH269" s="210">
        <v>88.0</v>
      </c>
      <c r="AJ269" s="19"/>
    </row>
    <row r="270" ht="24.0" customHeight="1">
      <c r="A270" s="217" t="s">
        <v>925</v>
      </c>
      <c r="F270" s="19"/>
      <c r="G270" s="210">
        <v>83.0</v>
      </c>
      <c r="I270" s="19"/>
      <c r="J270" s="210">
        <v>167.0</v>
      </c>
      <c r="L270" s="19"/>
      <c r="M270" s="213">
        <v>80.0</v>
      </c>
      <c r="O270" s="19"/>
      <c r="P270" s="210">
        <v>87.0</v>
      </c>
      <c r="R270" s="19"/>
      <c r="S270" s="214" t="s">
        <v>926</v>
      </c>
      <c r="X270" s="19"/>
      <c r="Y270" s="210">
        <v>69.0</v>
      </c>
      <c r="AA270" s="19"/>
      <c r="AB270" s="210">
        <v>134.0</v>
      </c>
      <c r="AD270" s="19"/>
      <c r="AE270" s="210">
        <v>66.0</v>
      </c>
      <c r="AG270" s="19"/>
      <c r="AH270" s="210">
        <v>68.0</v>
      </c>
      <c r="AJ270" s="19"/>
    </row>
    <row r="271" ht="24.0" customHeight="1">
      <c r="A271" s="217" t="s">
        <v>927</v>
      </c>
      <c r="F271" s="19"/>
      <c r="G271" s="213">
        <v>38.0</v>
      </c>
      <c r="I271" s="19"/>
      <c r="J271" s="210">
        <v>71.0</v>
      </c>
      <c r="L271" s="19"/>
      <c r="M271" s="210">
        <v>32.0</v>
      </c>
      <c r="O271" s="19"/>
      <c r="P271" s="210">
        <v>39.0</v>
      </c>
      <c r="R271" s="19"/>
      <c r="S271" s="214" t="s">
        <v>928</v>
      </c>
      <c r="X271" s="19"/>
      <c r="Y271" s="210">
        <v>46.0</v>
      </c>
      <c r="AA271" s="19"/>
      <c r="AB271" s="210">
        <v>107.0</v>
      </c>
      <c r="AD271" s="19"/>
      <c r="AE271" s="213">
        <v>54.0</v>
      </c>
      <c r="AG271" s="19"/>
      <c r="AH271" s="210">
        <v>53.0</v>
      </c>
      <c r="AJ271" s="19"/>
    </row>
    <row r="272" ht="24.0" customHeight="1">
      <c r="A272" s="217" t="s">
        <v>929</v>
      </c>
      <c r="F272" s="19"/>
      <c r="G272" s="213">
        <v>8.0</v>
      </c>
      <c r="I272" s="19"/>
      <c r="J272" s="210">
        <v>9.0</v>
      </c>
      <c r="L272" s="19"/>
      <c r="M272" s="210">
        <v>3.0</v>
      </c>
      <c r="O272" s="19"/>
      <c r="P272" s="213">
        <v>6.0</v>
      </c>
      <c r="R272" s="19"/>
      <c r="S272" s="214" t="s">
        <v>930</v>
      </c>
      <c r="X272" s="19"/>
      <c r="Y272" s="210">
        <v>38.0</v>
      </c>
      <c r="AA272" s="19"/>
      <c r="AB272" s="210">
        <v>119.0</v>
      </c>
      <c r="AD272" s="19"/>
      <c r="AE272" s="210">
        <v>61.0</v>
      </c>
      <c r="AG272" s="19"/>
      <c r="AH272" s="213">
        <v>58.0</v>
      </c>
      <c r="AJ272" s="19"/>
    </row>
    <row r="273" ht="24.0" customHeight="1">
      <c r="A273" s="217" t="s">
        <v>931</v>
      </c>
      <c r="F273" s="19"/>
      <c r="G273" s="210">
        <v>41.0</v>
      </c>
      <c r="I273" s="19"/>
      <c r="J273" s="210">
        <v>69.0</v>
      </c>
      <c r="L273" s="19"/>
      <c r="M273" s="210">
        <v>33.0</v>
      </c>
      <c r="O273" s="19"/>
      <c r="P273" s="210">
        <v>36.0</v>
      </c>
      <c r="R273" s="19"/>
      <c r="S273" s="214" t="s">
        <v>932</v>
      </c>
      <c r="X273" s="19"/>
      <c r="Y273" s="210">
        <v>9.0</v>
      </c>
      <c r="AA273" s="19"/>
      <c r="AB273" s="210">
        <v>9.0</v>
      </c>
      <c r="AD273" s="19"/>
      <c r="AE273" s="210">
        <v>9.0</v>
      </c>
      <c r="AG273" s="19"/>
      <c r="AH273" s="213" t="s">
        <v>660</v>
      </c>
      <c r="AJ273" s="19"/>
    </row>
    <row r="274" ht="24.0" customHeight="1">
      <c r="A274" s="217" t="s">
        <v>933</v>
      </c>
      <c r="F274" s="19"/>
      <c r="G274" s="210">
        <v>39.0</v>
      </c>
      <c r="I274" s="19"/>
      <c r="J274" s="210">
        <v>71.0</v>
      </c>
      <c r="L274" s="19"/>
      <c r="M274" s="210">
        <v>34.0</v>
      </c>
      <c r="O274" s="19"/>
      <c r="P274" s="210">
        <v>37.0</v>
      </c>
      <c r="R274" s="19"/>
      <c r="S274" s="214" t="s">
        <v>934</v>
      </c>
      <c r="X274" s="19"/>
      <c r="Y274" s="213">
        <v>5.0</v>
      </c>
      <c r="AA274" s="19"/>
      <c r="AB274" s="210">
        <v>5.0</v>
      </c>
      <c r="AD274" s="19"/>
      <c r="AE274" s="210">
        <v>2.0</v>
      </c>
      <c r="AG274" s="19"/>
      <c r="AH274" s="213">
        <v>3.0</v>
      </c>
      <c r="AJ274" s="19"/>
    </row>
    <row r="275" ht="24.0" customHeight="1">
      <c r="A275" s="217" t="s">
        <v>935</v>
      </c>
      <c r="F275" s="19"/>
      <c r="G275" s="210">
        <v>106.0</v>
      </c>
      <c r="I275" s="19"/>
      <c r="J275" s="210">
        <v>199.0</v>
      </c>
      <c r="L275" s="19"/>
      <c r="M275" s="210">
        <v>93.0</v>
      </c>
      <c r="O275" s="19"/>
      <c r="P275" s="210">
        <v>106.0</v>
      </c>
      <c r="R275" s="19"/>
      <c r="S275" s="214" t="s">
        <v>936</v>
      </c>
      <c r="X275" s="19"/>
      <c r="Y275" s="213">
        <v>61.0</v>
      </c>
      <c r="AA275" s="19"/>
      <c r="AB275" s="210">
        <v>110.0</v>
      </c>
      <c r="AD275" s="19"/>
      <c r="AE275" s="210">
        <v>38.0</v>
      </c>
      <c r="AG275" s="19"/>
      <c r="AH275" s="210">
        <v>72.0</v>
      </c>
      <c r="AJ275" s="19"/>
    </row>
    <row r="276" ht="24.0" customHeight="1">
      <c r="A276" s="217" t="s">
        <v>937</v>
      </c>
      <c r="F276" s="19"/>
      <c r="G276" s="210">
        <v>165.0</v>
      </c>
      <c r="I276" s="19"/>
      <c r="J276" s="210">
        <v>330.0</v>
      </c>
      <c r="L276" s="19"/>
      <c r="M276" s="210">
        <v>163.0</v>
      </c>
      <c r="O276" s="19"/>
      <c r="P276" s="210">
        <v>167.0</v>
      </c>
      <c r="R276" s="19"/>
      <c r="S276" s="214" t="s">
        <v>938</v>
      </c>
      <c r="X276" s="19"/>
      <c r="Y276" s="210">
        <v>24.0</v>
      </c>
      <c r="AA276" s="19"/>
      <c r="AB276" s="213">
        <v>43.0</v>
      </c>
      <c r="AD276" s="19"/>
      <c r="AE276" s="210">
        <v>14.0</v>
      </c>
      <c r="AG276" s="19"/>
      <c r="AH276" s="210">
        <v>29.0</v>
      </c>
      <c r="AJ276" s="19"/>
    </row>
    <row r="277" ht="24.0" customHeight="1">
      <c r="A277" s="219" t="s">
        <v>939</v>
      </c>
      <c r="B277" s="29"/>
      <c r="C277" s="29"/>
      <c r="D277" s="29"/>
      <c r="E277" s="29"/>
      <c r="F277" s="30"/>
      <c r="G277" s="221">
        <v>13.0</v>
      </c>
      <c r="H277" s="29"/>
      <c r="I277" s="30"/>
      <c r="J277" s="220">
        <v>28.0</v>
      </c>
      <c r="K277" s="29"/>
      <c r="L277" s="30"/>
      <c r="M277" s="220">
        <v>15.0</v>
      </c>
      <c r="N277" s="29"/>
      <c r="O277" s="30"/>
      <c r="P277" s="221">
        <v>13.0</v>
      </c>
      <c r="Q277" s="29"/>
      <c r="R277" s="46"/>
      <c r="S277" s="222"/>
      <c r="T277" s="29"/>
      <c r="U277" s="29"/>
      <c r="V277" s="29"/>
      <c r="W277" s="29"/>
      <c r="X277" s="30"/>
      <c r="Y277" s="221"/>
      <c r="Z277" s="29"/>
      <c r="AA277" s="30"/>
      <c r="AB277" s="221"/>
      <c r="AC277" s="29"/>
      <c r="AD277" s="30"/>
      <c r="AE277" s="221"/>
      <c r="AF277" s="29"/>
      <c r="AG277" s="30"/>
      <c r="AH277" s="221"/>
      <c r="AI277" s="29"/>
      <c r="AJ277" s="30"/>
    </row>
    <row r="278" ht="24.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ht="24.0" customHeight="1">
      <c r="A279" s="1" t="s">
        <v>940</v>
      </c>
    </row>
    <row r="280" ht="24.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ht="24.0" customHeight="1">
      <c r="A281" s="5">
        <v>11.0</v>
      </c>
      <c r="C281" s="6" t="s">
        <v>688</v>
      </c>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row>
    <row r="282" ht="24.0" customHeight="1">
      <c r="A282" s="206" t="s">
        <v>644</v>
      </c>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7" t="s">
        <v>645</v>
      </c>
    </row>
    <row r="283" ht="24.0" customHeight="1">
      <c r="A283" s="8" t="s">
        <v>646</v>
      </c>
      <c r="B283" s="9"/>
      <c r="C283" s="9"/>
      <c r="D283" s="9"/>
      <c r="E283" s="9"/>
      <c r="F283" s="10"/>
      <c r="G283" s="8" t="s">
        <v>647</v>
      </c>
      <c r="H283" s="9"/>
      <c r="I283" s="10"/>
      <c r="J283" s="8" t="s">
        <v>648</v>
      </c>
      <c r="K283" s="9"/>
      <c r="L283" s="10"/>
      <c r="M283" s="8" t="s">
        <v>568</v>
      </c>
      <c r="N283" s="9"/>
      <c r="O283" s="10"/>
      <c r="P283" s="8" t="s">
        <v>569</v>
      </c>
      <c r="Q283" s="9"/>
      <c r="R283" s="10"/>
      <c r="S283" s="43" t="s">
        <v>646</v>
      </c>
      <c r="T283" s="9"/>
      <c r="U283" s="9"/>
      <c r="V283" s="9"/>
      <c r="W283" s="9"/>
      <c r="X283" s="10"/>
      <c r="Y283" s="8" t="s">
        <v>647</v>
      </c>
      <c r="Z283" s="9"/>
      <c r="AA283" s="10"/>
      <c r="AB283" s="8" t="s">
        <v>648</v>
      </c>
      <c r="AC283" s="9"/>
      <c r="AD283" s="10"/>
      <c r="AE283" s="8" t="s">
        <v>568</v>
      </c>
      <c r="AF283" s="9"/>
      <c r="AG283" s="10"/>
      <c r="AH283" s="8" t="s">
        <v>569</v>
      </c>
      <c r="AI283" s="9"/>
      <c r="AJ283" s="10"/>
    </row>
    <row r="284" ht="24.0" customHeight="1">
      <c r="A284" s="239" t="s">
        <v>71</v>
      </c>
      <c r="B284" s="12"/>
      <c r="C284" s="12"/>
      <c r="D284" s="12"/>
      <c r="E284" s="12"/>
      <c r="F284" s="13"/>
      <c r="G284" s="216">
        <f>SUM(G285:I310)</f>
        <v>3607</v>
      </c>
      <c r="I284" s="19"/>
      <c r="J284" s="216">
        <f>SUM(J285:L310)</f>
        <v>7112</v>
      </c>
      <c r="L284" s="19"/>
      <c r="M284" s="216">
        <f>SUM(M285:O310)</f>
        <v>3430</v>
      </c>
      <c r="O284" s="19"/>
      <c r="P284" s="216">
        <f>SUM(P285:R310)</f>
        <v>3682</v>
      </c>
      <c r="R284" s="19"/>
      <c r="S284" s="209" t="s">
        <v>941</v>
      </c>
      <c r="T284" s="12"/>
      <c r="U284" s="12"/>
      <c r="V284" s="12"/>
      <c r="W284" s="12"/>
      <c r="X284" s="13"/>
      <c r="Y284" s="210">
        <v>256.0</v>
      </c>
      <c r="AA284" s="19"/>
      <c r="AB284" s="210">
        <v>528.0</v>
      </c>
      <c r="AD284" s="19"/>
      <c r="AE284" s="210">
        <v>257.0</v>
      </c>
      <c r="AG284" s="19"/>
      <c r="AH284" s="210">
        <v>271.0</v>
      </c>
      <c r="AJ284" s="19"/>
    </row>
    <row r="285" ht="24.0" customHeight="1">
      <c r="A285" s="217" t="s">
        <v>942</v>
      </c>
      <c r="F285" s="19"/>
      <c r="G285" s="210">
        <v>385.0</v>
      </c>
      <c r="I285" s="19"/>
      <c r="J285" s="210">
        <v>791.0</v>
      </c>
      <c r="L285" s="19"/>
      <c r="M285" s="210">
        <v>363.0</v>
      </c>
      <c r="O285" s="19"/>
      <c r="P285" s="210">
        <v>428.0</v>
      </c>
      <c r="R285" s="19"/>
      <c r="S285" s="214" t="s">
        <v>943</v>
      </c>
      <c r="X285" s="19"/>
      <c r="Y285" s="210">
        <v>14.0</v>
      </c>
      <c r="AA285" s="19"/>
      <c r="AB285" s="210">
        <v>22.0</v>
      </c>
      <c r="AD285" s="19"/>
      <c r="AE285" s="210">
        <v>9.0</v>
      </c>
      <c r="AG285" s="19"/>
      <c r="AH285" s="210">
        <v>13.0</v>
      </c>
      <c r="AJ285" s="19"/>
    </row>
    <row r="286" ht="24.0" customHeight="1">
      <c r="A286" s="217" t="s">
        <v>944</v>
      </c>
      <c r="F286" s="19"/>
      <c r="G286" s="210">
        <v>58.0</v>
      </c>
      <c r="I286" s="19"/>
      <c r="J286" s="210">
        <v>124.0</v>
      </c>
      <c r="L286" s="19"/>
      <c r="M286" s="210">
        <v>59.0</v>
      </c>
      <c r="O286" s="19"/>
      <c r="P286" s="210">
        <v>65.0</v>
      </c>
      <c r="R286" s="19"/>
      <c r="S286" s="214" t="s">
        <v>945</v>
      </c>
      <c r="X286" s="19"/>
      <c r="Y286" s="210">
        <v>52.0</v>
      </c>
      <c r="AA286" s="19"/>
      <c r="AB286" s="210">
        <v>85.0</v>
      </c>
      <c r="AD286" s="19"/>
      <c r="AE286" s="210">
        <v>39.0</v>
      </c>
      <c r="AG286" s="19"/>
      <c r="AH286" s="210">
        <v>46.0</v>
      </c>
      <c r="AJ286" s="19"/>
    </row>
    <row r="287" ht="24.0" customHeight="1">
      <c r="A287" s="217" t="s">
        <v>946</v>
      </c>
      <c r="F287" s="19"/>
      <c r="G287" s="210">
        <v>91.0</v>
      </c>
      <c r="I287" s="19"/>
      <c r="J287" s="213">
        <v>139.0</v>
      </c>
      <c r="L287" s="19"/>
      <c r="M287" s="210">
        <v>68.0</v>
      </c>
      <c r="O287" s="19"/>
      <c r="P287" s="210">
        <v>71.0</v>
      </c>
      <c r="R287" s="19"/>
      <c r="S287" s="214" t="s">
        <v>947</v>
      </c>
      <c r="X287" s="19"/>
      <c r="Y287" s="210">
        <v>62.0</v>
      </c>
      <c r="AA287" s="19"/>
      <c r="AB287" s="210">
        <v>117.0</v>
      </c>
      <c r="AD287" s="19"/>
      <c r="AE287" s="210">
        <v>53.0</v>
      </c>
      <c r="AG287" s="19"/>
      <c r="AH287" s="213">
        <v>64.0</v>
      </c>
      <c r="AJ287" s="19"/>
    </row>
    <row r="288" ht="24.0" customHeight="1">
      <c r="A288" s="217" t="s">
        <v>948</v>
      </c>
      <c r="F288" s="19"/>
      <c r="G288" s="210">
        <v>306.0</v>
      </c>
      <c r="I288" s="19"/>
      <c r="J288" s="210">
        <v>636.0</v>
      </c>
      <c r="L288" s="19"/>
      <c r="M288" s="213">
        <v>307.0</v>
      </c>
      <c r="O288" s="19"/>
      <c r="P288" s="210">
        <v>329.0</v>
      </c>
      <c r="R288" s="19"/>
      <c r="S288" s="214" t="s">
        <v>949</v>
      </c>
      <c r="X288" s="19"/>
      <c r="Y288" s="210">
        <v>46.0</v>
      </c>
      <c r="AA288" s="19"/>
      <c r="AB288" s="210">
        <v>74.0</v>
      </c>
      <c r="AD288" s="19"/>
      <c r="AE288" s="210">
        <v>33.0</v>
      </c>
      <c r="AG288" s="19"/>
      <c r="AH288" s="210">
        <v>41.0</v>
      </c>
      <c r="AJ288" s="19"/>
    </row>
    <row r="289" ht="24.0" customHeight="1">
      <c r="A289" s="217" t="s">
        <v>950</v>
      </c>
      <c r="F289" s="19"/>
      <c r="G289" s="210">
        <v>133.0</v>
      </c>
      <c r="I289" s="19"/>
      <c r="J289" s="210">
        <v>274.0</v>
      </c>
      <c r="L289" s="19"/>
      <c r="M289" s="210">
        <v>128.0</v>
      </c>
      <c r="O289" s="19"/>
      <c r="P289" s="210">
        <v>146.0</v>
      </c>
      <c r="R289" s="19"/>
      <c r="S289" s="214" t="s">
        <v>951</v>
      </c>
      <c r="X289" s="19"/>
      <c r="Y289" s="210">
        <v>52.0</v>
      </c>
      <c r="AA289" s="19"/>
      <c r="AB289" s="210">
        <v>97.0</v>
      </c>
      <c r="AD289" s="19"/>
      <c r="AE289" s="213">
        <v>52.0</v>
      </c>
      <c r="AG289" s="19"/>
      <c r="AH289" s="210">
        <v>45.0</v>
      </c>
      <c r="AJ289" s="19"/>
    </row>
    <row r="290" ht="24.0" customHeight="1">
      <c r="A290" s="217" t="s">
        <v>952</v>
      </c>
      <c r="F290" s="19"/>
      <c r="G290" s="213">
        <v>79.0</v>
      </c>
      <c r="I290" s="19"/>
      <c r="J290" s="210">
        <v>165.0</v>
      </c>
      <c r="L290" s="19"/>
      <c r="M290" s="210">
        <v>81.0</v>
      </c>
      <c r="O290" s="19"/>
      <c r="P290" s="210">
        <v>84.0</v>
      </c>
      <c r="R290" s="19"/>
      <c r="S290" s="240"/>
      <c r="T290" s="3"/>
      <c r="U290" s="3"/>
      <c r="V290" s="3"/>
      <c r="W290" s="3"/>
      <c r="X290" s="3"/>
      <c r="Y290" s="213"/>
      <c r="Z290" s="241"/>
      <c r="AA290" s="241"/>
      <c r="AB290" s="213"/>
      <c r="AC290" s="241"/>
      <c r="AD290" s="241"/>
      <c r="AE290" s="213"/>
      <c r="AF290" s="241"/>
      <c r="AG290" s="241"/>
      <c r="AH290" s="213"/>
      <c r="AI290" s="241"/>
      <c r="AJ290" s="242"/>
    </row>
    <row r="291" ht="24.0" customHeight="1">
      <c r="A291" s="217" t="s">
        <v>953</v>
      </c>
      <c r="F291" s="19"/>
      <c r="G291" s="210">
        <v>20.0</v>
      </c>
      <c r="I291" s="19"/>
      <c r="J291" s="210">
        <v>20.0</v>
      </c>
      <c r="L291" s="19"/>
      <c r="M291" s="213">
        <v>7.0</v>
      </c>
      <c r="O291" s="19"/>
      <c r="P291" s="210">
        <v>13.0</v>
      </c>
      <c r="R291" s="19"/>
      <c r="S291" s="218" t="s">
        <v>75</v>
      </c>
      <c r="X291" s="19"/>
      <c r="Y291" s="216">
        <f>SUM(Y292:AA300)</f>
        <v>1198</v>
      </c>
      <c r="AA291" s="19"/>
      <c r="AB291" s="216">
        <f>SUM(AB292:AD300)</f>
        <v>2550</v>
      </c>
      <c r="AD291" s="19"/>
      <c r="AE291" s="216">
        <f>SUM(AE292:AG300)</f>
        <v>1244</v>
      </c>
      <c r="AG291" s="19"/>
      <c r="AH291" s="216">
        <f>SUM(AH292:AJ300)</f>
        <v>1306</v>
      </c>
      <c r="AJ291" s="19"/>
    </row>
    <row r="292" ht="24.0" customHeight="1">
      <c r="A292" s="217" t="s">
        <v>954</v>
      </c>
      <c r="F292" s="19"/>
      <c r="G292" s="210">
        <v>308.0</v>
      </c>
      <c r="I292" s="19"/>
      <c r="J292" s="210">
        <v>775.0</v>
      </c>
      <c r="L292" s="19"/>
      <c r="M292" s="210">
        <v>390.0</v>
      </c>
      <c r="O292" s="19"/>
      <c r="P292" s="210">
        <v>385.0</v>
      </c>
      <c r="R292" s="19"/>
      <c r="S292" s="214" t="s">
        <v>955</v>
      </c>
      <c r="X292" s="19"/>
      <c r="Y292" s="210">
        <v>182.0</v>
      </c>
      <c r="AA292" s="19"/>
      <c r="AB292" s="210">
        <v>356.0</v>
      </c>
      <c r="AD292" s="19"/>
      <c r="AE292" s="210">
        <v>174.0</v>
      </c>
      <c r="AG292" s="19"/>
      <c r="AH292" s="210">
        <v>182.0</v>
      </c>
      <c r="AJ292" s="19"/>
    </row>
    <row r="293" ht="24.0" customHeight="1">
      <c r="A293" s="217" t="s">
        <v>956</v>
      </c>
      <c r="F293" s="19"/>
      <c r="G293" s="210">
        <v>38.0</v>
      </c>
      <c r="I293" s="19"/>
      <c r="J293" s="210">
        <v>65.0</v>
      </c>
      <c r="L293" s="19"/>
      <c r="M293" s="210">
        <v>34.0</v>
      </c>
      <c r="O293" s="19"/>
      <c r="P293" s="213">
        <v>31.0</v>
      </c>
      <c r="R293" s="19"/>
      <c r="S293" s="214" t="s">
        <v>957</v>
      </c>
      <c r="X293" s="19"/>
      <c r="Y293" s="210">
        <v>165.0</v>
      </c>
      <c r="AA293" s="19"/>
      <c r="AB293" s="210">
        <v>326.0</v>
      </c>
      <c r="AD293" s="19"/>
      <c r="AE293" s="210">
        <v>155.0</v>
      </c>
      <c r="AG293" s="19"/>
      <c r="AH293" s="210">
        <v>171.0</v>
      </c>
      <c r="AJ293" s="19"/>
    </row>
    <row r="294" ht="24.0" customHeight="1">
      <c r="A294" s="217" t="s">
        <v>958</v>
      </c>
      <c r="F294" s="19"/>
      <c r="G294" s="210">
        <v>353.0</v>
      </c>
      <c r="I294" s="19"/>
      <c r="J294" s="210">
        <v>646.0</v>
      </c>
      <c r="L294" s="19"/>
      <c r="M294" s="210">
        <v>307.0</v>
      </c>
      <c r="O294" s="19"/>
      <c r="P294" s="210">
        <v>339.0</v>
      </c>
      <c r="R294" s="19"/>
      <c r="S294" s="214" t="s">
        <v>959</v>
      </c>
      <c r="X294" s="19"/>
      <c r="Y294" s="213">
        <v>54.0</v>
      </c>
      <c r="AA294" s="19"/>
      <c r="AB294" s="210">
        <v>101.0</v>
      </c>
      <c r="AD294" s="19"/>
      <c r="AE294" s="210">
        <v>49.0</v>
      </c>
      <c r="AG294" s="19"/>
      <c r="AH294" s="210">
        <v>52.0</v>
      </c>
      <c r="AJ294" s="19"/>
    </row>
    <row r="295" ht="24.0" customHeight="1">
      <c r="A295" s="217" t="s">
        <v>960</v>
      </c>
      <c r="F295" s="19"/>
      <c r="G295" s="210">
        <v>104.0</v>
      </c>
      <c r="I295" s="19"/>
      <c r="J295" s="210">
        <v>156.0</v>
      </c>
      <c r="L295" s="19"/>
      <c r="M295" s="210">
        <v>78.0</v>
      </c>
      <c r="O295" s="19"/>
      <c r="P295" s="210">
        <v>78.0</v>
      </c>
      <c r="R295" s="19"/>
      <c r="S295" s="214" t="s">
        <v>961</v>
      </c>
      <c r="X295" s="19"/>
      <c r="Y295" s="210">
        <v>143.0</v>
      </c>
      <c r="AA295" s="19"/>
      <c r="AB295" s="210">
        <v>290.0</v>
      </c>
      <c r="AD295" s="19"/>
      <c r="AE295" s="210">
        <v>145.0</v>
      </c>
      <c r="AG295" s="19"/>
      <c r="AH295" s="210">
        <v>145.0</v>
      </c>
      <c r="AJ295" s="19"/>
    </row>
    <row r="296" ht="24.0" customHeight="1">
      <c r="A296" s="217" t="s">
        <v>962</v>
      </c>
      <c r="F296" s="19"/>
      <c r="G296" s="210">
        <v>252.0</v>
      </c>
      <c r="I296" s="19"/>
      <c r="J296" s="210">
        <v>526.0</v>
      </c>
      <c r="L296" s="19"/>
      <c r="M296" s="210">
        <v>261.0</v>
      </c>
      <c r="O296" s="19"/>
      <c r="P296" s="210">
        <v>265.0</v>
      </c>
      <c r="R296" s="19"/>
      <c r="S296" s="214" t="s">
        <v>963</v>
      </c>
      <c r="X296" s="19"/>
      <c r="Y296" s="210">
        <v>145.0</v>
      </c>
      <c r="AA296" s="19"/>
      <c r="AB296" s="210">
        <v>269.0</v>
      </c>
      <c r="AD296" s="19"/>
      <c r="AE296" s="210">
        <v>131.0</v>
      </c>
      <c r="AG296" s="19"/>
      <c r="AH296" s="210">
        <v>138.0</v>
      </c>
      <c r="AJ296" s="19"/>
    </row>
    <row r="297" ht="24.0" customHeight="1">
      <c r="A297" s="217" t="s">
        <v>964</v>
      </c>
      <c r="F297" s="19"/>
      <c r="G297" s="210">
        <v>2.0</v>
      </c>
      <c r="I297" s="19"/>
      <c r="J297" s="210">
        <v>2.0</v>
      </c>
      <c r="L297" s="19"/>
      <c r="M297" s="210">
        <v>2.0</v>
      </c>
      <c r="O297" s="19"/>
      <c r="P297" s="213" t="s">
        <v>660</v>
      </c>
      <c r="R297" s="19"/>
      <c r="S297" s="214" t="s">
        <v>965</v>
      </c>
      <c r="X297" s="19"/>
      <c r="Y297" s="210">
        <v>63.0</v>
      </c>
      <c r="AA297" s="19"/>
      <c r="AB297" s="210">
        <v>129.0</v>
      </c>
      <c r="AD297" s="19"/>
      <c r="AE297" s="210">
        <v>60.0</v>
      </c>
      <c r="AG297" s="19"/>
      <c r="AH297" s="210">
        <v>69.0</v>
      </c>
      <c r="AJ297" s="19"/>
    </row>
    <row r="298" ht="24.0" customHeight="1">
      <c r="A298" s="217" t="s">
        <v>966</v>
      </c>
      <c r="F298" s="19"/>
      <c r="G298" s="210">
        <v>127.0</v>
      </c>
      <c r="I298" s="19"/>
      <c r="J298" s="210">
        <v>233.0</v>
      </c>
      <c r="L298" s="19"/>
      <c r="M298" s="210">
        <v>120.0</v>
      </c>
      <c r="O298" s="19"/>
      <c r="P298" s="210">
        <v>113.0</v>
      </c>
      <c r="R298" s="19"/>
      <c r="S298" s="214" t="s">
        <v>967</v>
      </c>
      <c r="X298" s="19"/>
      <c r="Y298" s="210">
        <v>323.0</v>
      </c>
      <c r="AA298" s="19"/>
      <c r="AB298" s="210">
        <v>730.0</v>
      </c>
      <c r="AD298" s="19"/>
      <c r="AE298" s="210">
        <v>340.0</v>
      </c>
      <c r="AG298" s="19"/>
      <c r="AH298" s="210">
        <v>390.0</v>
      </c>
      <c r="AJ298" s="19"/>
    </row>
    <row r="299" ht="24.0" customHeight="1">
      <c r="A299" s="217" t="s">
        <v>968</v>
      </c>
      <c r="F299" s="19"/>
      <c r="G299" s="210">
        <v>158.0</v>
      </c>
      <c r="I299" s="19"/>
      <c r="J299" s="210">
        <v>296.0</v>
      </c>
      <c r="L299" s="19"/>
      <c r="M299" s="210">
        <v>143.0</v>
      </c>
      <c r="O299" s="19"/>
      <c r="P299" s="210">
        <v>153.0</v>
      </c>
      <c r="R299" s="19"/>
      <c r="S299" s="214" t="s">
        <v>969</v>
      </c>
      <c r="X299" s="19"/>
      <c r="Y299" s="213">
        <v>46.0</v>
      </c>
      <c r="AA299" s="19"/>
      <c r="AB299" s="210">
        <v>116.0</v>
      </c>
      <c r="AD299" s="19"/>
      <c r="AE299" s="210">
        <v>65.0</v>
      </c>
      <c r="AG299" s="19"/>
      <c r="AH299" s="210">
        <v>51.0</v>
      </c>
      <c r="AJ299" s="19"/>
    </row>
    <row r="300" ht="24.0" customHeight="1">
      <c r="A300" s="217" t="s">
        <v>970</v>
      </c>
      <c r="F300" s="19"/>
      <c r="G300" s="210">
        <v>107.0</v>
      </c>
      <c r="I300" s="19"/>
      <c r="J300" s="210">
        <v>218.0</v>
      </c>
      <c r="L300" s="19"/>
      <c r="M300" s="210">
        <v>103.0</v>
      </c>
      <c r="O300" s="19"/>
      <c r="P300" s="210">
        <v>115.0</v>
      </c>
      <c r="R300" s="19"/>
      <c r="S300" s="214" t="s">
        <v>971</v>
      </c>
      <c r="X300" s="19"/>
      <c r="Y300" s="210">
        <v>77.0</v>
      </c>
      <c r="AA300" s="19"/>
      <c r="AB300" s="210">
        <v>233.0</v>
      </c>
      <c r="AD300" s="19"/>
      <c r="AE300" s="210">
        <v>125.0</v>
      </c>
      <c r="AG300" s="19"/>
      <c r="AH300" s="213">
        <v>108.0</v>
      </c>
      <c r="AJ300" s="19"/>
    </row>
    <row r="301" ht="24.0" customHeight="1">
      <c r="A301" s="217" t="s">
        <v>972</v>
      </c>
      <c r="F301" s="19"/>
      <c r="G301" s="210">
        <v>149.0</v>
      </c>
      <c r="I301" s="19"/>
      <c r="J301" s="213">
        <v>293.0</v>
      </c>
      <c r="L301" s="19"/>
      <c r="M301" s="210">
        <v>148.0</v>
      </c>
      <c r="O301" s="19"/>
      <c r="P301" s="210">
        <v>145.0</v>
      </c>
      <c r="R301" s="19"/>
      <c r="S301" s="214"/>
      <c r="X301" s="19"/>
      <c r="Y301" s="213"/>
      <c r="AA301" s="19"/>
      <c r="AB301" s="213"/>
      <c r="AD301" s="19"/>
      <c r="AE301" s="213"/>
      <c r="AG301" s="19"/>
      <c r="AH301" s="213"/>
      <c r="AJ301" s="19"/>
    </row>
    <row r="302" ht="24.0" customHeight="1">
      <c r="A302" s="217" t="s">
        <v>973</v>
      </c>
      <c r="F302" s="19"/>
      <c r="G302" s="210">
        <v>209.0</v>
      </c>
      <c r="I302" s="19"/>
      <c r="J302" s="210">
        <v>334.0</v>
      </c>
      <c r="L302" s="19"/>
      <c r="M302" s="210">
        <v>159.0</v>
      </c>
      <c r="O302" s="19"/>
      <c r="P302" s="210">
        <v>175.0</v>
      </c>
      <c r="R302" s="19"/>
      <c r="S302" s="218" t="s">
        <v>79</v>
      </c>
      <c r="X302" s="19"/>
      <c r="Y302" s="216">
        <f>SUM(Y303:AA312)</f>
        <v>635</v>
      </c>
      <c r="AA302" s="19"/>
      <c r="AB302" s="216">
        <f>SUM(AB303:AD312)</f>
        <v>1242</v>
      </c>
      <c r="AD302" s="19"/>
      <c r="AE302" s="216">
        <f>SUM(AE303:AG312)</f>
        <v>587</v>
      </c>
      <c r="AG302" s="19"/>
      <c r="AH302" s="216">
        <f>SUM(AH303:AJ312)</f>
        <v>655</v>
      </c>
      <c r="AJ302" s="19"/>
    </row>
    <row r="303" ht="24.0" customHeight="1">
      <c r="A303" s="217" t="s">
        <v>974</v>
      </c>
      <c r="F303" s="19"/>
      <c r="G303" s="210">
        <v>7.0</v>
      </c>
      <c r="I303" s="19"/>
      <c r="J303" s="210">
        <v>10.0</v>
      </c>
      <c r="L303" s="19"/>
      <c r="M303" s="210">
        <v>6.0</v>
      </c>
      <c r="O303" s="19"/>
      <c r="P303" s="213">
        <v>4.0</v>
      </c>
      <c r="R303" s="19"/>
      <c r="S303" s="214" t="s">
        <v>975</v>
      </c>
      <c r="X303" s="19"/>
      <c r="Y303" s="210">
        <v>311.0</v>
      </c>
      <c r="AA303" s="19"/>
      <c r="AB303" s="210">
        <v>628.0</v>
      </c>
      <c r="AD303" s="19"/>
      <c r="AE303" s="210">
        <v>302.0</v>
      </c>
      <c r="AG303" s="19"/>
      <c r="AH303" s="210">
        <v>326.0</v>
      </c>
      <c r="AJ303" s="19"/>
    </row>
    <row r="304" ht="24.0" customHeight="1">
      <c r="A304" s="217" t="s">
        <v>976</v>
      </c>
      <c r="F304" s="19"/>
      <c r="G304" s="213">
        <v>110.0</v>
      </c>
      <c r="I304" s="19"/>
      <c r="J304" s="210">
        <v>224.0</v>
      </c>
      <c r="L304" s="19"/>
      <c r="M304" s="210">
        <v>117.0</v>
      </c>
      <c r="O304" s="19"/>
      <c r="P304" s="210">
        <v>107.0</v>
      </c>
      <c r="R304" s="19"/>
      <c r="S304" s="214" t="s">
        <v>977</v>
      </c>
      <c r="X304" s="19"/>
      <c r="Y304" s="210">
        <v>70.0</v>
      </c>
      <c r="AA304" s="19"/>
      <c r="AB304" s="210">
        <v>135.0</v>
      </c>
      <c r="AD304" s="19"/>
      <c r="AE304" s="213">
        <v>66.0</v>
      </c>
      <c r="AG304" s="19"/>
      <c r="AH304" s="210">
        <v>69.0</v>
      </c>
      <c r="AJ304" s="19"/>
    </row>
    <row r="305" ht="24.0" customHeight="1">
      <c r="A305" s="217" t="s">
        <v>978</v>
      </c>
      <c r="F305" s="19"/>
      <c r="G305" s="210">
        <v>146.0</v>
      </c>
      <c r="I305" s="19"/>
      <c r="J305" s="210">
        <v>298.0</v>
      </c>
      <c r="L305" s="19"/>
      <c r="M305" s="210">
        <v>146.0</v>
      </c>
      <c r="O305" s="19"/>
      <c r="P305" s="210">
        <v>152.0</v>
      </c>
      <c r="R305" s="19"/>
      <c r="S305" s="214" t="s">
        <v>979</v>
      </c>
      <c r="X305" s="19"/>
      <c r="Y305" s="210">
        <v>61.0</v>
      </c>
      <c r="AA305" s="19"/>
      <c r="AB305" s="210">
        <v>116.0</v>
      </c>
      <c r="AD305" s="19"/>
      <c r="AE305" s="210">
        <v>55.0</v>
      </c>
      <c r="AG305" s="19"/>
      <c r="AH305" s="210">
        <v>61.0</v>
      </c>
      <c r="AJ305" s="19"/>
    </row>
    <row r="306" ht="24.0" customHeight="1">
      <c r="A306" s="217" t="s">
        <v>980</v>
      </c>
      <c r="F306" s="19"/>
      <c r="G306" s="213">
        <v>65.0</v>
      </c>
      <c r="I306" s="19"/>
      <c r="J306" s="210">
        <v>111.0</v>
      </c>
      <c r="L306" s="19"/>
      <c r="M306" s="210">
        <v>49.0</v>
      </c>
      <c r="O306" s="19"/>
      <c r="P306" s="213">
        <v>62.0</v>
      </c>
      <c r="R306" s="19"/>
      <c r="S306" s="214" t="s">
        <v>981</v>
      </c>
      <c r="X306" s="19"/>
      <c r="Y306" s="210">
        <v>62.0</v>
      </c>
      <c r="AA306" s="19"/>
      <c r="AB306" s="210">
        <v>138.0</v>
      </c>
      <c r="AD306" s="19"/>
      <c r="AE306" s="210">
        <v>65.0</v>
      </c>
      <c r="AG306" s="19"/>
      <c r="AH306" s="213">
        <v>73.0</v>
      </c>
      <c r="AJ306" s="19"/>
    </row>
    <row r="307" ht="24.0" customHeight="1">
      <c r="A307" s="217" t="s">
        <v>982</v>
      </c>
      <c r="F307" s="19"/>
      <c r="G307" s="210">
        <v>62.0</v>
      </c>
      <c r="I307" s="19"/>
      <c r="J307" s="210">
        <v>86.0</v>
      </c>
      <c r="L307" s="19"/>
      <c r="M307" s="210">
        <v>25.0</v>
      </c>
      <c r="O307" s="19"/>
      <c r="P307" s="210">
        <v>61.0</v>
      </c>
      <c r="R307" s="19"/>
      <c r="S307" s="214" t="s">
        <v>983</v>
      </c>
      <c r="X307" s="19"/>
      <c r="Y307" s="210">
        <v>56.0</v>
      </c>
      <c r="AA307" s="19"/>
      <c r="AB307" s="210">
        <v>104.0</v>
      </c>
      <c r="AD307" s="19"/>
      <c r="AE307" s="210">
        <v>46.0</v>
      </c>
      <c r="AG307" s="19"/>
      <c r="AH307" s="210">
        <v>58.0</v>
      </c>
      <c r="AJ307" s="19"/>
    </row>
    <row r="308" ht="24.0" customHeight="1">
      <c r="A308" s="217" t="s">
        <v>984</v>
      </c>
      <c r="F308" s="19"/>
      <c r="G308" s="210">
        <v>16.0</v>
      </c>
      <c r="I308" s="19"/>
      <c r="J308" s="210">
        <v>16.0</v>
      </c>
      <c r="L308" s="19"/>
      <c r="M308" s="210">
        <v>1.0</v>
      </c>
      <c r="O308" s="19"/>
      <c r="P308" s="213">
        <v>15.0</v>
      </c>
      <c r="R308" s="19"/>
      <c r="S308" s="214" t="s">
        <v>985</v>
      </c>
      <c r="X308" s="19"/>
      <c r="Y308" s="210">
        <v>24.0</v>
      </c>
      <c r="AA308" s="19"/>
      <c r="AB308" s="210">
        <v>44.0</v>
      </c>
      <c r="AD308" s="19"/>
      <c r="AE308" s="210">
        <v>22.0</v>
      </c>
      <c r="AG308" s="19"/>
      <c r="AH308" s="210">
        <v>22.0</v>
      </c>
      <c r="AJ308" s="19"/>
    </row>
    <row r="309" ht="24.0" customHeight="1">
      <c r="A309" s="217" t="s">
        <v>986</v>
      </c>
      <c r="F309" s="19"/>
      <c r="G309" s="210">
        <v>277.0</v>
      </c>
      <c r="I309" s="19"/>
      <c r="J309" s="210">
        <v>561.0</v>
      </c>
      <c r="L309" s="19"/>
      <c r="M309" s="210">
        <v>275.0</v>
      </c>
      <c r="O309" s="19"/>
      <c r="P309" s="210">
        <v>286.0</v>
      </c>
      <c r="R309" s="19"/>
      <c r="S309" s="214" t="s">
        <v>987</v>
      </c>
      <c r="X309" s="19"/>
      <c r="Y309" s="210">
        <v>16.0</v>
      </c>
      <c r="AA309" s="19"/>
      <c r="AB309" s="213">
        <v>22.0</v>
      </c>
      <c r="AD309" s="19"/>
      <c r="AE309" s="210">
        <v>8.0</v>
      </c>
      <c r="AG309" s="19"/>
      <c r="AH309" s="210">
        <v>14.0</v>
      </c>
      <c r="AJ309" s="19"/>
    </row>
    <row r="310" ht="24.0" customHeight="1">
      <c r="A310" s="217" t="s">
        <v>988</v>
      </c>
      <c r="F310" s="19"/>
      <c r="G310" s="210">
        <v>45.0</v>
      </c>
      <c r="I310" s="19"/>
      <c r="J310" s="210">
        <v>113.0</v>
      </c>
      <c r="L310" s="19"/>
      <c r="M310" s="210">
        <v>53.0</v>
      </c>
      <c r="O310" s="19"/>
      <c r="P310" s="210">
        <v>60.0</v>
      </c>
      <c r="R310" s="19"/>
      <c r="S310" s="214" t="s">
        <v>989</v>
      </c>
      <c r="X310" s="19"/>
      <c r="Y310" s="213">
        <v>9.0</v>
      </c>
      <c r="AA310" s="19"/>
      <c r="AB310" s="213">
        <v>16.0</v>
      </c>
      <c r="AD310" s="19"/>
      <c r="AE310" s="213">
        <v>7.0</v>
      </c>
      <c r="AG310" s="19"/>
      <c r="AH310" s="213">
        <v>9.0</v>
      </c>
      <c r="AJ310" s="19"/>
    </row>
    <row r="311" ht="24.0" customHeight="1">
      <c r="A311" s="217"/>
      <c r="F311" s="19"/>
      <c r="G311" s="213"/>
      <c r="I311" s="19"/>
      <c r="J311" s="213"/>
      <c r="L311" s="19"/>
      <c r="M311" s="213"/>
      <c r="O311" s="19"/>
      <c r="P311" s="213"/>
      <c r="R311" s="19"/>
      <c r="S311" s="214" t="s">
        <v>990</v>
      </c>
      <c r="X311" s="19"/>
      <c r="Y311" s="210">
        <v>20.0</v>
      </c>
      <c r="AA311" s="19"/>
      <c r="AB311" s="210">
        <v>33.0</v>
      </c>
      <c r="AD311" s="19"/>
      <c r="AE311" s="210">
        <v>16.0</v>
      </c>
      <c r="AG311" s="19"/>
      <c r="AH311" s="210">
        <v>17.0</v>
      </c>
      <c r="AJ311" s="19"/>
    </row>
    <row r="312" ht="24.0" customHeight="1">
      <c r="A312" s="215" t="s">
        <v>73</v>
      </c>
      <c r="F312" s="19"/>
      <c r="G312" s="216">
        <f>SUM(G313:I316,Y284:AA289)</f>
        <v>1128</v>
      </c>
      <c r="I312" s="19"/>
      <c r="J312" s="216">
        <f>SUM(J313:L316,AB284:AD289)</f>
        <v>2201</v>
      </c>
      <c r="L312" s="19"/>
      <c r="M312" s="216">
        <f>SUM(M313:O316,AE284:AG289)</f>
        <v>1085</v>
      </c>
      <c r="O312" s="19"/>
      <c r="P312" s="216">
        <f>SUM(P313:R316,AH284:AJ289)</f>
        <v>1116</v>
      </c>
      <c r="R312" s="19"/>
      <c r="S312" s="243" t="s">
        <v>991</v>
      </c>
      <c r="X312" s="19"/>
      <c r="Y312" s="210">
        <v>6.0</v>
      </c>
      <c r="AA312" s="19"/>
      <c r="AB312" s="210">
        <v>6.0</v>
      </c>
      <c r="AD312" s="19"/>
      <c r="AE312" s="213" t="s">
        <v>660</v>
      </c>
      <c r="AG312" s="19"/>
      <c r="AH312" s="210">
        <v>6.0</v>
      </c>
      <c r="AJ312" s="19"/>
    </row>
    <row r="313" ht="24.0" customHeight="1">
      <c r="A313" s="217" t="s">
        <v>992</v>
      </c>
      <c r="F313" s="19"/>
      <c r="G313" s="210">
        <v>267.0</v>
      </c>
      <c r="I313" s="19"/>
      <c r="J313" s="210">
        <v>532.0</v>
      </c>
      <c r="L313" s="19"/>
      <c r="M313" s="210">
        <v>267.0</v>
      </c>
      <c r="O313" s="19"/>
      <c r="P313" s="210">
        <v>265.0</v>
      </c>
      <c r="R313" s="19"/>
      <c r="S313" s="214"/>
      <c r="X313" s="19"/>
      <c r="Y313" s="213"/>
      <c r="AA313" s="19"/>
      <c r="AB313" s="213"/>
      <c r="AD313" s="19"/>
      <c r="AE313" s="213"/>
      <c r="AG313" s="19"/>
      <c r="AH313" s="213"/>
      <c r="AJ313" s="19"/>
    </row>
    <row r="314" ht="24.0" customHeight="1">
      <c r="A314" s="217" t="s">
        <v>993</v>
      </c>
      <c r="F314" s="19"/>
      <c r="G314" s="210">
        <v>291.0</v>
      </c>
      <c r="I314" s="19"/>
      <c r="J314" s="210">
        <v>566.0</v>
      </c>
      <c r="L314" s="19"/>
      <c r="M314" s="210">
        <v>279.0</v>
      </c>
      <c r="O314" s="19"/>
      <c r="P314" s="210">
        <v>287.0</v>
      </c>
      <c r="R314" s="19"/>
      <c r="S314" s="218" t="s">
        <v>77</v>
      </c>
      <c r="X314" s="19"/>
      <c r="Y314" s="216">
        <f>SUM(Y315:AA316,G323:I337)</f>
        <v>3862</v>
      </c>
      <c r="AA314" s="19"/>
      <c r="AB314" s="216">
        <f>SUM(AB315:AD316,J323:L337)</f>
        <v>8414</v>
      </c>
      <c r="AD314" s="19"/>
      <c r="AE314" s="216">
        <f>SUM(AE315:AG316,M323:O337)</f>
        <v>4051</v>
      </c>
      <c r="AG314" s="19"/>
      <c r="AH314" s="216">
        <f>SUM(AH315:AJ316,P323:R337)</f>
        <v>4363</v>
      </c>
      <c r="AJ314" s="19"/>
    </row>
    <row r="315" ht="24.0" customHeight="1">
      <c r="A315" s="217" t="s">
        <v>994</v>
      </c>
      <c r="F315" s="19"/>
      <c r="G315" s="210">
        <v>60.0</v>
      </c>
      <c r="I315" s="19"/>
      <c r="J315" s="210">
        <v>130.0</v>
      </c>
      <c r="L315" s="19"/>
      <c r="M315" s="213">
        <v>72.0</v>
      </c>
      <c r="O315" s="19"/>
      <c r="P315" s="210">
        <v>58.0</v>
      </c>
      <c r="R315" s="19"/>
      <c r="S315" s="214" t="s">
        <v>995</v>
      </c>
      <c r="X315" s="19"/>
      <c r="Y315" s="210">
        <v>113.0</v>
      </c>
      <c r="AA315" s="19"/>
      <c r="AB315" s="210">
        <v>230.0</v>
      </c>
      <c r="AD315" s="19"/>
      <c r="AE315" s="210">
        <v>126.0</v>
      </c>
      <c r="AG315" s="19"/>
      <c r="AH315" s="210">
        <v>104.0</v>
      </c>
      <c r="AJ315" s="19"/>
    </row>
    <row r="316" ht="24.0" customHeight="1">
      <c r="A316" s="219" t="s">
        <v>996</v>
      </c>
      <c r="B316" s="29"/>
      <c r="C316" s="29"/>
      <c r="D316" s="29"/>
      <c r="E316" s="29"/>
      <c r="F316" s="30"/>
      <c r="G316" s="220">
        <v>28.0</v>
      </c>
      <c r="H316" s="29"/>
      <c r="I316" s="30"/>
      <c r="J316" s="220">
        <v>50.0</v>
      </c>
      <c r="K316" s="29"/>
      <c r="L316" s="30"/>
      <c r="M316" s="220">
        <v>24.0</v>
      </c>
      <c r="N316" s="29"/>
      <c r="O316" s="30"/>
      <c r="P316" s="220">
        <v>26.0</v>
      </c>
      <c r="Q316" s="29"/>
      <c r="R316" s="30"/>
      <c r="S316" s="222" t="s">
        <v>997</v>
      </c>
      <c r="T316" s="29"/>
      <c r="U316" s="29"/>
      <c r="V316" s="29"/>
      <c r="W316" s="29"/>
      <c r="X316" s="30"/>
      <c r="Y316" s="220">
        <v>62.0</v>
      </c>
      <c r="Z316" s="29"/>
      <c r="AA316" s="30"/>
      <c r="AB316" s="220">
        <v>113.0</v>
      </c>
      <c r="AC316" s="29"/>
      <c r="AD316" s="30"/>
      <c r="AE316" s="221">
        <v>47.0</v>
      </c>
      <c r="AF316" s="29"/>
      <c r="AG316" s="30"/>
      <c r="AH316" s="220">
        <v>66.0</v>
      </c>
      <c r="AI316" s="29"/>
      <c r="AJ316" s="30"/>
    </row>
    <row r="317" ht="24.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ht="24.0" customHeight="1">
      <c r="A318" s="1" t="s">
        <v>998</v>
      </c>
    </row>
    <row r="319" ht="24.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ht="24.0" customHeight="1">
      <c r="A320" s="5">
        <v>11.0</v>
      </c>
      <c r="C320" s="6" t="s">
        <v>688</v>
      </c>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ht="24.0" customHeight="1">
      <c r="A321" s="206" t="s">
        <v>644</v>
      </c>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7" t="s">
        <v>645</v>
      </c>
    </row>
    <row r="322" ht="24.0" customHeight="1">
      <c r="A322" s="8" t="s">
        <v>646</v>
      </c>
      <c r="B322" s="9"/>
      <c r="C322" s="9"/>
      <c r="D322" s="9"/>
      <c r="E322" s="9"/>
      <c r="F322" s="10"/>
      <c r="G322" s="8" t="s">
        <v>647</v>
      </c>
      <c r="H322" s="9"/>
      <c r="I322" s="10"/>
      <c r="J322" s="8" t="s">
        <v>648</v>
      </c>
      <c r="K322" s="9"/>
      <c r="L322" s="10"/>
      <c r="M322" s="8" t="s">
        <v>568</v>
      </c>
      <c r="N322" s="9"/>
      <c r="O322" s="10"/>
      <c r="P322" s="8" t="s">
        <v>569</v>
      </c>
      <c r="Q322" s="9"/>
      <c r="R322" s="10"/>
      <c r="S322" s="43" t="s">
        <v>646</v>
      </c>
      <c r="T322" s="9"/>
      <c r="U322" s="9"/>
      <c r="V322" s="9"/>
      <c r="W322" s="9"/>
      <c r="X322" s="10"/>
      <c r="Y322" s="8" t="s">
        <v>647</v>
      </c>
      <c r="Z322" s="9"/>
      <c r="AA322" s="10"/>
      <c r="AB322" s="8" t="s">
        <v>648</v>
      </c>
      <c r="AC322" s="9"/>
      <c r="AD322" s="10"/>
      <c r="AE322" s="8" t="s">
        <v>568</v>
      </c>
      <c r="AF322" s="9"/>
      <c r="AG322" s="10"/>
      <c r="AH322" s="8" t="s">
        <v>569</v>
      </c>
      <c r="AI322" s="9"/>
      <c r="AJ322" s="10"/>
    </row>
    <row r="323" ht="24.0" customHeight="1">
      <c r="A323" s="223" t="s">
        <v>999</v>
      </c>
      <c r="B323" s="12"/>
      <c r="C323" s="12"/>
      <c r="D323" s="12"/>
      <c r="E323" s="12"/>
      <c r="F323" s="13"/>
      <c r="G323" s="210">
        <v>331.0</v>
      </c>
      <c r="I323" s="19"/>
      <c r="J323" s="213">
        <v>647.0</v>
      </c>
      <c r="L323" s="19"/>
      <c r="M323" s="210">
        <v>309.0</v>
      </c>
      <c r="O323" s="19"/>
      <c r="P323" s="210">
        <v>338.0</v>
      </c>
      <c r="R323" s="19"/>
      <c r="S323" s="214" t="s">
        <v>1000</v>
      </c>
      <c r="X323" s="19"/>
      <c r="Y323" s="210">
        <v>22.0</v>
      </c>
      <c r="AA323" s="19"/>
      <c r="AB323" s="210">
        <v>39.0</v>
      </c>
      <c r="AD323" s="19"/>
      <c r="AE323" s="213">
        <v>18.0</v>
      </c>
      <c r="AG323" s="19"/>
      <c r="AH323" s="210">
        <v>21.0</v>
      </c>
      <c r="AJ323" s="19"/>
    </row>
    <row r="324" ht="24.0" customHeight="1">
      <c r="A324" s="217" t="s">
        <v>1001</v>
      </c>
      <c r="F324" s="19"/>
      <c r="G324" s="210">
        <v>39.0</v>
      </c>
      <c r="I324" s="19"/>
      <c r="J324" s="213">
        <v>93.0</v>
      </c>
      <c r="L324" s="19"/>
      <c r="M324" s="210">
        <v>47.0</v>
      </c>
      <c r="O324" s="19"/>
      <c r="P324" s="210">
        <v>46.0</v>
      </c>
      <c r="R324" s="19"/>
      <c r="S324" s="214" t="s">
        <v>1002</v>
      </c>
      <c r="X324" s="19"/>
      <c r="Y324" s="210">
        <v>69.0</v>
      </c>
      <c r="AA324" s="19"/>
      <c r="AB324" s="210">
        <v>132.0</v>
      </c>
      <c r="AD324" s="19"/>
      <c r="AE324" s="210">
        <v>67.0</v>
      </c>
      <c r="AG324" s="19"/>
      <c r="AH324" s="210">
        <v>65.0</v>
      </c>
      <c r="AJ324" s="19"/>
    </row>
    <row r="325" ht="24.0" customHeight="1">
      <c r="A325" s="217" t="s">
        <v>1003</v>
      </c>
      <c r="F325" s="19"/>
      <c r="G325" s="210">
        <v>167.0</v>
      </c>
      <c r="I325" s="19"/>
      <c r="J325" s="210">
        <v>331.0</v>
      </c>
      <c r="L325" s="19"/>
      <c r="M325" s="213">
        <v>150.0</v>
      </c>
      <c r="O325" s="19"/>
      <c r="P325" s="210">
        <v>181.0</v>
      </c>
      <c r="R325" s="19"/>
      <c r="S325" s="214"/>
      <c r="X325" s="19"/>
      <c r="Y325" s="213"/>
      <c r="AA325" s="19"/>
      <c r="AB325" s="213"/>
      <c r="AD325" s="19"/>
      <c r="AE325" s="213"/>
      <c r="AG325" s="19"/>
      <c r="AH325" s="213"/>
      <c r="AJ325" s="19"/>
    </row>
    <row r="326" ht="24.0" customHeight="1">
      <c r="A326" s="217" t="s">
        <v>1004</v>
      </c>
      <c r="F326" s="19"/>
      <c r="G326" s="210">
        <v>934.0</v>
      </c>
      <c r="I326" s="19"/>
      <c r="J326" s="210">
        <v>2331.0</v>
      </c>
      <c r="L326" s="19"/>
      <c r="M326" s="210">
        <v>1120.0</v>
      </c>
      <c r="O326" s="19"/>
      <c r="P326" s="210">
        <v>1211.0</v>
      </c>
      <c r="R326" s="19"/>
      <c r="S326" s="218" t="s">
        <v>87</v>
      </c>
      <c r="X326" s="19"/>
      <c r="Y326" s="216">
        <f>SUM(Y327:AA330)</f>
        <v>329</v>
      </c>
      <c r="AA326" s="19"/>
      <c r="AB326" s="216">
        <f>SUM(AB327:AD330)</f>
        <v>642</v>
      </c>
      <c r="AD326" s="19"/>
      <c r="AE326" s="216">
        <f>SUM(AE327:AG330)</f>
        <v>310</v>
      </c>
      <c r="AG326" s="19"/>
      <c r="AH326" s="216">
        <f>SUM(AH327:AJ330)</f>
        <v>332</v>
      </c>
      <c r="AJ326" s="19"/>
    </row>
    <row r="327" ht="24.0" customHeight="1">
      <c r="A327" s="217" t="s">
        <v>1005</v>
      </c>
      <c r="F327" s="19"/>
      <c r="G327" s="210">
        <v>584.0</v>
      </c>
      <c r="I327" s="19"/>
      <c r="J327" s="210">
        <v>1375.0</v>
      </c>
      <c r="L327" s="19"/>
      <c r="M327" s="210">
        <v>655.0</v>
      </c>
      <c r="O327" s="19"/>
      <c r="P327" s="210">
        <v>720.0</v>
      </c>
      <c r="R327" s="19"/>
      <c r="S327" s="214" t="s">
        <v>1006</v>
      </c>
      <c r="X327" s="19"/>
      <c r="Y327" s="210">
        <v>138.0</v>
      </c>
      <c r="AA327" s="19"/>
      <c r="AB327" s="210">
        <v>250.0</v>
      </c>
      <c r="AD327" s="19"/>
      <c r="AE327" s="210">
        <v>111.0</v>
      </c>
      <c r="AG327" s="19"/>
      <c r="AH327" s="210">
        <v>139.0</v>
      </c>
      <c r="AJ327" s="19"/>
    </row>
    <row r="328" ht="24.0" customHeight="1">
      <c r="A328" s="217" t="s">
        <v>1007</v>
      </c>
      <c r="F328" s="19"/>
      <c r="G328" s="210">
        <v>205.0</v>
      </c>
      <c r="I328" s="19"/>
      <c r="J328" s="210">
        <v>357.0</v>
      </c>
      <c r="L328" s="19"/>
      <c r="M328" s="210">
        <v>174.0</v>
      </c>
      <c r="O328" s="19"/>
      <c r="P328" s="210">
        <v>183.0</v>
      </c>
      <c r="R328" s="19"/>
      <c r="S328" s="214" t="s">
        <v>1008</v>
      </c>
      <c r="X328" s="19"/>
      <c r="Y328" s="210">
        <v>27.0</v>
      </c>
      <c r="AA328" s="19"/>
      <c r="AB328" s="210">
        <v>53.0</v>
      </c>
      <c r="AD328" s="19"/>
      <c r="AE328" s="213">
        <v>24.0</v>
      </c>
      <c r="AG328" s="19"/>
      <c r="AH328" s="210">
        <v>29.0</v>
      </c>
      <c r="AJ328" s="19"/>
    </row>
    <row r="329" ht="24.0" customHeight="1">
      <c r="A329" s="217" t="s">
        <v>1009</v>
      </c>
      <c r="F329" s="19"/>
      <c r="G329" s="210">
        <v>719.0</v>
      </c>
      <c r="I329" s="19"/>
      <c r="J329" s="210">
        <v>1635.0</v>
      </c>
      <c r="L329" s="19"/>
      <c r="M329" s="210">
        <v>772.0</v>
      </c>
      <c r="O329" s="19"/>
      <c r="P329" s="210">
        <v>863.0</v>
      </c>
      <c r="R329" s="19"/>
      <c r="S329" s="214" t="s">
        <v>1010</v>
      </c>
      <c r="X329" s="19"/>
      <c r="Y329" s="210">
        <v>141.0</v>
      </c>
      <c r="AA329" s="19"/>
      <c r="AB329" s="210">
        <v>295.0</v>
      </c>
      <c r="AD329" s="19"/>
      <c r="AE329" s="210">
        <v>155.0</v>
      </c>
      <c r="AG329" s="19"/>
      <c r="AH329" s="210">
        <v>140.0</v>
      </c>
      <c r="AJ329" s="19"/>
    </row>
    <row r="330" ht="24.0" customHeight="1">
      <c r="A330" s="217" t="s">
        <v>1011</v>
      </c>
      <c r="F330" s="19"/>
      <c r="G330" s="210">
        <v>303.0</v>
      </c>
      <c r="I330" s="19"/>
      <c r="J330" s="210">
        <v>550.0</v>
      </c>
      <c r="L330" s="19"/>
      <c r="M330" s="210">
        <v>275.0</v>
      </c>
      <c r="O330" s="19"/>
      <c r="P330" s="213">
        <v>275.0</v>
      </c>
      <c r="R330" s="19"/>
      <c r="S330" s="214" t="s">
        <v>1012</v>
      </c>
      <c r="X330" s="19"/>
      <c r="Y330" s="210">
        <v>23.0</v>
      </c>
      <c r="AA330" s="19"/>
      <c r="AB330" s="210">
        <v>44.0</v>
      </c>
      <c r="AD330" s="19"/>
      <c r="AE330" s="210">
        <v>20.0</v>
      </c>
      <c r="AG330" s="19"/>
      <c r="AH330" s="210">
        <v>24.0</v>
      </c>
      <c r="AJ330" s="19"/>
    </row>
    <row r="331" ht="24.0" customHeight="1">
      <c r="A331" s="217" t="s">
        <v>1013</v>
      </c>
      <c r="F331" s="19"/>
      <c r="G331" s="210">
        <v>57.0</v>
      </c>
      <c r="I331" s="19"/>
      <c r="J331" s="210">
        <v>93.0</v>
      </c>
      <c r="L331" s="19"/>
      <c r="M331" s="210">
        <v>35.0</v>
      </c>
      <c r="O331" s="19"/>
      <c r="P331" s="210">
        <v>58.0</v>
      </c>
      <c r="R331" s="19"/>
      <c r="S331" s="214"/>
      <c r="X331" s="19"/>
      <c r="Y331" s="213"/>
      <c r="AA331" s="19"/>
      <c r="AB331" s="213"/>
      <c r="AD331" s="19"/>
      <c r="AE331" s="213"/>
      <c r="AG331" s="19"/>
      <c r="AH331" s="213"/>
      <c r="AJ331" s="19"/>
    </row>
    <row r="332" ht="24.0" customHeight="1">
      <c r="A332" s="228" t="s">
        <v>1014</v>
      </c>
      <c r="F332" s="19"/>
      <c r="G332" s="210">
        <v>118.0</v>
      </c>
      <c r="I332" s="19"/>
      <c r="J332" s="210">
        <v>241.0</v>
      </c>
      <c r="L332" s="19"/>
      <c r="M332" s="210">
        <v>124.0</v>
      </c>
      <c r="O332" s="19"/>
      <c r="P332" s="210">
        <v>117.0</v>
      </c>
      <c r="R332" s="19"/>
      <c r="S332" s="218" t="s">
        <v>89</v>
      </c>
      <c r="X332" s="19"/>
      <c r="Y332" s="216">
        <f>SUM(Y333:AA344)</f>
        <v>531</v>
      </c>
      <c r="AA332" s="19"/>
      <c r="AB332" s="216">
        <f>SUM(AB333:AD344)</f>
        <v>949</v>
      </c>
      <c r="AD332" s="19"/>
      <c r="AE332" s="216">
        <f>SUM(AE333:AG344)</f>
        <v>460</v>
      </c>
      <c r="AG332" s="19"/>
      <c r="AH332" s="216">
        <f>SUM(AH333:AJ344)</f>
        <v>489</v>
      </c>
      <c r="AJ332" s="19"/>
    </row>
    <row r="333" ht="24.0" customHeight="1">
      <c r="A333" s="217" t="s">
        <v>1015</v>
      </c>
      <c r="F333" s="19"/>
      <c r="G333" s="210">
        <v>59.0</v>
      </c>
      <c r="I333" s="19"/>
      <c r="J333" s="210">
        <v>112.0</v>
      </c>
      <c r="L333" s="19"/>
      <c r="M333" s="210">
        <v>59.0</v>
      </c>
      <c r="O333" s="19"/>
      <c r="P333" s="213">
        <v>53.0</v>
      </c>
      <c r="R333" s="19"/>
      <c r="S333" s="214" t="s">
        <v>1016</v>
      </c>
      <c r="X333" s="19"/>
      <c r="Y333" s="213">
        <v>55.0</v>
      </c>
      <c r="AA333" s="19"/>
      <c r="AB333" s="210">
        <v>113.0</v>
      </c>
      <c r="AD333" s="19"/>
      <c r="AE333" s="210">
        <v>55.0</v>
      </c>
      <c r="AG333" s="19"/>
      <c r="AH333" s="210">
        <v>58.0</v>
      </c>
      <c r="AJ333" s="19"/>
    </row>
    <row r="334" ht="24.0" customHeight="1">
      <c r="A334" s="244" t="s">
        <v>1017</v>
      </c>
      <c r="F334" s="19"/>
      <c r="G334" s="210">
        <v>47.0</v>
      </c>
      <c r="I334" s="19"/>
      <c r="J334" s="210">
        <v>83.0</v>
      </c>
      <c r="L334" s="19"/>
      <c r="M334" s="210">
        <v>37.0</v>
      </c>
      <c r="O334" s="19"/>
      <c r="P334" s="210">
        <v>46.0</v>
      </c>
      <c r="R334" s="19"/>
      <c r="S334" s="214" t="s">
        <v>1018</v>
      </c>
      <c r="X334" s="19"/>
      <c r="Y334" s="210">
        <v>34.0</v>
      </c>
      <c r="AA334" s="19"/>
      <c r="AB334" s="210">
        <v>61.0</v>
      </c>
      <c r="AD334" s="19"/>
      <c r="AE334" s="210">
        <v>25.0</v>
      </c>
      <c r="AG334" s="19"/>
      <c r="AH334" s="210">
        <v>36.0</v>
      </c>
      <c r="AJ334" s="19"/>
    </row>
    <row r="335" ht="24.0" customHeight="1">
      <c r="A335" s="217" t="s">
        <v>1019</v>
      </c>
      <c r="F335" s="19"/>
      <c r="G335" s="210">
        <v>66.0</v>
      </c>
      <c r="I335" s="19"/>
      <c r="J335" s="210">
        <v>142.0</v>
      </c>
      <c r="L335" s="19"/>
      <c r="M335" s="210">
        <v>67.0</v>
      </c>
      <c r="O335" s="19"/>
      <c r="P335" s="210">
        <v>75.0</v>
      </c>
      <c r="R335" s="19"/>
      <c r="S335" s="214" t="s">
        <v>1020</v>
      </c>
      <c r="X335" s="19"/>
      <c r="Y335" s="213">
        <v>51.0</v>
      </c>
      <c r="AA335" s="19"/>
      <c r="AB335" s="210">
        <v>96.0</v>
      </c>
      <c r="AD335" s="19"/>
      <c r="AE335" s="210">
        <v>44.0</v>
      </c>
      <c r="AG335" s="19"/>
      <c r="AH335" s="210">
        <v>52.0</v>
      </c>
      <c r="AJ335" s="19"/>
    </row>
    <row r="336" ht="24.0" customHeight="1">
      <c r="A336" s="217" t="s">
        <v>1021</v>
      </c>
      <c r="F336" s="19"/>
      <c r="G336" s="210">
        <v>13.0</v>
      </c>
      <c r="I336" s="19"/>
      <c r="J336" s="213">
        <v>36.0</v>
      </c>
      <c r="L336" s="19"/>
      <c r="M336" s="213">
        <v>18.0</v>
      </c>
      <c r="O336" s="19"/>
      <c r="P336" s="213">
        <v>18.0</v>
      </c>
      <c r="R336" s="19"/>
      <c r="S336" s="214" t="s">
        <v>1022</v>
      </c>
      <c r="X336" s="19"/>
      <c r="Y336" s="210">
        <v>41.0</v>
      </c>
      <c r="AA336" s="19"/>
      <c r="AB336" s="210">
        <v>80.0</v>
      </c>
      <c r="AD336" s="19"/>
      <c r="AE336" s="210">
        <v>36.0</v>
      </c>
      <c r="AG336" s="19"/>
      <c r="AH336" s="210">
        <v>44.0</v>
      </c>
      <c r="AJ336" s="19"/>
    </row>
    <row r="337" ht="24.0" customHeight="1">
      <c r="A337" s="227" t="s">
        <v>1023</v>
      </c>
      <c r="F337" s="19"/>
      <c r="G337" s="210">
        <v>45.0</v>
      </c>
      <c r="I337" s="19"/>
      <c r="J337" s="210">
        <v>45.0</v>
      </c>
      <c r="L337" s="19"/>
      <c r="M337" s="213">
        <v>36.0</v>
      </c>
      <c r="O337" s="19"/>
      <c r="P337" s="210">
        <v>9.0</v>
      </c>
      <c r="R337" s="19"/>
      <c r="S337" s="214" t="s">
        <v>1024</v>
      </c>
      <c r="X337" s="19"/>
      <c r="Y337" s="210">
        <v>46.0</v>
      </c>
      <c r="AA337" s="19"/>
      <c r="AB337" s="210">
        <v>79.0</v>
      </c>
      <c r="AD337" s="19"/>
      <c r="AE337" s="213">
        <v>38.0</v>
      </c>
      <c r="AG337" s="19"/>
      <c r="AH337" s="210">
        <v>41.0</v>
      </c>
      <c r="AJ337" s="19"/>
    </row>
    <row r="338" ht="24.0" customHeight="1">
      <c r="A338" s="217"/>
      <c r="F338" s="19"/>
      <c r="G338" s="213"/>
      <c r="I338" s="19"/>
      <c r="J338" s="213"/>
      <c r="L338" s="19"/>
      <c r="M338" s="213"/>
      <c r="O338" s="19"/>
      <c r="P338" s="213"/>
      <c r="R338" s="19"/>
      <c r="S338" s="214" t="s">
        <v>1025</v>
      </c>
      <c r="X338" s="19"/>
      <c r="Y338" s="213">
        <v>48.0</v>
      </c>
      <c r="AA338" s="19"/>
      <c r="AB338" s="210">
        <v>84.0</v>
      </c>
      <c r="AD338" s="19"/>
      <c r="AE338" s="213">
        <v>45.0</v>
      </c>
      <c r="AG338" s="19"/>
      <c r="AH338" s="210">
        <v>39.0</v>
      </c>
      <c r="AJ338" s="19"/>
    </row>
    <row r="339" ht="24.0" customHeight="1">
      <c r="A339" s="215" t="s">
        <v>83</v>
      </c>
      <c r="F339" s="19"/>
      <c r="G339" s="216">
        <f>SUM(G340:I348)</f>
        <v>285</v>
      </c>
      <c r="I339" s="19"/>
      <c r="J339" s="216">
        <f>SUM(J340:L348)</f>
        <v>488</v>
      </c>
      <c r="L339" s="19"/>
      <c r="M339" s="216">
        <f>SUM(M340:O348)</f>
        <v>233</v>
      </c>
      <c r="O339" s="19"/>
      <c r="P339" s="216">
        <f>SUM(P340:R348)</f>
        <v>255</v>
      </c>
      <c r="R339" s="19"/>
      <c r="S339" s="214" t="s">
        <v>1026</v>
      </c>
      <c r="X339" s="19"/>
      <c r="Y339" s="210">
        <v>56.0</v>
      </c>
      <c r="AA339" s="19"/>
      <c r="AB339" s="210">
        <v>95.0</v>
      </c>
      <c r="AD339" s="19"/>
      <c r="AE339" s="210">
        <v>46.0</v>
      </c>
      <c r="AG339" s="19"/>
      <c r="AH339" s="210">
        <v>49.0</v>
      </c>
      <c r="AJ339" s="19"/>
    </row>
    <row r="340" ht="24.0" customHeight="1">
      <c r="A340" s="217" t="s">
        <v>1027</v>
      </c>
      <c r="F340" s="19"/>
      <c r="G340" s="210">
        <v>23.0</v>
      </c>
      <c r="I340" s="19"/>
      <c r="J340" s="210">
        <v>43.0</v>
      </c>
      <c r="L340" s="19"/>
      <c r="M340" s="210">
        <v>21.0</v>
      </c>
      <c r="O340" s="19"/>
      <c r="P340" s="210">
        <v>22.0</v>
      </c>
      <c r="R340" s="19"/>
      <c r="S340" s="214" t="s">
        <v>1028</v>
      </c>
      <c r="X340" s="19"/>
      <c r="Y340" s="210">
        <v>59.0</v>
      </c>
      <c r="AA340" s="19"/>
      <c r="AB340" s="210">
        <v>127.0</v>
      </c>
      <c r="AD340" s="19"/>
      <c r="AE340" s="210">
        <v>62.0</v>
      </c>
      <c r="AG340" s="19"/>
      <c r="AH340" s="210">
        <v>65.0</v>
      </c>
      <c r="AJ340" s="19"/>
    </row>
    <row r="341" ht="24.0" customHeight="1">
      <c r="A341" s="217" t="s">
        <v>1029</v>
      </c>
      <c r="F341" s="19"/>
      <c r="G341" s="210">
        <v>30.0</v>
      </c>
      <c r="I341" s="19"/>
      <c r="J341" s="210">
        <v>63.0</v>
      </c>
      <c r="L341" s="19"/>
      <c r="M341" s="210">
        <v>27.0</v>
      </c>
      <c r="O341" s="19"/>
      <c r="P341" s="210">
        <v>36.0</v>
      </c>
      <c r="R341" s="19"/>
      <c r="S341" s="214" t="s">
        <v>1030</v>
      </c>
      <c r="X341" s="19"/>
      <c r="Y341" s="213">
        <v>13.0</v>
      </c>
      <c r="AA341" s="19"/>
      <c r="AB341" s="213">
        <v>28.0</v>
      </c>
      <c r="AD341" s="19"/>
      <c r="AE341" s="213">
        <v>14.0</v>
      </c>
      <c r="AG341" s="19"/>
      <c r="AH341" s="213">
        <v>14.0</v>
      </c>
      <c r="AJ341" s="19"/>
    </row>
    <row r="342" ht="24.0" customHeight="1">
      <c r="A342" s="217" t="s">
        <v>1031</v>
      </c>
      <c r="F342" s="19"/>
      <c r="G342" s="210">
        <v>28.0</v>
      </c>
      <c r="I342" s="19"/>
      <c r="J342" s="210">
        <v>40.0</v>
      </c>
      <c r="L342" s="19"/>
      <c r="M342" s="213">
        <v>19.0</v>
      </c>
      <c r="O342" s="19"/>
      <c r="P342" s="210">
        <v>21.0</v>
      </c>
      <c r="R342" s="52"/>
      <c r="S342" s="214" t="s">
        <v>1032</v>
      </c>
      <c r="X342" s="19"/>
      <c r="Y342" s="210">
        <v>46.0</v>
      </c>
      <c r="AA342" s="19"/>
      <c r="AB342" s="210">
        <v>89.0</v>
      </c>
      <c r="AD342" s="19"/>
      <c r="AE342" s="210">
        <v>43.0</v>
      </c>
      <c r="AG342" s="19"/>
      <c r="AH342" s="210">
        <v>46.0</v>
      </c>
      <c r="AJ342" s="19"/>
    </row>
    <row r="343" ht="24.0" customHeight="1">
      <c r="A343" s="217" t="s">
        <v>1033</v>
      </c>
      <c r="F343" s="19"/>
      <c r="G343" s="210">
        <v>38.0</v>
      </c>
      <c r="I343" s="19"/>
      <c r="J343" s="210">
        <v>71.0</v>
      </c>
      <c r="L343" s="19"/>
      <c r="M343" s="210">
        <v>36.0</v>
      </c>
      <c r="O343" s="19"/>
      <c r="P343" s="210">
        <v>35.0</v>
      </c>
      <c r="R343" s="52"/>
      <c r="S343" s="214" t="s">
        <v>1034</v>
      </c>
      <c r="X343" s="19"/>
      <c r="Y343" s="213">
        <v>25.0</v>
      </c>
      <c r="AA343" s="19"/>
      <c r="AB343" s="210">
        <v>40.0</v>
      </c>
      <c r="AD343" s="19"/>
      <c r="AE343" s="213">
        <v>20.0</v>
      </c>
      <c r="AG343" s="19"/>
      <c r="AH343" s="210">
        <v>20.0</v>
      </c>
      <c r="AJ343" s="19"/>
    </row>
    <row r="344" ht="24.0" customHeight="1">
      <c r="A344" s="217" t="s">
        <v>1035</v>
      </c>
      <c r="F344" s="19"/>
      <c r="G344" s="210">
        <v>59.0</v>
      </c>
      <c r="I344" s="19"/>
      <c r="J344" s="210">
        <v>101.0</v>
      </c>
      <c r="L344" s="19"/>
      <c r="M344" s="210">
        <v>49.0</v>
      </c>
      <c r="O344" s="19"/>
      <c r="P344" s="210">
        <v>52.0</v>
      </c>
      <c r="R344" s="52"/>
      <c r="S344" s="214" t="s">
        <v>1036</v>
      </c>
      <c r="X344" s="19"/>
      <c r="Y344" s="213">
        <v>57.0</v>
      </c>
      <c r="AA344" s="19"/>
      <c r="AB344" s="213">
        <v>57.0</v>
      </c>
      <c r="AD344" s="19"/>
      <c r="AE344" s="210">
        <v>32.0</v>
      </c>
      <c r="AG344" s="19"/>
      <c r="AH344" s="210">
        <v>25.0</v>
      </c>
      <c r="AJ344" s="19"/>
    </row>
    <row r="345" ht="24.0" customHeight="1">
      <c r="A345" s="217" t="s">
        <v>1037</v>
      </c>
      <c r="F345" s="19"/>
      <c r="G345" s="210">
        <v>21.0</v>
      </c>
      <c r="I345" s="19"/>
      <c r="J345" s="213">
        <v>33.0</v>
      </c>
      <c r="L345" s="19"/>
      <c r="M345" s="210">
        <v>14.0</v>
      </c>
      <c r="O345" s="19"/>
      <c r="P345" s="213">
        <v>19.0</v>
      </c>
      <c r="R345" s="19"/>
      <c r="S345" s="214"/>
      <c r="X345" s="19"/>
      <c r="Y345" s="213"/>
      <c r="AA345" s="19"/>
      <c r="AB345" s="213"/>
      <c r="AD345" s="19"/>
      <c r="AE345" s="213"/>
      <c r="AG345" s="19"/>
      <c r="AH345" s="213"/>
      <c r="AJ345" s="19"/>
    </row>
    <row r="346" ht="24.0" customHeight="1">
      <c r="A346" s="217" t="s">
        <v>1038</v>
      </c>
      <c r="F346" s="19"/>
      <c r="G346" s="210">
        <v>76.0</v>
      </c>
      <c r="I346" s="19"/>
      <c r="J346" s="210">
        <v>124.0</v>
      </c>
      <c r="L346" s="19"/>
      <c r="M346" s="210">
        <v>60.0</v>
      </c>
      <c r="O346" s="19"/>
      <c r="P346" s="210">
        <v>64.0</v>
      </c>
      <c r="R346" s="19"/>
      <c r="S346" s="218" t="s">
        <v>91</v>
      </c>
      <c r="X346" s="19"/>
      <c r="Y346" s="216">
        <f>SUM(Y347:AA350)</f>
        <v>237</v>
      </c>
      <c r="AA346" s="19"/>
      <c r="AB346" s="216">
        <f>SUM(AB347:AD350)</f>
        <v>407</v>
      </c>
      <c r="AD346" s="19"/>
      <c r="AE346" s="216">
        <f>SUM(AE347:AG350)</f>
        <v>196</v>
      </c>
      <c r="AG346" s="19"/>
      <c r="AH346" s="216">
        <f>SUM(AH347:AJ350)</f>
        <v>211</v>
      </c>
      <c r="AJ346" s="19"/>
    </row>
    <row r="347" ht="24.0" customHeight="1">
      <c r="A347" s="217" t="s">
        <v>1039</v>
      </c>
      <c r="F347" s="19"/>
      <c r="G347" s="210">
        <v>8.0</v>
      </c>
      <c r="I347" s="19"/>
      <c r="J347" s="210">
        <v>11.0</v>
      </c>
      <c r="L347" s="19"/>
      <c r="M347" s="213">
        <v>7.0</v>
      </c>
      <c r="O347" s="19"/>
      <c r="P347" s="210">
        <v>4.0</v>
      </c>
      <c r="R347" s="19"/>
      <c r="S347" s="214" t="s">
        <v>1040</v>
      </c>
      <c r="X347" s="19"/>
      <c r="Y347" s="213">
        <v>50.0</v>
      </c>
      <c r="AA347" s="19"/>
      <c r="AB347" s="210">
        <v>83.0</v>
      </c>
      <c r="AD347" s="19"/>
      <c r="AE347" s="210">
        <v>40.0</v>
      </c>
      <c r="AG347" s="19"/>
      <c r="AH347" s="213">
        <v>43.0</v>
      </c>
      <c r="AJ347" s="19"/>
    </row>
    <row r="348" ht="24.0" customHeight="1">
      <c r="A348" s="217" t="s">
        <v>1041</v>
      </c>
      <c r="F348" s="19"/>
      <c r="G348" s="213">
        <v>2.0</v>
      </c>
      <c r="I348" s="19"/>
      <c r="J348" s="213">
        <v>2.0</v>
      </c>
      <c r="L348" s="19"/>
      <c r="M348" s="213" t="s">
        <v>660</v>
      </c>
      <c r="O348" s="19"/>
      <c r="P348" s="213">
        <v>2.0</v>
      </c>
      <c r="R348" s="19"/>
      <c r="S348" s="214" t="s">
        <v>1042</v>
      </c>
      <c r="X348" s="19"/>
      <c r="Y348" s="210">
        <v>27.0</v>
      </c>
      <c r="AA348" s="19"/>
      <c r="AB348" s="213">
        <v>43.0</v>
      </c>
      <c r="AD348" s="19"/>
      <c r="AE348" s="213">
        <v>20.0</v>
      </c>
      <c r="AG348" s="19"/>
      <c r="AH348" s="213">
        <v>23.0</v>
      </c>
      <c r="AJ348" s="19"/>
    </row>
    <row r="349" ht="24.0" customHeight="1">
      <c r="A349" s="217"/>
      <c r="F349" s="19"/>
      <c r="G349" s="213"/>
      <c r="I349" s="19"/>
      <c r="J349" s="213"/>
      <c r="L349" s="19"/>
      <c r="M349" s="213"/>
      <c r="O349" s="19"/>
      <c r="P349" s="213"/>
      <c r="R349" s="19"/>
      <c r="S349" s="214" t="s">
        <v>1043</v>
      </c>
      <c r="X349" s="19"/>
      <c r="Y349" s="210">
        <v>56.0</v>
      </c>
      <c r="AA349" s="19"/>
      <c r="AB349" s="210">
        <v>108.0</v>
      </c>
      <c r="AD349" s="19"/>
      <c r="AE349" s="210">
        <v>50.0</v>
      </c>
      <c r="AG349" s="19"/>
      <c r="AH349" s="210">
        <v>58.0</v>
      </c>
      <c r="AJ349" s="19"/>
    </row>
    <row r="350" ht="24.0" customHeight="1">
      <c r="A350" s="215" t="s">
        <v>85</v>
      </c>
      <c r="F350" s="19"/>
      <c r="G350" s="216">
        <f>SUM(G351:I356,Y323:AA324)</f>
        <v>242</v>
      </c>
      <c r="I350" s="19"/>
      <c r="J350" s="216">
        <f>SUM(J351:L356,AB323:AD324)</f>
        <v>454</v>
      </c>
      <c r="L350" s="19"/>
      <c r="M350" s="216">
        <f>SUM(M351:O356,AE323:AG324)</f>
        <v>233</v>
      </c>
      <c r="O350" s="19"/>
      <c r="P350" s="216">
        <f>SUM(P351:R356,AH323:AJ324)</f>
        <v>221</v>
      </c>
      <c r="R350" s="19"/>
      <c r="S350" s="214" t="s">
        <v>1044</v>
      </c>
      <c r="X350" s="19"/>
      <c r="Y350" s="210">
        <v>104.0</v>
      </c>
      <c r="AA350" s="19"/>
      <c r="AB350" s="210">
        <v>173.0</v>
      </c>
      <c r="AD350" s="19"/>
      <c r="AE350" s="210">
        <v>86.0</v>
      </c>
      <c r="AG350" s="19"/>
      <c r="AH350" s="213">
        <v>87.0</v>
      </c>
      <c r="AJ350" s="19"/>
    </row>
    <row r="351" ht="24.0" customHeight="1">
      <c r="A351" s="217" t="s">
        <v>1045</v>
      </c>
      <c r="F351" s="19"/>
      <c r="G351" s="210">
        <v>4.0</v>
      </c>
      <c r="I351" s="19"/>
      <c r="J351" s="210">
        <v>7.0</v>
      </c>
      <c r="L351" s="19"/>
      <c r="M351" s="213">
        <v>2.0</v>
      </c>
      <c r="O351" s="19"/>
      <c r="P351" s="210">
        <v>5.0</v>
      </c>
      <c r="R351" s="19"/>
      <c r="S351" s="222"/>
      <c r="T351" s="29"/>
      <c r="U351" s="29"/>
      <c r="V351" s="29"/>
      <c r="W351" s="29"/>
      <c r="X351" s="30"/>
      <c r="Y351" s="221"/>
      <c r="Z351" s="29"/>
      <c r="AA351" s="30"/>
      <c r="AB351" s="221"/>
      <c r="AC351" s="29"/>
      <c r="AD351" s="30"/>
      <c r="AE351" s="221"/>
      <c r="AF351" s="29"/>
      <c r="AG351" s="30"/>
      <c r="AH351" s="221"/>
      <c r="AI351" s="29"/>
      <c r="AJ351" s="30"/>
    </row>
    <row r="352" ht="24.0" customHeight="1">
      <c r="A352" s="217" t="s">
        <v>1046</v>
      </c>
      <c r="F352" s="19"/>
      <c r="G352" s="210">
        <v>34.0</v>
      </c>
      <c r="I352" s="19"/>
      <c r="J352" s="210">
        <v>59.0</v>
      </c>
      <c r="L352" s="19"/>
      <c r="M352" s="210">
        <v>29.0</v>
      </c>
      <c r="O352" s="19"/>
      <c r="P352" s="210">
        <v>30.0</v>
      </c>
      <c r="R352" s="19"/>
      <c r="S352" s="214"/>
      <c r="Y352" s="245"/>
      <c r="AB352" s="246"/>
      <c r="AC352" s="246"/>
      <c r="AD352" s="246"/>
      <c r="AE352" s="246"/>
      <c r="AF352" s="246"/>
      <c r="AG352" s="246"/>
      <c r="AH352" s="246"/>
      <c r="AI352" s="246"/>
      <c r="AJ352" s="247" t="s">
        <v>1047</v>
      </c>
    </row>
    <row r="353" ht="24.0" customHeight="1">
      <c r="A353" s="217" t="s">
        <v>1048</v>
      </c>
      <c r="F353" s="19"/>
      <c r="G353" s="210">
        <v>23.0</v>
      </c>
      <c r="I353" s="19"/>
      <c r="J353" s="210">
        <v>38.0</v>
      </c>
      <c r="L353" s="19"/>
      <c r="M353" s="210">
        <v>18.0</v>
      </c>
      <c r="O353" s="19"/>
      <c r="P353" s="210">
        <v>20.0</v>
      </c>
      <c r="R353" s="19"/>
      <c r="S353" s="214"/>
      <c r="Y353" s="245"/>
      <c r="AB353" s="245"/>
      <c r="AE353" s="245"/>
      <c r="AH353" s="245"/>
    </row>
    <row r="354" ht="24.0" customHeight="1">
      <c r="A354" s="217" t="s">
        <v>1049</v>
      </c>
      <c r="F354" s="19"/>
      <c r="G354" s="210">
        <v>14.0</v>
      </c>
      <c r="I354" s="19"/>
      <c r="J354" s="210">
        <v>25.0</v>
      </c>
      <c r="L354" s="19"/>
      <c r="M354" s="210">
        <v>12.0</v>
      </c>
      <c r="O354" s="19"/>
      <c r="P354" s="210">
        <v>13.0</v>
      </c>
      <c r="R354" s="52"/>
      <c r="S354" s="237"/>
      <c r="T354" s="248"/>
      <c r="U354" s="248"/>
      <c r="V354" s="248"/>
      <c r="W354" s="248"/>
      <c r="X354" s="248"/>
      <c r="Y354" s="248"/>
      <c r="Z354" s="248"/>
      <c r="AA354" s="248"/>
      <c r="AB354" s="248"/>
      <c r="AC354" s="248"/>
      <c r="AD354" s="248"/>
      <c r="AE354" s="248"/>
      <c r="AF354" s="248"/>
      <c r="AG354" s="248"/>
      <c r="AH354" s="248"/>
      <c r="AI354" s="248"/>
      <c r="AJ354" s="3"/>
    </row>
    <row r="355" ht="24.0" customHeight="1">
      <c r="A355" s="217" t="s">
        <v>1050</v>
      </c>
      <c r="F355" s="19"/>
      <c r="G355" s="210">
        <v>13.0</v>
      </c>
      <c r="I355" s="19"/>
      <c r="J355" s="210">
        <v>26.0</v>
      </c>
      <c r="L355" s="19"/>
      <c r="M355" s="213">
        <v>15.0</v>
      </c>
      <c r="O355" s="19"/>
      <c r="P355" s="210">
        <v>11.0</v>
      </c>
      <c r="R355" s="19"/>
      <c r="S355" s="240"/>
      <c r="T355" s="3"/>
      <c r="U355" s="3"/>
      <c r="V355" s="3"/>
      <c r="W355" s="3"/>
      <c r="X355" s="3"/>
      <c r="Y355" s="3"/>
      <c r="Z355" s="3"/>
      <c r="AA355" s="3"/>
      <c r="AB355" s="3"/>
      <c r="AC355" s="3"/>
      <c r="AD355" s="3"/>
      <c r="AE355" s="3"/>
      <c r="AF355" s="3"/>
      <c r="AG355" s="3"/>
      <c r="AH355" s="3"/>
      <c r="AI355" s="3"/>
      <c r="AJ355" s="3"/>
    </row>
    <row r="356" ht="24.0" customHeight="1">
      <c r="A356" s="219" t="s">
        <v>1051</v>
      </c>
      <c r="B356" s="29"/>
      <c r="C356" s="29"/>
      <c r="D356" s="29"/>
      <c r="E356" s="29"/>
      <c r="F356" s="30"/>
      <c r="G356" s="220">
        <v>63.0</v>
      </c>
      <c r="H356" s="29"/>
      <c r="I356" s="30"/>
      <c r="J356" s="220">
        <v>128.0</v>
      </c>
      <c r="K356" s="29"/>
      <c r="L356" s="30"/>
      <c r="M356" s="220">
        <v>72.0</v>
      </c>
      <c r="N356" s="29"/>
      <c r="O356" s="30"/>
      <c r="P356" s="220">
        <v>56.0</v>
      </c>
      <c r="Q356" s="29"/>
      <c r="R356" s="46"/>
      <c r="S356" s="240"/>
      <c r="T356" s="3"/>
      <c r="U356" s="3"/>
      <c r="V356" s="3"/>
      <c r="W356" s="3"/>
      <c r="X356" s="3"/>
      <c r="Y356" s="3"/>
      <c r="Z356" s="3"/>
      <c r="AA356" s="3"/>
      <c r="AB356" s="3"/>
      <c r="AC356" s="3"/>
      <c r="AD356" s="3"/>
      <c r="AE356" s="3"/>
      <c r="AF356" s="3"/>
      <c r="AG356" s="3"/>
      <c r="AH356" s="3"/>
      <c r="AI356" s="3"/>
      <c r="AJ356" s="3"/>
    </row>
    <row r="357" ht="24.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ht="24.0" customHeight="1">
      <c r="A358" s="1" t="s">
        <v>1052</v>
      </c>
    </row>
    <row r="359" ht="24.0"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ht="24.0" customHeight="1">
      <c r="A360" s="5">
        <v>12.0</v>
      </c>
      <c r="C360" s="6" t="s">
        <v>1053</v>
      </c>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row>
    <row r="361" ht="24.0" customHeight="1">
      <c r="A361" s="3" t="s">
        <v>1054</v>
      </c>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7" t="s">
        <v>1055</v>
      </c>
    </row>
    <row r="362" ht="24.0" customHeight="1">
      <c r="A362" s="8" t="s">
        <v>101</v>
      </c>
      <c r="B362" s="9"/>
      <c r="C362" s="9"/>
      <c r="D362" s="9"/>
      <c r="E362" s="9"/>
      <c r="F362" s="9"/>
      <c r="G362" s="9"/>
      <c r="H362" s="9"/>
      <c r="I362" s="9"/>
      <c r="J362" s="9"/>
      <c r="K362" s="9"/>
      <c r="L362" s="10"/>
      <c r="M362" s="249" t="s">
        <v>110</v>
      </c>
      <c r="N362" s="9"/>
      <c r="O362" s="9"/>
      <c r="P362" s="9"/>
      <c r="Q362" s="9"/>
      <c r="R362" s="9"/>
      <c r="S362" s="9"/>
      <c r="T362" s="10"/>
      <c r="U362" s="8">
        <v>6.0</v>
      </c>
      <c r="V362" s="9"/>
      <c r="W362" s="9"/>
      <c r="X362" s="9"/>
      <c r="Y362" s="9"/>
      <c r="Z362" s="9"/>
      <c r="AA362" s="9"/>
      <c r="AB362" s="10"/>
      <c r="AC362" s="249">
        <v>7.0</v>
      </c>
      <c r="AD362" s="9"/>
      <c r="AE362" s="9"/>
      <c r="AF362" s="9"/>
      <c r="AG362" s="9"/>
      <c r="AH362" s="9"/>
      <c r="AI362" s="9"/>
      <c r="AJ362" s="10"/>
    </row>
    <row r="363" ht="24.0" customHeight="1">
      <c r="A363" s="11" t="s">
        <v>67</v>
      </c>
      <c r="B363" s="12"/>
      <c r="C363" s="12"/>
      <c r="D363" s="12"/>
      <c r="E363" s="12"/>
      <c r="F363" s="12"/>
      <c r="G363" s="12"/>
      <c r="H363" s="12"/>
      <c r="I363" s="12"/>
      <c r="J363" s="12"/>
      <c r="K363" s="12"/>
      <c r="L363" s="13"/>
      <c r="M363" s="250">
        <f>SUM(M364:T398)</f>
        <v>1097</v>
      </c>
      <c r="N363" s="12"/>
      <c r="O363" s="12"/>
      <c r="P363" s="12"/>
      <c r="Q363" s="12"/>
      <c r="R363" s="12"/>
      <c r="S363" s="12"/>
      <c r="T363" s="12"/>
      <c r="U363" s="250">
        <v>1121.0</v>
      </c>
      <c r="V363" s="12"/>
      <c r="W363" s="12"/>
      <c r="X363" s="12"/>
      <c r="Y363" s="12"/>
      <c r="Z363" s="12"/>
      <c r="AA363" s="12"/>
      <c r="AB363" s="13"/>
      <c r="AC363" s="251">
        <v>1157.0</v>
      </c>
      <c r="AD363" s="12"/>
      <c r="AE363" s="12"/>
      <c r="AF363" s="12"/>
      <c r="AG363" s="12"/>
      <c r="AH363" s="12"/>
      <c r="AI363" s="12"/>
      <c r="AJ363" s="13"/>
    </row>
    <row r="364" ht="24.0" customHeight="1">
      <c r="A364" s="252" t="s">
        <v>1056</v>
      </c>
      <c r="L364" s="19"/>
      <c r="M364" s="253">
        <v>1.0</v>
      </c>
      <c r="T364" s="19"/>
      <c r="U364" s="254">
        <v>1.0</v>
      </c>
      <c r="AB364" s="19"/>
      <c r="AC364" s="255">
        <v>2.0</v>
      </c>
      <c r="AJ364" s="19"/>
    </row>
    <row r="365" ht="24.0" customHeight="1">
      <c r="A365" s="18" t="s">
        <v>1057</v>
      </c>
      <c r="L365" s="19"/>
      <c r="M365" s="253" t="s">
        <v>1058</v>
      </c>
      <c r="T365" s="19"/>
      <c r="U365" s="254" t="s">
        <v>1059</v>
      </c>
      <c r="AB365" s="19"/>
      <c r="AC365" s="254" t="s">
        <v>1059</v>
      </c>
      <c r="AJ365" s="19"/>
    </row>
    <row r="366" ht="24.0" customHeight="1">
      <c r="A366" s="18" t="s">
        <v>1060</v>
      </c>
      <c r="L366" s="19"/>
      <c r="M366" s="253">
        <v>1.0</v>
      </c>
      <c r="T366" s="19"/>
      <c r="U366" s="254">
        <v>2.0</v>
      </c>
      <c r="AB366" s="19"/>
      <c r="AC366" s="255">
        <v>2.0</v>
      </c>
      <c r="AJ366" s="19"/>
    </row>
    <row r="367" ht="24.0" customHeight="1">
      <c r="A367" s="18" t="s">
        <v>1061</v>
      </c>
      <c r="L367" s="19"/>
      <c r="M367" s="253">
        <v>86.0</v>
      </c>
      <c r="T367" s="19"/>
      <c r="U367" s="254">
        <v>89.0</v>
      </c>
      <c r="AB367" s="19"/>
      <c r="AC367" s="255">
        <v>87.0</v>
      </c>
      <c r="AJ367" s="19"/>
    </row>
    <row r="368" ht="24.0" customHeight="1">
      <c r="A368" s="18" t="s">
        <v>1062</v>
      </c>
      <c r="L368" s="19"/>
      <c r="M368" s="253">
        <v>9.0</v>
      </c>
      <c r="T368" s="19"/>
      <c r="U368" s="254">
        <v>12.0</v>
      </c>
      <c r="AB368" s="19"/>
      <c r="AC368" s="255">
        <v>17.0</v>
      </c>
      <c r="AJ368" s="19"/>
    </row>
    <row r="369" ht="24.0" customHeight="1">
      <c r="A369" s="256" t="s">
        <v>1063</v>
      </c>
      <c r="L369" s="19"/>
      <c r="M369" s="253">
        <v>2.0</v>
      </c>
      <c r="T369" s="19"/>
      <c r="U369" s="254">
        <v>2.0</v>
      </c>
      <c r="AB369" s="19"/>
      <c r="AC369" s="254">
        <v>2.0</v>
      </c>
      <c r="AJ369" s="19"/>
    </row>
    <row r="370" ht="24.0" customHeight="1">
      <c r="A370" s="256" t="s">
        <v>1064</v>
      </c>
      <c r="L370" s="19"/>
      <c r="M370" s="253">
        <v>1.0</v>
      </c>
      <c r="T370" s="19"/>
      <c r="U370" s="254">
        <v>1.0</v>
      </c>
      <c r="AB370" s="19"/>
      <c r="AC370" s="254">
        <v>1.0</v>
      </c>
      <c r="AJ370" s="19"/>
    </row>
    <row r="371" ht="24.0" customHeight="1">
      <c r="A371" s="256" t="s">
        <v>1065</v>
      </c>
      <c r="L371" s="19"/>
      <c r="M371" s="253">
        <v>2.0</v>
      </c>
      <c r="T371" s="19"/>
      <c r="U371" s="254">
        <v>1.0</v>
      </c>
      <c r="AB371" s="19"/>
      <c r="AC371" s="255">
        <v>4.0</v>
      </c>
      <c r="AJ371" s="19"/>
    </row>
    <row r="372" ht="24.0" customHeight="1">
      <c r="A372" s="256" t="s">
        <v>1066</v>
      </c>
      <c r="L372" s="19"/>
      <c r="M372" s="253">
        <v>1.0</v>
      </c>
      <c r="T372" s="19"/>
      <c r="U372" s="254">
        <v>8.0</v>
      </c>
      <c r="AB372" s="19"/>
      <c r="AC372" s="255">
        <v>9.0</v>
      </c>
      <c r="AJ372" s="19"/>
    </row>
    <row r="373" ht="24.0" customHeight="1">
      <c r="A373" s="256" t="s">
        <v>1067</v>
      </c>
      <c r="L373" s="19"/>
      <c r="M373" s="253" t="s">
        <v>1058</v>
      </c>
      <c r="T373" s="19"/>
      <c r="U373" s="254" t="s">
        <v>1058</v>
      </c>
      <c r="AB373" s="19"/>
      <c r="AC373" s="254" t="s">
        <v>1058</v>
      </c>
      <c r="AJ373" s="19"/>
    </row>
    <row r="374" ht="24.0" customHeight="1">
      <c r="A374" s="257" t="s">
        <v>1068</v>
      </c>
      <c r="L374" s="19"/>
      <c r="M374" s="253" t="s">
        <v>1058</v>
      </c>
      <c r="T374" s="19"/>
      <c r="U374" s="254" t="s">
        <v>1058</v>
      </c>
      <c r="AB374" s="19"/>
      <c r="AC374" s="254">
        <v>1.0</v>
      </c>
      <c r="AJ374" s="19"/>
    </row>
    <row r="375" ht="24.0" customHeight="1">
      <c r="A375" s="256" t="s">
        <v>1069</v>
      </c>
      <c r="L375" s="19"/>
      <c r="M375" s="253">
        <v>1.0</v>
      </c>
      <c r="T375" s="19"/>
      <c r="U375" s="254">
        <v>1.0</v>
      </c>
      <c r="AB375" s="19"/>
      <c r="AC375" s="254">
        <v>1.0</v>
      </c>
      <c r="AJ375" s="19"/>
    </row>
    <row r="376" ht="24.0" customHeight="1">
      <c r="A376" s="256" t="s">
        <v>1070</v>
      </c>
      <c r="L376" s="19"/>
      <c r="M376" s="253" t="s">
        <v>1058</v>
      </c>
      <c r="T376" s="19"/>
      <c r="U376" s="254" t="s">
        <v>1071</v>
      </c>
      <c r="AB376" s="19"/>
      <c r="AC376" s="254" t="s">
        <v>1071</v>
      </c>
      <c r="AJ376" s="19"/>
    </row>
    <row r="377" ht="24.0" customHeight="1">
      <c r="A377" s="256" t="s">
        <v>1072</v>
      </c>
      <c r="L377" s="19"/>
      <c r="M377" s="253">
        <v>2.0</v>
      </c>
      <c r="T377" s="19"/>
      <c r="U377" s="254" t="s">
        <v>1071</v>
      </c>
      <c r="AB377" s="19"/>
      <c r="AC377" s="254" t="s">
        <v>1071</v>
      </c>
      <c r="AJ377" s="19"/>
    </row>
    <row r="378" ht="24.0" customHeight="1">
      <c r="A378" s="256" t="s">
        <v>1073</v>
      </c>
      <c r="L378" s="19"/>
      <c r="M378" s="253">
        <v>6.0</v>
      </c>
      <c r="T378" s="19"/>
      <c r="U378" s="254">
        <v>5.0</v>
      </c>
      <c r="AB378" s="19"/>
      <c r="AC378" s="254">
        <v>5.0</v>
      </c>
      <c r="AJ378" s="19"/>
    </row>
    <row r="379" ht="24.0" customHeight="1">
      <c r="A379" s="256" t="s">
        <v>1074</v>
      </c>
      <c r="L379" s="19"/>
      <c r="M379" s="253">
        <v>3.0</v>
      </c>
      <c r="T379" s="19"/>
      <c r="U379" s="254">
        <v>3.0</v>
      </c>
      <c r="AB379" s="19"/>
      <c r="AC379" s="255">
        <v>7.0</v>
      </c>
      <c r="AJ379" s="19"/>
    </row>
    <row r="380" ht="24.0" customHeight="1">
      <c r="A380" s="256" t="s">
        <v>1075</v>
      </c>
      <c r="L380" s="19"/>
      <c r="M380" s="253">
        <v>64.0</v>
      </c>
      <c r="T380" s="19"/>
      <c r="U380" s="254">
        <v>54.0</v>
      </c>
      <c r="AB380" s="19"/>
      <c r="AC380" s="255">
        <v>56.0</v>
      </c>
      <c r="AJ380" s="19"/>
    </row>
    <row r="381" ht="24.0" customHeight="1">
      <c r="A381" s="256" t="s">
        <v>1076</v>
      </c>
      <c r="L381" s="19"/>
      <c r="M381" s="253">
        <v>374.0</v>
      </c>
      <c r="T381" s="19"/>
      <c r="U381" s="254">
        <v>344.0</v>
      </c>
      <c r="AB381" s="19"/>
      <c r="AC381" s="255">
        <v>328.0</v>
      </c>
      <c r="AJ381" s="19"/>
    </row>
    <row r="382" ht="24.0" customHeight="1">
      <c r="A382" s="256" t="s">
        <v>1077</v>
      </c>
      <c r="L382" s="19"/>
      <c r="M382" s="253">
        <v>1.0</v>
      </c>
      <c r="T382" s="19"/>
      <c r="U382" s="254">
        <v>1.0</v>
      </c>
      <c r="AB382" s="19"/>
      <c r="AC382" s="254">
        <v>1.0</v>
      </c>
      <c r="AJ382" s="19"/>
    </row>
    <row r="383" ht="24.0" customHeight="1">
      <c r="A383" s="256" t="s">
        <v>1078</v>
      </c>
      <c r="L383" s="19"/>
      <c r="M383" s="253">
        <v>5.0</v>
      </c>
      <c r="T383" s="19"/>
      <c r="U383" s="254">
        <v>2.0</v>
      </c>
      <c r="AB383" s="19"/>
      <c r="AC383" s="255">
        <v>4.0</v>
      </c>
      <c r="AJ383" s="19"/>
    </row>
    <row r="384" ht="24.0" customHeight="1">
      <c r="A384" s="256" t="s">
        <v>1079</v>
      </c>
      <c r="L384" s="19"/>
      <c r="M384" s="253">
        <v>23.0</v>
      </c>
      <c r="T384" s="19"/>
      <c r="U384" s="254">
        <v>26.0</v>
      </c>
      <c r="AB384" s="19"/>
      <c r="AC384" s="255">
        <v>27.0</v>
      </c>
      <c r="AJ384" s="19"/>
    </row>
    <row r="385" ht="24.0" customHeight="1">
      <c r="A385" s="258" t="s">
        <v>1080</v>
      </c>
      <c r="L385" s="19"/>
      <c r="M385" s="253">
        <v>2.0</v>
      </c>
      <c r="T385" s="19"/>
      <c r="U385" s="254">
        <v>2.0</v>
      </c>
      <c r="AB385" s="19"/>
      <c r="AC385" s="255">
        <v>1.0</v>
      </c>
      <c r="AJ385" s="19"/>
    </row>
    <row r="386" ht="24.0" customHeight="1">
      <c r="A386" s="256" t="s">
        <v>1081</v>
      </c>
      <c r="L386" s="19"/>
      <c r="M386" s="253">
        <v>5.0</v>
      </c>
      <c r="T386" s="19"/>
      <c r="U386" s="254">
        <v>5.0</v>
      </c>
      <c r="AB386" s="19"/>
      <c r="AC386" s="255">
        <v>6.0</v>
      </c>
      <c r="AJ386" s="19"/>
    </row>
    <row r="387" ht="24.0" customHeight="1">
      <c r="A387" s="256" t="s">
        <v>1082</v>
      </c>
      <c r="L387" s="19"/>
      <c r="M387" s="253">
        <v>257.0</v>
      </c>
      <c r="T387" s="19"/>
      <c r="U387" s="254">
        <v>259.0</v>
      </c>
      <c r="AB387" s="19"/>
      <c r="AC387" s="255">
        <v>283.0</v>
      </c>
      <c r="AJ387" s="19"/>
    </row>
    <row r="388" ht="24.0" customHeight="1">
      <c r="A388" s="256" t="s">
        <v>1083</v>
      </c>
      <c r="L388" s="19"/>
      <c r="M388" s="253">
        <v>20.0</v>
      </c>
      <c r="T388" s="19"/>
      <c r="U388" s="254">
        <v>17.0</v>
      </c>
      <c r="AB388" s="19"/>
      <c r="AC388" s="254">
        <v>17.0</v>
      </c>
      <c r="AJ388" s="19"/>
    </row>
    <row r="389" ht="24.0" customHeight="1">
      <c r="A389" s="256" t="s">
        <v>1084</v>
      </c>
      <c r="L389" s="19"/>
      <c r="M389" s="253">
        <v>2.0</v>
      </c>
      <c r="T389" s="19"/>
      <c r="U389" s="254">
        <v>2.0</v>
      </c>
      <c r="AB389" s="19"/>
      <c r="AC389" s="255">
        <v>3.0</v>
      </c>
      <c r="AJ389" s="19"/>
    </row>
    <row r="390" ht="24.0" customHeight="1">
      <c r="A390" s="256" t="s">
        <v>1085</v>
      </c>
      <c r="L390" s="19"/>
      <c r="M390" s="253">
        <v>11.0</v>
      </c>
      <c r="T390" s="19"/>
      <c r="U390" s="254">
        <v>11.0</v>
      </c>
      <c r="AB390" s="19"/>
      <c r="AC390" s="254">
        <v>11.0</v>
      </c>
      <c r="AJ390" s="19"/>
    </row>
    <row r="391" ht="24.0" customHeight="1">
      <c r="A391" s="256" t="s">
        <v>1086</v>
      </c>
      <c r="L391" s="19"/>
      <c r="M391" s="253">
        <v>161.0</v>
      </c>
      <c r="T391" s="19"/>
      <c r="U391" s="254">
        <v>207.0</v>
      </c>
      <c r="AB391" s="19"/>
      <c r="AC391" s="255">
        <v>212.0</v>
      </c>
      <c r="AJ391" s="19"/>
    </row>
    <row r="392" ht="24.0" customHeight="1">
      <c r="A392" s="256" t="s">
        <v>1087</v>
      </c>
      <c r="L392" s="19"/>
      <c r="M392" s="253">
        <v>3.0</v>
      </c>
      <c r="T392" s="19"/>
      <c r="U392" s="254">
        <v>4.0</v>
      </c>
      <c r="AB392" s="19"/>
      <c r="AC392" s="255">
        <v>1.0</v>
      </c>
      <c r="AJ392" s="19"/>
    </row>
    <row r="393" ht="24.0" customHeight="1">
      <c r="A393" s="256" t="s">
        <v>1088</v>
      </c>
      <c r="L393" s="19"/>
      <c r="M393" s="253">
        <v>2.0</v>
      </c>
      <c r="T393" s="19"/>
      <c r="U393" s="254">
        <v>1.0</v>
      </c>
      <c r="AB393" s="19"/>
      <c r="AC393" s="254">
        <v>1.0</v>
      </c>
      <c r="AJ393" s="19"/>
    </row>
    <row r="394" ht="24.0" customHeight="1">
      <c r="A394" s="256" t="s">
        <v>1089</v>
      </c>
      <c r="L394" s="19"/>
      <c r="M394" s="253">
        <v>29.0</v>
      </c>
      <c r="T394" s="19"/>
      <c r="U394" s="254">
        <v>39.0</v>
      </c>
      <c r="AB394" s="19"/>
      <c r="AC394" s="255">
        <v>53.0</v>
      </c>
      <c r="AJ394" s="19"/>
    </row>
    <row r="395" ht="24.0" customHeight="1">
      <c r="A395" s="256" t="s">
        <v>1090</v>
      </c>
      <c r="L395" s="19"/>
      <c r="M395" s="253">
        <v>2.0</v>
      </c>
      <c r="T395" s="19"/>
      <c r="U395" s="254">
        <v>2.0</v>
      </c>
      <c r="AB395" s="19"/>
      <c r="AC395" s="255">
        <v>1.0</v>
      </c>
      <c r="AJ395" s="19"/>
    </row>
    <row r="396" ht="24.0" customHeight="1">
      <c r="A396" s="256" t="s">
        <v>1091</v>
      </c>
      <c r="L396" s="19"/>
      <c r="M396" s="253">
        <v>1.0</v>
      </c>
      <c r="T396" s="19"/>
      <c r="U396" s="254">
        <v>1.0</v>
      </c>
      <c r="AB396" s="19"/>
      <c r="AC396" s="254" t="s">
        <v>1071</v>
      </c>
      <c r="AJ396" s="19"/>
    </row>
    <row r="397" ht="24.0" customHeight="1">
      <c r="A397" s="256" t="s">
        <v>1092</v>
      </c>
      <c r="L397" s="19"/>
      <c r="M397" s="253">
        <v>19.0</v>
      </c>
      <c r="T397" s="19"/>
      <c r="U397" s="254">
        <v>19.0</v>
      </c>
      <c r="AB397" s="19"/>
      <c r="AC397" s="255">
        <v>14.0</v>
      </c>
      <c r="AJ397" s="19"/>
    </row>
    <row r="398" ht="24.0" customHeight="1">
      <c r="A398" s="259" t="s">
        <v>1093</v>
      </c>
      <c r="B398" s="29"/>
      <c r="C398" s="29"/>
      <c r="D398" s="29"/>
      <c r="E398" s="29"/>
      <c r="F398" s="29"/>
      <c r="G398" s="29"/>
      <c r="H398" s="29"/>
      <c r="I398" s="29"/>
      <c r="J398" s="29"/>
      <c r="K398" s="29"/>
      <c r="L398" s="30"/>
      <c r="M398" s="260">
        <v>1.0</v>
      </c>
      <c r="N398" s="29"/>
      <c r="O398" s="29"/>
      <c r="P398" s="29"/>
      <c r="Q398" s="29"/>
      <c r="R398" s="29"/>
      <c r="S398" s="29"/>
      <c r="T398" s="30"/>
      <c r="U398" s="260" t="s">
        <v>1071</v>
      </c>
      <c r="V398" s="29"/>
      <c r="W398" s="29"/>
      <c r="X398" s="29"/>
      <c r="Y398" s="29"/>
      <c r="Z398" s="29"/>
      <c r="AA398" s="29"/>
      <c r="AB398" s="30"/>
      <c r="AC398" s="260" t="s">
        <v>1071</v>
      </c>
      <c r="AD398" s="29"/>
      <c r="AE398" s="29"/>
      <c r="AF398" s="29"/>
      <c r="AG398" s="29"/>
      <c r="AH398" s="29"/>
      <c r="AI398" s="29"/>
      <c r="AJ398" s="30"/>
    </row>
    <row r="399" ht="24.0" customHeight="1">
      <c r="A399" s="3" t="s">
        <v>47</v>
      </c>
      <c r="B399" s="3"/>
      <c r="C399" s="3" t="s">
        <v>1094</v>
      </c>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104"/>
    </row>
    <row r="400" ht="24.0" customHeight="1">
      <c r="A400" s="3"/>
      <c r="B400" s="3"/>
      <c r="C400" s="3" t="s">
        <v>1095</v>
      </c>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7"/>
    </row>
    <row r="401" ht="24.0" customHeight="1">
      <c r="A401" s="3"/>
      <c r="B401" s="3"/>
      <c r="C401" s="3" t="s">
        <v>1096</v>
      </c>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7"/>
    </row>
    <row r="402" ht="24.0" customHeight="1">
      <c r="A402" s="3"/>
      <c r="B402" s="3"/>
      <c r="C402" s="3" t="s">
        <v>1097</v>
      </c>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7" t="s">
        <v>1098</v>
      </c>
    </row>
    <row r="403" ht="24.0"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7"/>
    </row>
    <row r="404" ht="24.0" customHeight="1">
      <c r="A404" s="1" t="s">
        <v>1099</v>
      </c>
    </row>
    <row r="405" ht="24.0"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ht="24.0" customHeight="1">
      <c r="A406" s="5">
        <v>13.0</v>
      </c>
      <c r="C406" s="6" t="s">
        <v>1100</v>
      </c>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ht="24.0" customHeight="1">
      <c r="A407" s="3" t="s">
        <v>1101</v>
      </c>
      <c r="B407" s="35"/>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7" t="s">
        <v>1055</v>
      </c>
    </row>
    <row r="408" ht="24.0" customHeight="1">
      <c r="A408" s="11" t="s">
        <v>101</v>
      </c>
      <c r="B408" s="12"/>
      <c r="C408" s="12"/>
      <c r="D408" s="12"/>
      <c r="E408" s="13"/>
      <c r="F408" s="8" t="s">
        <v>1102</v>
      </c>
      <c r="G408" s="9"/>
      <c r="H408" s="9"/>
      <c r="I408" s="9"/>
      <c r="J408" s="9"/>
      <c r="K408" s="9"/>
      <c r="L408" s="9"/>
      <c r="M408" s="9"/>
      <c r="N408" s="9"/>
      <c r="O408" s="9"/>
      <c r="P408" s="9"/>
      <c r="Q408" s="9"/>
      <c r="R408" s="10"/>
      <c r="S408" s="8" t="s">
        <v>1103</v>
      </c>
      <c r="T408" s="9"/>
      <c r="U408" s="9"/>
      <c r="V408" s="9"/>
      <c r="W408" s="9"/>
      <c r="X408" s="9"/>
      <c r="Y408" s="9"/>
      <c r="Z408" s="9"/>
      <c r="AA408" s="9"/>
      <c r="AB408" s="9"/>
      <c r="AC408" s="9"/>
      <c r="AD408" s="9"/>
      <c r="AE408" s="10"/>
      <c r="AF408" s="11" t="s">
        <v>1104</v>
      </c>
      <c r="AG408" s="12"/>
      <c r="AH408" s="12"/>
      <c r="AI408" s="12"/>
      <c r="AJ408" s="13"/>
    </row>
    <row r="409" ht="24.0" customHeight="1">
      <c r="A409" s="37"/>
      <c r="B409" s="29"/>
      <c r="C409" s="29"/>
      <c r="D409" s="29"/>
      <c r="E409" s="30"/>
      <c r="F409" s="8" t="s">
        <v>67</v>
      </c>
      <c r="G409" s="9"/>
      <c r="H409" s="9"/>
      <c r="I409" s="9"/>
      <c r="J409" s="10"/>
      <c r="K409" s="8" t="s">
        <v>568</v>
      </c>
      <c r="L409" s="9"/>
      <c r="M409" s="9"/>
      <c r="N409" s="10"/>
      <c r="O409" s="8" t="s">
        <v>569</v>
      </c>
      <c r="P409" s="9"/>
      <c r="Q409" s="9"/>
      <c r="R409" s="10"/>
      <c r="S409" s="8" t="s">
        <v>67</v>
      </c>
      <c r="T409" s="9"/>
      <c r="U409" s="9"/>
      <c r="V409" s="9"/>
      <c r="W409" s="10"/>
      <c r="X409" s="8" t="s">
        <v>568</v>
      </c>
      <c r="Y409" s="9"/>
      <c r="Z409" s="9"/>
      <c r="AA409" s="10"/>
      <c r="AB409" s="8" t="s">
        <v>569</v>
      </c>
      <c r="AC409" s="9"/>
      <c r="AD409" s="9"/>
      <c r="AE409" s="10"/>
      <c r="AF409" s="37"/>
      <c r="AG409" s="29"/>
      <c r="AH409" s="29"/>
      <c r="AI409" s="29"/>
      <c r="AJ409" s="30"/>
    </row>
    <row r="410" ht="24.0" customHeight="1">
      <c r="A410" s="261" t="s">
        <v>1105</v>
      </c>
      <c r="E410" s="19"/>
      <c r="F410" s="18">
        <v>510.0</v>
      </c>
      <c r="J410" s="19"/>
      <c r="K410" s="18">
        <v>249.0</v>
      </c>
      <c r="N410" s="19"/>
      <c r="O410" s="18">
        <v>261.0</v>
      </c>
      <c r="R410" s="19"/>
      <c r="S410" s="262">
        <v>1098.0</v>
      </c>
      <c r="W410" s="19"/>
      <c r="X410" s="18">
        <v>550.0</v>
      </c>
      <c r="AA410" s="19"/>
      <c r="AB410" s="18">
        <v>548.0</v>
      </c>
      <c r="AE410" s="19"/>
      <c r="AF410" s="263">
        <v>-588.0</v>
      </c>
      <c r="AJ410" s="19"/>
    </row>
    <row r="411" ht="24.0" customHeight="1">
      <c r="A411" s="264">
        <v>4.0</v>
      </c>
      <c r="E411" s="19"/>
      <c r="F411" s="18">
        <v>529.0</v>
      </c>
      <c r="J411" s="19"/>
      <c r="K411" s="18">
        <v>261.0</v>
      </c>
      <c r="N411" s="19"/>
      <c r="O411" s="18">
        <v>268.0</v>
      </c>
      <c r="R411" s="19"/>
      <c r="S411" s="262">
        <v>1201.0</v>
      </c>
      <c r="W411" s="19"/>
      <c r="X411" s="18">
        <v>614.0</v>
      </c>
      <c r="AA411" s="19"/>
      <c r="AB411" s="18">
        <v>587.0</v>
      </c>
      <c r="AE411" s="19"/>
      <c r="AF411" s="263">
        <v>-672.0</v>
      </c>
      <c r="AJ411" s="19"/>
    </row>
    <row r="412" ht="24.0" customHeight="1">
      <c r="A412" s="264">
        <v>5.0</v>
      </c>
      <c r="E412" s="19"/>
      <c r="F412" s="18">
        <v>428.0</v>
      </c>
      <c r="J412" s="19"/>
      <c r="K412" s="18">
        <v>215.0</v>
      </c>
      <c r="N412" s="19"/>
      <c r="O412" s="18">
        <v>213.0</v>
      </c>
      <c r="R412" s="19"/>
      <c r="S412" s="262">
        <v>1163.0</v>
      </c>
      <c r="W412" s="19"/>
      <c r="X412" s="18">
        <v>569.0</v>
      </c>
      <c r="AA412" s="19"/>
      <c r="AB412" s="18">
        <v>594.0</v>
      </c>
      <c r="AE412" s="19"/>
      <c r="AF412" s="263">
        <v>-735.0</v>
      </c>
      <c r="AJ412" s="19"/>
    </row>
    <row r="413" ht="24.0" customHeight="1">
      <c r="A413" s="264">
        <v>6.0</v>
      </c>
      <c r="E413" s="19"/>
      <c r="F413" s="18">
        <v>403.0</v>
      </c>
      <c r="J413" s="19"/>
      <c r="K413" s="18">
        <v>221.0</v>
      </c>
      <c r="N413" s="19"/>
      <c r="O413" s="18">
        <v>182.0</v>
      </c>
      <c r="R413" s="19"/>
      <c r="S413" s="262">
        <v>1209.0</v>
      </c>
      <c r="W413" s="19"/>
      <c r="X413" s="18">
        <v>592.0</v>
      </c>
      <c r="AA413" s="19"/>
      <c r="AB413" s="18">
        <v>617.0</v>
      </c>
      <c r="AE413" s="19"/>
      <c r="AF413" s="263">
        <v>-806.0</v>
      </c>
      <c r="AJ413" s="19"/>
    </row>
    <row r="414" ht="24.0" customHeight="1">
      <c r="A414" s="265">
        <v>7.0</v>
      </c>
      <c r="B414" s="29"/>
      <c r="C414" s="29"/>
      <c r="D414" s="29"/>
      <c r="E414" s="30"/>
      <c r="F414" s="202">
        <v>402.0</v>
      </c>
      <c r="G414" s="29"/>
      <c r="H414" s="29"/>
      <c r="I414" s="29"/>
      <c r="J414" s="30"/>
      <c r="K414" s="202">
        <v>192.0</v>
      </c>
      <c r="L414" s="29"/>
      <c r="M414" s="29"/>
      <c r="N414" s="30"/>
      <c r="O414" s="202">
        <v>210.0</v>
      </c>
      <c r="P414" s="29"/>
      <c r="Q414" s="29"/>
      <c r="R414" s="30"/>
      <c r="S414" s="266">
        <v>1231.0</v>
      </c>
      <c r="T414" s="29"/>
      <c r="U414" s="29"/>
      <c r="V414" s="29"/>
      <c r="W414" s="30"/>
      <c r="X414" s="202">
        <v>609.0</v>
      </c>
      <c r="Y414" s="29"/>
      <c r="Z414" s="29"/>
      <c r="AA414" s="30"/>
      <c r="AB414" s="202">
        <v>622.0</v>
      </c>
      <c r="AC414" s="29"/>
      <c r="AD414" s="29"/>
      <c r="AE414" s="30"/>
      <c r="AF414" s="267">
        <v>-829.0</v>
      </c>
      <c r="AG414" s="29"/>
      <c r="AH414" s="29"/>
      <c r="AI414" s="29"/>
      <c r="AJ414" s="30"/>
    </row>
    <row r="415" ht="24.0" customHeight="1">
      <c r="A415" s="35"/>
      <c r="B415" s="35"/>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7" t="s">
        <v>642</v>
      </c>
    </row>
    <row r="416" ht="24.0" customHeight="1">
      <c r="A416" s="35"/>
      <c r="B416" s="35"/>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row>
    <row r="417" ht="24.0" customHeight="1">
      <c r="A417" s="3" t="s">
        <v>1106</v>
      </c>
      <c r="B417" s="35"/>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7" t="s">
        <v>1055</v>
      </c>
    </row>
    <row r="418" ht="24.0" customHeight="1">
      <c r="A418" s="11" t="s">
        <v>101</v>
      </c>
      <c r="B418" s="12"/>
      <c r="C418" s="12"/>
      <c r="D418" s="12"/>
      <c r="E418" s="13"/>
      <c r="F418" s="8" t="s">
        <v>1107</v>
      </c>
      <c r="G418" s="9"/>
      <c r="H418" s="9"/>
      <c r="I418" s="9"/>
      <c r="J418" s="9"/>
      <c r="K418" s="9"/>
      <c r="L418" s="9"/>
      <c r="M418" s="9"/>
      <c r="N418" s="9"/>
      <c r="O418" s="9"/>
      <c r="P418" s="9"/>
      <c r="Q418" s="9"/>
      <c r="R418" s="10"/>
      <c r="S418" s="8" t="s">
        <v>1108</v>
      </c>
      <c r="T418" s="9"/>
      <c r="U418" s="9"/>
      <c r="V418" s="9"/>
      <c r="W418" s="9"/>
      <c r="X418" s="9"/>
      <c r="Y418" s="9"/>
      <c r="Z418" s="9"/>
      <c r="AA418" s="9"/>
      <c r="AB418" s="9"/>
      <c r="AC418" s="9"/>
      <c r="AD418" s="9"/>
      <c r="AE418" s="10"/>
      <c r="AF418" s="11" t="s">
        <v>1109</v>
      </c>
      <c r="AG418" s="12"/>
      <c r="AH418" s="12"/>
      <c r="AI418" s="12"/>
      <c r="AJ418" s="13"/>
    </row>
    <row r="419" ht="24.0" customHeight="1">
      <c r="A419" s="37"/>
      <c r="B419" s="29"/>
      <c r="C419" s="29"/>
      <c r="D419" s="29"/>
      <c r="E419" s="30"/>
      <c r="F419" s="8" t="s">
        <v>67</v>
      </c>
      <c r="G419" s="9"/>
      <c r="H419" s="9"/>
      <c r="I419" s="9"/>
      <c r="J419" s="10"/>
      <c r="K419" s="8" t="s">
        <v>568</v>
      </c>
      <c r="L419" s="9"/>
      <c r="M419" s="9"/>
      <c r="N419" s="10"/>
      <c r="O419" s="8" t="s">
        <v>569</v>
      </c>
      <c r="P419" s="9"/>
      <c r="Q419" s="9"/>
      <c r="R419" s="10"/>
      <c r="S419" s="8" t="s">
        <v>67</v>
      </c>
      <c r="T419" s="9"/>
      <c r="U419" s="9"/>
      <c r="V419" s="9"/>
      <c r="W419" s="10"/>
      <c r="X419" s="8" t="s">
        <v>568</v>
      </c>
      <c r="Y419" s="9"/>
      <c r="Z419" s="9"/>
      <c r="AA419" s="10"/>
      <c r="AB419" s="8" t="s">
        <v>569</v>
      </c>
      <c r="AC419" s="9"/>
      <c r="AD419" s="9"/>
      <c r="AE419" s="10"/>
      <c r="AF419" s="37"/>
      <c r="AG419" s="29"/>
      <c r="AH419" s="29"/>
      <c r="AI419" s="29"/>
      <c r="AJ419" s="30"/>
    </row>
    <row r="420" ht="24.0" customHeight="1">
      <c r="A420" s="261" t="s">
        <v>1105</v>
      </c>
      <c r="E420" s="19"/>
      <c r="F420" s="264">
        <v>3526.0</v>
      </c>
      <c r="J420" s="19"/>
      <c r="K420" s="264">
        <v>2475.0</v>
      </c>
      <c r="N420" s="19"/>
      <c r="O420" s="264">
        <v>1051.0</v>
      </c>
      <c r="R420" s="19"/>
      <c r="S420" s="264">
        <v>4349.0</v>
      </c>
      <c r="W420" s="19"/>
      <c r="X420" s="264">
        <v>2971.0</v>
      </c>
      <c r="AA420" s="19"/>
      <c r="AB420" s="264">
        <v>1378.0</v>
      </c>
      <c r="AE420" s="19"/>
      <c r="AF420" s="263">
        <v>-823.0</v>
      </c>
      <c r="AJ420" s="19"/>
    </row>
    <row r="421" ht="24.0" customHeight="1">
      <c r="A421" s="264">
        <v>4.0</v>
      </c>
      <c r="E421" s="19"/>
      <c r="F421" s="264">
        <v>3639.0</v>
      </c>
      <c r="J421" s="19"/>
      <c r="K421" s="264">
        <v>2557.0</v>
      </c>
      <c r="N421" s="19"/>
      <c r="O421" s="264">
        <v>1082.0</v>
      </c>
      <c r="R421" s="19"/>
      <c r="S421" s="264">
        <v>3975.0</v>
      </c>
      <c r="W421" s="19"/>
      <c r="X421" s="264">
        <v>2544.0</v>
      </c>
      <c r="AA421" s="19"/>
      <c r="AB421" s="264">
        <v>1431.0</v>
      </c>
      <c r="AE421" s="19"/>
      <c r="AF421" s="263">
        <v>-336.0</v>
      </c>
      <c r="AJ421" s="19"/>
    </row>
    <row r="422" ht="24.0" customHeight="1">
      <c r="A422" s="264">
        <v>5.0</v>
      </c>
      <c r="E422" s="19"/>
      <c r="F422" s="264">
        <v>3463.0</v>
      </c>
      <c r="J422" s="19"/>
      <c r="K422" s="264">
        <v>2404.0</v>
      </c>
      <c r="N422" s="19"/>
      <c r="O422" s="264">
        <v>1059.0</v>
      </c>
      <c r="R422" s="19"/>
      <c r="S422" s="264">
        <v>4190.0</v>
      </c>
      <c r="W422" s="19"/>
      <c r="X422" s="264">
        <v>2771.0</v>
      </c>
      <c r="AA422" s="19"/>
      <c r="AB422" s="264">
        <v>1419.0</v>
      </c>
      <c r="AE422" s="19"/>
      <c r="AF422" s="263">
        <v>-727.0</v>
      </c>
      <c r="AJ422" s="19"/>
    </row>
    <row r="423" ht="24.0" customHeight="1">
      <c r="A423" s="264">
        <v>6.0</v>
      </c>
      <c r="E423" s="19"/>
      <c r="F423" s="264">
        <v>3158.0</v>
      </c>
      <c r="J423" s="19"/>
      <c r="K423" s="264">
        <v>2114.0</v>
      </c>
      <c r="N423" s="19"/>
      <c r="O423" s="264">
        <v>1044.0</v>
      </c>
      <c r="R423" s="19"/>
      <c r="S423" s="264">
        <v>3762.0</v>
      </c>
      <c r="W423" s="19"/>
      <c r="X423" s="264">
        <v>2495.0</v>
      </c>
      <c r="AA423" s="19"/>
      <c r="AB423" s="264">
        <v>1267.0</v>
      </c>
      <c r="AE423" s="19"/>
      <c r="AF423" s="263">
        <v>-604.0</v>
      </c>
      <c r="AJ423" s="19"/>
    </row>
    <row r="424" ht="24.0" customHeight="1">
      <c r="A424" s="265">
        <v>7.0</v>
      </c>
      <c r="B424" s="29"/>
      <c r="C424" s="29"/>
      <c r="D424" s="29"/>
      <c r="E424" s="30"/>
      <c r="F424" s="265">
        <v>3130.0</v>
      </c>
      <c r="G424" s="29"/>
      <c r="H424" s="29"/>
      <c r="I424" s="29"/>
      <c r="J424" s="30"/>
      <c r="K424" s="265">
        <v>2160.0</v>
      </c>
      <c r="L424" s="29"/>
      <c r="M424" s="29"/>
      <c r="N424" s="30"/>
      <c r="O424" s="265">
        <v>970.0</v>
      </c>
      <c r="P424" s="29"/>
      <c r="Q424" s="29"/>
      <c r="R424" s="30"/>
      <c r="S424" s="265">
        <v>3730.0</v>
      </c>
      <c r="T424" s="29"/>
      <c r="U424" s="29"/>
      <c r="V424" s="29"/>
      <c r="W424" s="30"/>
      <c r="X424" s="265">
        <v>2450.0</v>
      </c>
      <c r="Y424" s="29"/>
      <c r="Z424" s="29"/>
      <c r="AA424" s="30"/>
      <c r="AB424" s="265">
        <v>1280.0</v>
      </c>
      <c r="AC424" s="29"/>
      <c r="AD424" s="29"/>
      <c r="AE424" s="30"/>
      <c r="AF424" s="267">
        <v>-600.0</v>
      </c>
      <c r="AG424" s="29"/>
      <c r="AH424" s="29"/>
      <c r="AI424" s="29"/>
      <c r="AJ424" s="30"/>
    </row>
    <row r="425" ht="24.0" customHeight="1">
      <c r="A425" s="268"/>
      <c r="B425" s="268"/>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269" t="s">
        <v>642</v>
      </c>
    </row>
    <row r="426" ht="24.0" customHeight="1">
      <c r="A426" s="3"/>
      <c r="B426" s="35"/>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row>
    <row r="427" ht="24.0" customHeight="1">
      <c r="A427" s="3" t="s">
        <v>1110</v>
      </c>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7" t="s">
        <v>1111</v>
      </c>
    </row>
    <row r="428" ht="24.0" customHeight="1">
      <c r="A428" s="8" t="s">
        <v>101</v>
      </c>
      <c r="B428" s="9"/>
      <c r="C428" s="9"/>
      <c r="D428" s="9"/>
      <c r="E428" s="9"/>
      <c r="F428" s="10"/>
      <c r="G428" s="8" t="s">
        <v>1112</v>
      </c>
      <c r="H428" s="9"/>
      <c r="I428" s="9"/>
      <c r="J428" s="9"/>
      <c r="K428" s="9"/>
      <c r="L428" s="9"/>
      <c r="M428" s="9"/>
      <c r="N428" s="9"/>
      <c r="O428" s="9"/>
      <c r="P428" s="10"/>
      <c r="Q428" s="8" t="s">
        <v>1113</v>
      </c>
      <c r="R428" s="9"/>
      <c r="S428" s="9"/>
      <c r="T428" s="9"/>
      <c r="U428" s="9"/>
      <c r="V428" s="9"/>
      <c r="W428" s="9"/>
      <c r="X428" s="9"/>
      <c r="Y428" s="9"/>
      <c r="Z428" s="10"/>
      <c r="AA428" s="8" t="s">
        <v>1114</v>
      </c>
      <c r="AB428" s="9"/>
      <c r="AC428" s="9"/>
      <c r="AD428" s="9"/>
      <c r="AE428" s="9"/>
      <c r="AF428" s="9"/>
      <c r="AG428" s="9"/>
      <c r="AH428" s="9"/>
      <c r="AI428" s="9"/>
      <c r="AJ428" s="10"/>
    </row>
    <row r="429" ht="24.0" customHeight="1">
      <c r="A429" s="270" t="s">
        <v>333</v>
      </c>
      <c r="F429" s="19"/>
      <c r="G429" s="18">
        <v>309.0</v>
      </c>
      <c r="P429" s="19"/>
      <c r="Q429" s="18">
        <v>112.0</v>
      </c>
      <c r="Z429" s="19"/>
      <c r="AA429" s="18">
        <v>14.0</v>
      </c>
      <c r="AJ429" s="19"/>
    </row>
    <row r="430" ht="24.0" customHeight="1">
      <c r="A430" s="18">
        <v>3.0</v>
      </c>
      <c r="F430" s="19"/>
      <c r="G430" s="18">
        <v>289.0</v>
      </c>
      <c r="P430" s="19"/>
      <c r="Q430" s="18">
        <v>120.0</v>
      </c>
      <c r="Z430" s="19"/>
      <c r="AA430" s="18">
        <v>13.0</v>
      </c>
      <c r="AJ430" s="19"/>
    </row>
    <row r="431" ht="24.0" customHeight="1">
      <c r="A431" s="18">
        <v>4.0</v>
      </c>
      <c r="F431" s="19"/>
      <c r="G431" s="18">
        <v>254.0</v>
      </c>
      <c r="P431" s="19"/>
      <c r="Q431" s="18">
        <v>136.0</v>
      </c>
      <c r="Z431" s="19"/>
      <c r="AA431" s="18">
        <v>10.0</v>
      </c>
      <c r="AJ431" s="19"/>
    </row>
    <row r="432" ht="24.0" customHeight="1">
      <c r="A432" s="18">
        <v>5.0</v>
      </c>
      <c r="G432" s="18">
        <v>233.0</v>
      </c>
      <c r="P432" s="19"/>
      <c r="Q432" s="35">
        <v>93.0</v>
      </c>
      <c r="Z432" s="19"/>
      <c r="AA432" s="35">
        <v>10.0</v>
      </c>
      <c r="AJ432" s="19"/>
    </row>
    <row r="433" ht="24.0" customHeight="1">
      <c r="A433" s="202">
        <v>6.0</v>
      </c>
      <c r="B433" s="29"/>
      <c r="C433" s="29"/>
      <c r="D433" s="29"/>
      <c r="E433" s="29"/>
      <c r="F433" s="30"/>
      <c r="G433" s="202">
        <v>265.0</v>
      </c>
      <c r="H433" s="29"/>
      <c r="I433" s="29"/>
      <c r="J433" s="29"/>
      <c r="K433" s="29"/>
      <c r="L433" s="29"/>
      <c r="M433" s="29"/>
      <c r="N433" s="29"/>
      <c r="O433" s="29"/>
      <c r="P433" s="30"/>
      <c r="Q433" s="202">
        <v>85.0</v>
      </c>
      <c r="R433" s="29"/>
      <c r="S433" s="29"/>
      <c r="T433" s="29"/>
      <c r="U433" s="29"/>
      <c r="V433" s="29"/>
      <c r="W433" s="29"/>
      <c r="X433" s="29"/>
      <c r="Y433" s="29"/>
      <c r="Z433" s="30"/>
      <c r="AA433" s="202">
        <v>10.0</v>
      </c>
      <c r="AB433" s="29"/>
      <c r="AC433" s="29"/>
      <c r="AD433" s="29"/>
      <c r="AE433" s="29"/>
      <c r="AF433" s="29"/>
      <c r="AG433" s="29"/>
      <c r="AH433" s="29"/>
      <c r="AI433" s="29"/>
      <c r="AJ433" s="30"/>
    </row>
    <row r="434" ht="24.0"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7" t="s">
        <v>1115</v>
      </c>
    </row>
    <row r="435" ht="24.0" customHeight="1">
      <c r="A435" s="1" t="s">
        <v>1116</v>
      </c>
    </row>
    <row r="436" ht="24.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ht="24.0" customHeight="1">
      <c r="A437" s="5">
        <v>14.0</v>
      </c>
      <c r="C437" s="6" t="s">
        <v>1117</v>
      </c>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ht="24.0" customHeight="1">
      <c r="A438" s="206" t="s">
        <v>1118</v>
      </c>
      <c r="B438" s="35"/>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7" t="s">
        <v>1055</v>
      </c>
    </row>
    <row r="439" ht="24.0" customHeight="1">
      <c r="A439" s="11" t="s">
        <v>1119</v>
      </c>
      <c r="B439" s="12"/>
      <c r="C439" s="13"/>
      <c r="D439" s="8" t="s">
        <v>1107</v>
      </c>
      <c r="E439" s="9"/>
      <c r="F439" s="9"/>
      <c r="G439" s="9"/>
      <c r="H439" s="9"/>
      <c r="I439" s="9"/>
      <c r="J439" s="9"/>
      <c r="K439" s="9"/>
      <c r="L439" s="9"/>
      <c r="M439" s="9"/>
      <c r="N439" s="9"/>
      <c r="O439" s="10"/>
      <c r="P439" s="8" t="s">
        <v>1108</v>
      </c>
      <c r="Q439" s="9"/>
      <c r="R439" s="9"/>
      <c r="S439" s="9"/>
      <c r="T439" s="9"/>
      <c r="U439" s="9"/>
      <c r="V439" s="9"/>
      <c r="W439" s="9"/>
      <c r="X439" s="9"/>
      <c r="Y439" s="9"/>
      <c r="Z439" s="9"/>
      <c r="AA439" s="10"/>
      <c r="AB439" s="8" t="s">
        <v>1120</v>
      </c>
      <c r="AC439" s="9"/>
      <c r="AD439" s="9"/>
      <c r="AE439" s="9"/>
      <c r="AF439" s="9"/>
      <c r="AG439" s="9"/>
      <c r="AH439" s="9"/>
      <c r="AI439" s="9"/>
      <c r="AJ439" s="10"/>
    </row>
    <row r="440" ht="24.0" customHeight="1">
      <c r="A440" s="37"/>
      <c r="B440" s="29"/>
      <c r="C440" s="30"/>
      <c r="D440" s="8" t="s">
        <v>67</v>
      </c>
      <c r="E440" s="9"/>
      <c r="F440" s="271"/>
      <c r="G440" s="272" t="s">
        <v>1121</v>
      </c>
      <c r="H440" s="9"/>
      <c r="I440" s="271"/>
      <c r="J440" s="272" t="s">
        <v>568</v>
      </c>
      <c r="K440" s="9"/>
      <c r="L440" s="271"/>
      <c r="M440" s="272" t="s">
        <v>569</v>
      </c>
      <c r="N440" s="9"/>
      <c r="O440" s="271"/>
      <c r="P440" s="8" t="s">
        <v>67</v>
      </c>
      <c r="Q440" s="9"/>
      <c r="R440" s="271"/>
      <c r="S440" s="272" t="s">
        <v>1121</v>
      </c>
      <c r="T440" s="9"/>
      <c r="U440" s="271"/>
      <c r="V440" s="272" t="s">
        <v>568</v>
      </c>
      <c r="W440" s="9"/>
      <c r="X440" s="271"/>
      <c r="Y440" s="272" t="s">
        <v>569</v>
      </c>
      <c r="Z440" s="9"/>
      <c r="AA440" s="10"/>
      <c r="AB440" s="38" t="s">
        <v>67</v>
      </c>
      <c r="AC440" s="9"/>
      <c r="AD440" s="271"/>
      <c r="AE440" s="272" t="s">
        <v>568</v>
      </c>
      <c r="AF440" s="9"/>
      <c r="AG440" s="271"/>
      <c r="AH440" s="272" t="s">
        <v>569</v>
      </c>
      <c r="AI440" s="9"/>
      <c r="AJ440" s="10"/>
    </row>
    <row r="441" ht="24.0" customHeight="1">
      <c r="A441" s="11" t="s">
        <v>67</v>
      </c>
      <c r="B441" s="12"/>
      <c r="C441" s="13"/>
      <c r="D441" s="273">
        <f>SUM(D442:F473,D481:F497)</f>
        <v>3089</v>
      </c>
      <c r="F441" s="274"/>
      <c r="G441" s="275">
        <f>SUM(G442:I473,G481:I497)</f>
        <v>100</v>
      </c>
      <c r="J441" s="276">
        <f>SUM(J442:L473,J481:L497)</f>
        <v>2135</v>
      </c>
      <c r="L441" s="274"/>
      <c r="M441" s="277">
        <f>SUM(M442:O473,M481:O497)</f>
        <v>954</v>
      </c>
      <c r="O441" s="19"/>
      <c r="P441" s="277">
        <f>SUM(P442:R473,P481:R497)</f>
        <v>3570</v>
      </c>
      <c r="S441" s="278">
        <f>SUM(S442:U473,S481:U497)</f>
        <v>100</v>
      </c>
      <c r="U441" s="274"/>
      <c r="V441" s="277">
        <f>SUM(V442:X473,V481:X497)</f>
        <v>2319</v>
      </c>
      <c r="Y441" s="276">
        <f>SUM(Y442:AA473,Y481:AA497)</f>
        <v>1251</v>
      </c>
      <c r="AA441" s="19"/>
      <c r="AB441" s="279">
        <f>SUM(AB442:AD473,AB481:AD497)</f>
        <v>-481</v>
      </c>
      <c r="AE441" s="280">
        <f>SUM(AE442:AG473,AE481:AG497)</f>
        <v>-184</v>
      </c>
      <c r="AG441" s="274"/>
      <c r="AH441" s="279">
        <f>SUM(AH442:AJ473,AH481:AJ497)</f>
        <v>-297</v>
      </c>
      <c r="AJ441" s="19"/>
    </row>
    <row r="442" ht="24.0" customHeight="1">
      <c r="A442" s="18" t="s">
        <v>1122</v>
      </c>
      <c r="C442" s="19"/>
      <c r="D442" s="273">
        <f t="shared" ref="D442:D473" si="1">J442+M442</f>
        <v>63</v>
      </c>
      <c r="F442" s="274"/>
      <c r="G442" s="281">
        <v>2.0</v>
      </c>
      <c r="J442" s="273">
        <v>46.0</v>
      </c>
      <c r="L442" s="274"/>
      <c r="M442" s="282">
        <v>17.0</v>
      </c>
      <c r="O442" s="19"/>
      <c r="P442" s="277">
        <f t="shared" ref="P442:P473" si="2">V442+Y442</f>
        <v>69</v>
      </c>
      <c r="S442" s="283">
        <v>1.9</v>
      </c>
      <c r="U442" s="274"/>
      <c r="V442" s="282">
        <v>52.0</v>
      </c>
      <c r="Y442" s="273">
        <v>17.0</v>
      </c>
      <c r="AA442" s="19"/>
      <c r="AB442" s="284">
        <f t="shared" ref="AB442:AB473" si="3">AE442+AH442</f>
        <v>-6</v>
      </c>
      <c r="AE442" s="285">
        <f t="shared" ref="AE442:AE473" si="4">J442-V442</f>
        <v>-6</v>
      </c>
      <c r="AG442" s="274"/>
      <c r="AH442" s="279">
        <f t="shared" ref="AH442:AH473" si="5">M442-Y442</f>
        <v>0</v>
      </c>
      <c r="AJ442" s="19"/>
    </row>
    <row r="443" ht="24.0" customHeight="1">
      <c r="A443" s="18" t="s">
        <v>1123</v>
      </c>
      <c r="C443" s="19"/>
      <c r="D443" s="273">
        <f t="shared" si="1"/>
        <v>73</v>
      </c>
      <c r="F443" s="274"/>
      <c r="G443" s="281">
        <v>2.4</v>
      </c>
      <c r="J443" s="273">
        <v>51.0</v>
      </c>
      <c r="L443" s="274"/>
      <c r="M443" s="282">
        <v>22.0</v>
      </c>
      <c r="O443" s="19"/>
      <c r="P443" s="277">
        <f t="shared" si="2"/>
        <v>80</v>
      </c>
      <c r="S443" s="283">
        <v>2.2</v>
      </c>
      <c r="U443" s="274"/>
      <c r="V443" s="282">
        <v>69.0</v>
      </c>
      <c r="Y443" s="273">
        <v>11.0</v>
      </c>
      <c r="AA443" s="19"/>
      <c r="AB443" s="284">
        <f t="shared" si="3"/>
        <v>-7</v>
      </c>
      <c r="AE443" s="286">
        <f t="shared" si="4"/>
        <v>-18</v>
      </c>
      <c r="AG443" s="274"/>
      <c r="AH443" s="279">
        <f t="shared" si="5"/>
        <v>11</v>
      </c>
      <c r="AJ443" s="19"/>
    </row>
    <row r="444" ht="24.0" customHeight="1">
      <c r="A444" s="18" t="s">
        <v>1124</v>
      </c>
      <c r="C444" s="19"/>
      <c r="D444" s="273">
        <f t="shared" si="1"/>
        <v>17</v>
      </c>
      <c r="F444" s="274"/>
      <c r="G444" s="281">
        <v>0.5</v>
      </c>
      <c r="J444" s="273">
        <v>10.0</v>
      </c>
      <c r="L444" s="274"/>
      <c r="M444" s="282">
        <v>7.0</v>
      </c>
      <c r="O444" s="19"/>
      <c r="P444" s="277">
        <f t="shared" si="2"/>
        <v>2</v>
      </c>
      <c r="S444" s="283">
        <v>0.1</v>
      </c>
      <c r="U444" s="274"/>
      <c r="V444" s="282">
        <v>2.0</v>
      </c>
      <c r="Y444" s="273">
        <v>0.0</v>
      </c>
      <c r="AA444" s="19"/>
      <c r="AB444" s="279">
        <f t="shared" si="3"/>
        <v>15</v>
      </c>
      <c r="AE444" s="280">
        <f t="shared" si="4"/>
        <v>8</v>
      </c>
      <c r="AG444" s="274"/>
      <c r="AH444" s="279">
        <f t="shared" si="5"/>
        <v>7</v>
      </c>
      <c r="AJ444" s="19"/>
    </row>
    <row r="445" ht="24.0" customHeight="1">
      <c r="A445" s="18" t="s">
        <v>1125</v>
      </c>
      <c r="C445" s="19"/>
      <c r="D445" s="273">
        <f t="shared" si="1"/>
        <v>16</v>
      </c>
      <c r="F445" s="274"/>
      <c r="G445" s="281">
        <v>0.5</v>
      </c>
      <c r="J445" s="273">
        <v>14.0</v>
      </c>
      <c r="L445" s="274"/>
      <c r="M445" s="282">
        <v>2.0</v>
      </c>
      <c r="O445" s="19"/>
      <c r="P445" s="277">
        <f t="shared" si="2"/>
        <v>49</v>
      </c>
      <c r="S445" s="278">
        <v>1.4</v>
      </c>
      <c r="U445" s="274"/>
      <c r="V445" s="282">
        <v>39.0</v>
      </c>
      <c r="Y445" s="273">
        <v>10.0</v>
      </c>
      <c r="AA445" s="19"/>
      <c r="AB445" s="287">
        <f t="shared" si="3"/>
        <v>-33</v>
      </c>
      <c r="AE445" s="286">
        <f t="shared" si="4"/>
        <v>-25</v>
      </c>
      <c r="AG445" s="274"/>
      <c r="AH445" s="284">
        <f t="shared" si="5"/>
        <v>-8</v>
      </c>
      <c r="AJ445" s="19"/>
    </row>
    <row r="446" ht="24.0" customHeight="1">
      <c r="A446" s="18" t="s">
        <v>1126</v>
      </c>
      <c r="C446" s="19"/>
      <c r="D446" s="273">
        <f t="shared" si="1"/>
        <v>10</v>
      </c>
      <c r="F446" s="274"/>
      <c r="G446" s="281">
        <v>0.3</v>
      </c>
      <c r="J446" s="273">
        <v>8.0</v>
      </c>
      <c r="L446" s="274"/>
      <c r="M446" s="282">
        <v>2.0</v>
      </c>
      <c r="O446" s="19"/>
      <c r="P446" s="277">
        <f t="shared" si="2"/>
        <v>2</v>
      </c>
      <c r="S446" s="283">
        <v>0.1</v>
      </c>
      <c r="U446" s="274"/>
      <c r="V446" s="282">
        <v>1.0</v>
      </c>
      <c r="Y446" s="273">
        <v>1.0</v>
      </c>
      <c r="AA446" s="19"/>
      <c r="AB446" s="279">
        <f t="shared" si="3"/>
        <v>8</v>
      </c>
      <c r="AE446" s="280">
        <f t="shared" si="4"/>
        <v>7</v>
      </c>
      <c r="AG446" s="274"/>
      <c r="AH446" s="279">
        <f t="shared" si="5"/>
        <v>1</v>
      </c>
      <c r="AJ446" s="19"/>
    </row>
    <row r="447" ht="24.0" customHeight="1">
      <c r="A447" s="18" t="s">
        <v>1127</v>
      </c>
      <c r="C447" s="19"/>
      <c r="D447" s="273">
        <f t="shared" si="1"/>
        <v>11</v>
      </c>
      <c r="F447" s="274"/>
      <c r="G447" s="281">
        <v>0.4</v>
      </c>
      <c r="J447" s="273">
        <v>10.0</v>
      </c>
      <c r="L447" s="274"/>
      <c r="M447" s="282">
        <v>1.0</v>
      </c>
      <c r="O447" s="19"/>
      <c r="P447" s="277">
        <f t="shared" si="2"/>
        <v>0</v>
      </c>
      <c r="S447" s="273">
        <v>0.0</v>
      </c>
      <c r="U447" s="274"/>
      <c r="V447" s="282">
        <v>0.0</v>
      </c>
      <c r="Y447" s="273">
        <v>0.0</v>
      </c>
      <c r="AA447" s="19"/>
      <c r="AB447" s="279">
        <f t="shared" si="3"/>
        <v>11</v>
      </c>
      <c r="AE447" s="280">
        <f t="shared" si="4"/>
        <v>10</v>
      </c>
      <c r="AG447" s="274"/>
      <c r="AH447" s="279">
        <f t="shared" si="5"/>
        <v>1</v>
      </c>
      <c r="AJ447" s="19"/>
    </row>
    <row r="448" ht="24.0" customHeight="1">
      <c r="A448" s="18" t="s">
        <v>1128</v>
      </c>
      <c r="C448" s="19"/>
      <c r="D448" s="273">
        <f t="shared" si="1"/>
        <v>12</v>
      </c>
      <c r="F448" s="274"/>
      <c r="G448" s="281">
        <v>0.4</v>
      </c>
      <c r="J448" s="273">
        <v>11.0</v>
      </c>
      <c r="L448" s="274"/>
      <c r="M448" s="282">
        <v>1.0</v>
      </c>
      <c r="O448" s="19"/>
      <c r="P448" s="277">
        <f t="shared" si="2"/>
        <v>2</v>
      </c>
      <c r="S448" s="283">
        <v>0.1</v>
      </c>
      <c r="U448" s="274"/>
      <c r="V448" s="282">
        <v>2.0</v>
      </c>
      <c r="Y448" s="273">
        <v>0.0</v>
      </c>
      <c r="AA448" s="19"/>
      <c r="AB448" s="279">
        <f t="shared" si="3"/>
        <v>10</v>
      </c>
      <c r="AE448" s="280">
        <f t="shared" si="4"/>
        <v>9</v>
      </c>
      <c r="AG448" s="274"/>
      <c r="AH448" s="279">
        <f t="shared" si="5"/>
        <v>1</v>
      </c>
      <c r="AJ448" s="19"/>
    </row>
    <row r="449" ht="24.0" customHeight="1">
      <c r="A449" s="18" t="s">
        <v>1129</v>
      </c>
      <c r="C449" s="19"/>
      <c r="D449" s="273">
        <f t="shared" si="1"/>
        <v>21</v>
      </c>
      <c r="F449" s="274"/>
      <c r="G449" s="281">
        <v>0.7</v>
      </c>
      <c r="J449" s="273">
        <v>17.0</v>
      </c>
      <c r="L449" s="274"/>
      <c r="M449" s="282">
        <v>4.0</v>
      </c>
      <c r="O449" s="19"/>
      <c r="P449" s="277">
        <f t="shared" si="2"/>
        <v>64</v>
      </c>
      <c r="S449" s="283">
        <v>1.8</v>
      </c>
      <c r="U449" s="274"/>
      <c r="V449" s="282">
        <v>56.0</v>
      </c>
      <c r="Y449" s="273">
        <v>8.0</v>
      </c>
      <c r="AA449" s="19"/>
      <c r="AB449" s="287">
        <f t="shared" si="3"/>
        <v>-43</v>
      </c>
      <c r="AE449" s="286">
        <f t="shared" si="4"/>
        <v>-39</v>
      </c>
      <c r="AG449" s="274"/>
      <c r="AH449" s="284">
        <f t="shared" si="5"/>
        <v>-4</v>
      </c>
      <c r="AJ449" s="19"/>
    </row>
    <row r="450" ht="24.0" customHeight="1">
      <c r="A450" s="18" t="s">
        <v>1130</v>
      </c>
      <c r="C450" s="19"/>
      <c r="D450" s="273">
        <f t="shared" si="1"/>
        <v>8</v>
      </c>
      <c r="F450" s="274"/>
      <c r="G450" s="288">
        <v>0.3</v>
      </c>
      <c r="J450" s="273">
        <v>7.0</v>
      </c>
      <c r="L450" s="274"/>
      <c r="M450" s="277">
        <v>1.0</v>
      </c>
      <c r="O450" s="19"/>
      <c r="P450" s="277">
        <f t="shared" si="2"/>
        <v>3</v>
      </c>
      <c r="S450" s="283">
        <v>0.1</v>
      </c>
      <c r="U450" s="274"/>
      <c r="V450" s="282">
        <v>2.0</v>
      </c>
      <c r="Y450" s="273">
        <v>1.0</v>
      </c>
      <c r="AA450" s="19"/>
      <c r="AB450" s="279">
        <f t="shared" si="3"/>
        <v>5</v>
      </c>
      <c r="AE450" s="280">
        <f t="shared" si="4"/>
        <v>5</v>
      </c>
      <c r="AG450" s="274"/>
      <c r="AH450" s="279">
        <f t="shared" si="5"/>
        <v>0</v>
      </c>
      <c r="AJ450" s="19"/>
    </row>
    <row r="451" ht="24.0" customHeight="1">
      <c r="A451" s="18" t="s">
        <v>1131</v>
      </c>
      <c r="C451" s="19"/>
      <c r="D451" s="273">
        <f t="shared" si="1"/>
        <v>6</v>
      </c>
      <c r="F451" s="274"/>
      <c r="G451" s="281">
        <v>0.2</v>
      </c>
      <c r="J451" s="273">
        <v>4.0</v>
      </c>
      <c r="L451" s="274"/>
      <c r="M451" s="277">
        <v>2.0</v>
      </c>
      <c r="O451" s="19"/>
      <c r="P451" s="277">
        <f t="shared" si="2"/>
        <v>5</v>
      </c>
      <c r="S451" s="283">
        <v>0.1</v>
      </c>
      <c r="U451" s="274"/>
      <c r="V451" s="282">
        <v>5.0</v>
      </c>
      <c r="Y451" s="273">
        <v>0.0</v>
      </c>
      <c r="AA451" s="19"/>
      <c r="AB451" s="279">
        <f t="shared" si="3"/>
        <v>1</v>
      </c>
      <c r="AE451" s="285">
        <f t="shared" si="4"/>
        <v>-1</v>
      </c>
      <c r="AG451" s="274"/>
      <c r="AH451" s="279">
        <f t="shared" si="5"/>
        <v>2</v>
      </c>
      <c r="AJ451" s="19"/>
    </row>
    <row r="452" ht="24.0" customHeight="1">
      <c r="A452" s="18" t="s">
        <v>1132</v>
      </c>
      <c r="C452" s="19"/>
      <c r="D452" s="273">
        <f t="shared" si="1"/>
        <v>57</v>
      </c>
      <c r="F452" s="274"/>
      <c r="G452" s="281">
        <v>1.8</v>
      </c>
      <c r="J452" s="273">
        <v>42.0</v>
      </c>
      <c r="L452" s="274"/>
      <c r="M452" s="282">
        <v>15.0</v>
      </c>
      <c r="O452" s="19"/>
      <c r="P452" s="277">
        <f t="shared" si="2"/>
        <v>50</v>
      </c>
      <c r="S452" s="278">
        <v>1.4</v>
      </c>
      <c r="U452" s="274"/>
      <c r="V452" s="282">
        <v>28.0</v>
      </c>
      <c r="Y452" s="273">
        <v>22.0</v>
      </c>
      <c r="AA452" s="19"/>
      <c r="AB452" s="279">
        <f t="shared" si="3"/>
        <v>7</v>
      </c>
      <c r="AE452" s="280">
        <f t="shared" si="4"/>
        <v>14</v>
      </c>
      <c r="AG452" s="274"/>
      <c r="AH452" s="284">
        <f t="shared" si="5"/>
        <v>-7</v>
      </c>
      <c r="AJ452" s="19"/>
    </row>
    <row r="453" ht="24.0" customHeight="1">
      <c r="A453" s="18" t="s">
        <v>1133</v>
      </c>
      <c r="C453" s="19"/>
      <c r="D453" s="273">
        <f t="shared" si="1"/>
        <v>81</v>
      </c>
      <c r="F453" s="274"/>
      <c r="G453" s="281">
        <v>2.6</v>
      </c>
      <c r="J453" s="273">
        <v>64.0</v>
      </c>
      <c r="L453" s="274"/>
      <c r="M453" s="282">
        <v>17.0</v>
      </c>
      <c r="O453" s="19"/>
      <c r="P453" s="277">
        <f t="shared" si="2"/>
        <v>112</v>
      </c>
      <c r="S453" s="283">
        <v>3.2</v>
      </c>
      <c r="U453" s="274"/>
      <c r="V453" s="282">
        <v>75.0</v>
      </c>
      <c r="Y453" s="273">
        <v>37.0</v>
      </c>
      <c r="AA453" s="19"/>
      <c r="AB453" s="287">
        <f t="shared" si="3"/>
        <v>-31</v>
      </c>
      <c r="AE453" s="286">
        <f t="shared" si="4"/>
        <v>-11</v>
      </c>
      <c r="AG453" s="274"/>
      <c r="AH453" s="287">
        <f t="shared" si="5"/>
        <v>-20</v>
      </c>
      <c r="AJ453" s="19"/>
    </row>
    <row r="454" ht="24.0" customHeight="1">
      <c r="A454" s="18" t="s">
        <v>1134</v>
      </c>
      <c r="C454" s="19"/>
      <c r="D454" s="273">
        <f t="shared" si="1"/>
        <v>122</v>
      </c>
      <c r="F454" s="274"/>
      <c r="G454" s="281">
        <v>3.9</v>
      </c>
      <c r="J454" s="273">
        <v>82.0</v>
      </c>
      <c r="L454" s="274"/>
      <c r="M454" s="282">
        <v>40.0</v>
      </c>
      <c r="O454" s="19"/>
      <c r="P454" s="277">
        <f t="shared" si="2"/>
        <v>168</v>
      </c>
      <c r="S454" s="283">
        <v>4.7</v>
      </c>
      <c r="U454" s="274"/>
      <c r="V454" s="282">
        <v>107.0</v>
      </c>
      <c r="Y454" s="273">
        <v>61.0</v>
      </c>
      <c r="AA454" s="19"/>
      <c r="AB454" s="287">
        <f t="shared" si="3"/>
        <v>-46</v>
      </c>
      <c r="AE454" s="286">
        <f t="shared" si="4"/>
        <v>-25</v>
      </c>
      <c r="AG454" s="274"/>
      <c r="AH454" s="287">
        <f t="shared" si="5"/>
        <v>-21</v>
      </c>
      <c r="AJ454" s="19"/>
    </row>
    <row r="455" ht="24.0" customHeight="1">
      <c r="A455" s="18" t="s">
        <v>1135</v>
      </c>
      <c r="C455" s="19"/>
      <c r="D455" s="273">
        <f t="shared" si="1"/>
        <v>195</v>
      </c>
      <c r="F455" s="274"/>
      <c r="G455" s="281">
        <v>6.3</v>
      </c>
      <c r="J455" s="273">
        <v>143.0</v>
      </c>
      <c r="L455" s="274"/>
      <c r="M455" s="282">
        <v>52.0</v>
      </c>
      <c r="O455" s="19"/>
      <c r="P455" s="277">
        <f t="shared" si="2"/>
        <v>300</v>
      </c>
      <c r="S455" s="283">
        <v>8.4</v>
      </c>
      <c r="U455" s="274"/>
      <c r="V455" s="282">
        <v>225.0</v>
      </c>
      <c r="Y455" s="273">
        <v>75.0</v>
      </c>
      <c r="AA455" s="19"/>
      <c r="AB455" s="279">
        <f t="shared" si="3"/>
        <v>-105</v>
      </c>
      <c r="AE455" s="286">
        <f t="shared" si="4"/>
        <v>-82</v>
      </c>
      <c r="AG455" s="274"/>
      <c r="AH455" s="287">
        <f t="shared" si="5"/>
        <v>-23</v>
      </c>
      <c r="AJ455" s="19"/>
    </row>
    <row r="456" ht="24.0" customHeight="1">
      <c r="A456" s="18" t="s">
        <v>1136</v>
      </c>
      <c r="C456" s="19"/>
      <c r="D456" s="273">
        <f t="shared" si="1"/>
        <v>19</v>
      </c>
      <c r="F456" s="274"/>
      <c r="G456" s="281">
        <v>0.6</v>
      </c>
      <c r="J456" s="273">
        <v>17.0</v>
      </c>
      <c r="L456" s="274"/>
      <c r="M456" s="282">
        <v>2.0</v>
      </c>
      <c r="O456" s="19"/>
      <c r="P456" s="277">
        <f t="shared" si="2"/>
        <v>40</v>
      </c>
      <c r="S456" s="283">
        <v>1.1</v>
      </c>
      <c r="U456" s="274"/>
      <c r="V456" s="282">
        <v>31.0</v>
      </c>
      <c r="Y456" s="273">
        <v>9.0</v>
      </c>
      <c r="AA456" s="19"/>
      <c r="AB456" s="287">
        <f t="shared" si="3"/>
        <v>-21</v>
      </c>
      <c r="AE456" s="286">
        <f t="shared" si="4"/>
        <v>-14</v>
      </c>
      <c r="AG456" s="274"/>
      <c r="AH456" s="284">
        <f t="shared" si="5"/>
        <v>-7</v>
      </c>
      <c r="AJ456" s="19"/>
    </row>
    <row r="457" ht="24.0" customHeight="1">
      <c r="A457" s="18" t="s">
        <v>1137</v>
      </c>
      <c r="C457" s="19"/>
      <c r="D457" s="273">
        <f t="shared" si="1"/>
        <v>18</v>
      </c>
      <c r="F457" s="274"/>
      <c r="G457" s="281">
        <v>0.6</v>
      </c>
      <c r="J457" s="273">
        <v>12.0</v>
      </c>
      <c r="L457" s="274"/>
      <c r="M457" s="282">
        <v>6.0</v>
      </c>
      <c r="O457" s="19"/>
      <c r="P457" s="277">
        <f t="shared" si="2"/>
        <v>13</v>
      </c>
      <c r="S457" s="283">
        <v>0.4</v>
      </c>
      <c r="U457" s="274"/>
      <c r="V457" s="282">
        <v>11.0</v>
      </c>
      <c r="Y457" s="273">
        <v>2.0</v>
      </c>
      <c r="AA457" s="19"/>
      <c r="AB457" s="279">
        <f t="shared" si="3"/>
        <v>5</v>
      </c>
      <c r="AE457" s="280">
        <f t="shared" si="4"/>
        <v>1</v>
      </c>
      <c r="AG457" s="274"/>
      <c r="AH457" s="279">
        <f t="shared" si="5"/>
        <v>4</v>
      </c>
      <c r="AJ457" s="19"/>
    </row>
    <row r="458" ht="24.0" customHeight="1">
      <c r="A458" s="18" t="s">
        <v>1138</v>
      </c>
      <c r="C458" s="19"/>
      <c r="D458" s="273">
        <f t="shared" si="1"/>
        <v>26</v>
      </c>
      <c r="F458" s="274"/>
      <c r="G458" s="281">
        <v>0.8</v>
      </c>
      <c r="J458" s="273">
        <v>18.0</v>
      </c>
      <c r="L458" s="274"/>
      <c r="M458" s="282">
        <v>8.0</v>
      </c>
      <c r="O458" s="19"/>
      <c r="P458" s="277">
        <f t="shared" si="2"/>
        <v>18</v>
      </c>
      <c r="S458" s="283">
        <v>0.5</v>
      </c>
      <c r="U458" s="274"/>
      <c r="V458" s="282">
        <v>14.0</v>
      </c>
      <c r="Y458" s="273">
        <v>4.0</v>
      </c>
      <c r="AA458" s="19"/>
      <c r="AB458" s="279">
        <f t="shared" si="3"/>
        <v>8</v>
      </c>
      <c r="AE458" s="280">
        <f t="shared" si="4"/>
        <v>4</v>
      </c>
      <c r="AG458" s="274"/>
      <c r="AH458" s="279">
        <f t="shared" si="5"/>
        <v>4</v>
      </c>
      <c r="AJ458" s="19"/>
    </row>
    <row r="459" ht="24.0" customHeight="1">
      <c r="A459" s="18" t="s">
        <v>1139</v>
      </c>
      <c r="C459" s="19"/>
      <c r="D459" s="273">
        <f t="shared" si="1"/>
        <v>132</v>
      </c>
      <c r="F459" s="274"/>
      <c r="G459" s="281">
        <v>4.3</v>
      </c>
      <c r="J459" s="273">
        <v>75.0</v>
      </c>
      <c r="L459" s="274"/>
      <c r="M459" s="282">
        <v>57.0</v>
      </c>
      <c r="O459" s="19"/>
      <c r="P459" s="277">
        <f t="shared" si="2"/>
        <v>120</v>
      </c>
      <c r="S459" s="283">
        <v>3.4</v>
      </c>
      <c r="U459" s="274"/>
      <c r="V459" s="282">
        <v>72.0</v>
      </c>
      <c r="Y459" s="273">
        <v>48.0</v>
      </c>
      <c r="AA459" s="19"/>
      <c r="AB459" s="279">
        <f t="shared" si="3"/>
        <v>12</v>
      </c>
      <c r="AE459" s="280">
        <f t="shared" si="4"/>
        <v>3</v>
      </c>
      <c r="AG459" s="274"/>
      <c r="AH459" s="279">
        <f t="shared" si="5"/>
        <v>9</v>
      </c>
      <c r="AJ459" s="19"/>
    </row>
    <row r="460" ht="24.0" customHeight="1">
      <c r="A460" s="18" t="s">
        <v>1140</v>
      </c>
      <c r="C460" s="19"/>
      <c r="D460" s="273">
        <f t="shared" si="1"/>
        <v>3</v>
      </c>
      <c r="F460" s="274"/>
      <c r="G460" s="281">
        <v>0.1</v>
      </c>
      <c r="J460" s="276">
        <v>3.0</v>
      </c>
      <c r="L460" s="274"/>
      <c r="M460" s="282">
        <v>0.0</v>
      </c>
      <c r="O460" s="19"/>
      <c r="P460" s="277">
        <f t="shared" si="2"/>
        <v>5</v>
      </c>
      <c r="S460" s="283">
        <v>0.1</v>
      </c>
      <c r="U460" s="274"/>
      <c r="V460" s="282">
        <v>4.0</v>
      </c>
      <c r="Y460" s="273">
        <v>1.0</v>
      </c>
      <c r="AA460" s="19"/>
      <c r="AB460" s="284">
        <f t="shared" si="3"/>
        <v>-2</v>
      </c>
      <c r="AE460" s="285">
        <f t="shared" si="4"/>
        <v>-1</v>
      </c>
      <c r="AG460" s="274"/>
      <c r="AH460" s="284">
        <f t="shared" si="5"/>
        <v>-1</v>
      </c>
      <c r="AJ460" s="19"/>
    </row>
    <row r="461" ht="24.0" customHeight="1">
      <c r="A461" s="18" t="s">
        <v>1141</v>
      </c>
      <c r="C461" s="19"/>
      <c r="D461" s="273">
        <f t="shared" si="1"/>
        <v>19</v>
      </c>
      <c r="F461" s="274"/>
      <c r="G461" s="281">
        <v>0.6</v>
      </c>
      <c r="J461" s="273">
        <v>16.0</v>
      </c>
      <c r="L461" s="274"/>
      <c r="M461" s="282">
        <v>3.0</v>
      </c>
      <c r="O461" s="19"/>
      <c r="P461" s="277">
        <f t="shared" si="2"/>
        <v>60</v>
      </c>
      <c r="S461" s="283">
        <v>1.7</v>
      </c>
      <c r="U461" s="274"/>
      <c r="V461" s="282">
        <v>55.0</v>
      </c>
      <c r="Y461" s="273">
        <v>5.0</v>
      </c>
      <c r="AA461" s="19"/>
      <c r="AB461" s="287">
        <f t="shared" si="3"/>
        <v>-41</v>
      </c>
      <c r="AE461" s="286">
        <f t="shared" si="4"/>
        <v>-39</v>
      </c>
      <c r="AG461" s="274"/>
      <c r="AH461" s="284">
        <f t="shared" si="5"/>
        <v>-2</v>
      </c>
      <c r="AJ461" s="19"/>
    </row>
    <row r="462" ht="24.0" customHeight="1">
      <c r="A462" s="18" t="s">
        <v>1142</v>
      </c>
      <c r="C462" s="19"/>
      <c r="D462" s="273">
        <f t="shared" si="1"/>
        <v>29</v>
      </c>
      <c r="F462" s="274"/>
      <c r="G462" s="281">
        <v>0.9</v>
      </c>
      <c r="J462" s="273">
        <v>23.0</v>
      </c>
      <c r="L462" s="274"/>
      <c r="M462" s="277">
        <v>6.0</v>
      </c>
      <c r="O462" s="19"/>
      <c r="P462" s="277">
        <f t="shared" si="2"/>
        <v>22</v>
      </c>
      <c r="S462" s="283">
        <v>0.6</v>
      </c>
      <c r="U462" s="274"/>
      <c r="V462" s="282">
        <v>15.0</v>
      </c>
      <c r="Y462" s="273">
        <v>7.0</v>
      </c>
      <c r="AA462" s="19"/>
      <c r="AB462" s="279">
        <f t="shared" si="3"/>
        <v>7</v>
      </c>
      <c r="AE462" s="280">
        <f t="shared" si="4"/>
        <v>8</v>
      </c>
      <c r="AG462" s="274"/>
      <c r="AH462" s="284">
        <f t="shared" si="5"/>
        <v>-1</v>
      </c>
      <c r="AJ462" s="19"/>
    </row>
    <row r="463" ht="24.0" customHeight="1">
      <c r="A463" s="18" t="s">
        <v>1143</v>
      </c>
      <c r="C463" s="19"/>
      <c r="D463" s="273">
        <f t="shared" si="1"/>
        <v>21</v>
      </c>
      <c r="F463" s="274"/>
      <c r="G463" s="281">
        <v>0.7</v>
      </c>
      <c r="J463" s="273">
        <v>13.0</v>
      </c>
      <c r="L463" s="274"/>
      <c r="M463" s="282">
        <v>8.0</v>
      </c>
      <c r="O463" s="19"/>
      <c r="P463" s="277">
        <f t="shared" si="2"/>
        <v>26</v>
      </c>
      <c r="S463" s="283">
        <v>0.7</v>
      </c>
      <c r="U463" s="274"/>
      <c r="V463" s="282">
        <v>10.0</v>
      </c>
      <c r="Y463" s="273">
        <v>16.0</v>
      </c>
      <c r="AA463" s="19"/>
      <c r="AB463" s="284">
        <f t="shared" si="3"/>
        <v>-5</v>
      </c>
      <c r="AE463" s="280">
        <f t="shared" si="4"/>
        <v>3</v>
      </c>
      <c r="AG463" s="274"/>
      <c r="AH463" s="284">
        <f t="shared" si="5"/>
        <v>-8</v>
      </c>
      <c r="AJ463" s="19"/>
    </row>
    <row r="464" ht="24.0" customHeight="1">
      <c r="A464" s="18" t="s">
        <v>1144</v>
      </c>
      <c r="C464" s="19"/>
      <c r="D464" s="273">
        <f t="shared" si="1"/>
        <v>66</v>
      </c>
      <c r="F464" s="274"/>
      <c r="G464" s="281">
        <v>2.1</v>
      </c>
      <c r="J464" s="273">
        <v>50.0</v>
      </c>
      <c r="L464" s="274"/>
      <c r="M464" s="282">
        <v>16.0</v>
      </c>
      <c r="O464" s="19"/>
      <c r="P464" s="277">
        <f t="shared" si="2"/>
        <v>87</v>
      </c>
      <c r="S464" s="283">
        <v>2.4</v>
      </c>
      <c r="U464" s="274"/>
      <c r="V464" s="282">
        <v>64.0</v>
      </c>
      <c r="Y464" s="273">
        <v>23.0</v>
      </c>
      <c r="AA464" s="19"/>
      <c r="AB464" s="287">
        <f t="shared" si="3"/>
        <v>-21</v>
      </c>
      <c r="AE464" s="286">
        <f t="shared" si="4"/>
        <v>-14</v>
      </c>
      <c r="AG464" s="274"/>
      <c r="AH464" s="284">
        <f t="shared" si="5"/>
        <v>-7</v>
      </c>
      <c r="AJ464" s="19"/>
    </row>
    <row r="465" ht="24.0" customHeight="1">
      <c r="A465" s="18" t="s">
        <v>1145</v>
      </c>
      <c r="C465" s="19"/>
      <c r="D465" s="273">
        <f t="shared" si="1"/>
        <v>29</v>
      </c>
      <c r="F465" s="274"/>
      <c r="G465" s="281">
        <v>0.9</v>
      </c>
      <c r="J465" s="273">
        <v>22.0</v>
      </c>
      <c r="L465" s="274"/>
      <c r="M465" s="282">
        <v>7.0</v>
      </c>
      <c r="O465" s="19"/>
      <c r="P465" s="277">
        <f t="shared" si="2"/>
        <v>17</v>
      </c>
      <c r="S465" s="283">
        <v>0.5</v>
      </c>
      <c r="U465" s="274"/>
      <c r="V465" s="282">
        <v>12.0</v>
      </c>
      <c r="Y465" s="273">
        <v>5.0</v>
      </c>
      <c r="AA465" s="19"/>
      <c r="AB465" s="279">
        <f t="shared" si="3"/>
        <v>12</v>
      </c>
      <c r="AE465" s="280">
        <f t="shared" si="4"/>
        <v>10</v>
      </c>
      <c r="AG465" s="274"/>
      <c r="AH465" s="279">
        <f t="shared" si="5"/>
        <v>2</v>
      </c>
      <c r="AJ465" s="19"/>
    </row>
    <row r="466" ht="24.0" customHeight="1">
      <c r="A466" s="18" t="s">
        <v>1146</v>
      </c>
      <c r="C466" s="19"/>
      <c r="D466" s="273">
        <f t="shared" si="1"/>
        <v>76</v>
      </c>
      <c r="F466" s="274"/>
      <c r="G466" s="281">
        <v>2.5</v>
      </c>
      <c r="J466" s="273">
        <v>47.0</v>
      </c>
      <c r="L466" s="274"/>
      <c r="M466" s="282">
        <v>29.0</v>
      </c>
      <c r="O466" s="19"/>
      <c r="P466" s="277">
        <f t="shared" si="2"/>
        <v>80</v>
      </c>
      <c r="S466" s="283">
        <v>2.2</v>
      </c>
      <c r="U466" s="274"/>
      <c r="V466" s="282">
        <v>42.0</v>
      </c>
      <c r="Y466" s="273">
        <v>38.0</v>
      </c>
      <c r="AA466" s="19"/>
      <c r="AB466" s="284">
        <f t="shared" si="3"/>
        <v>-4</v>
      </c>
      <c r="AE466" s="280">
        <f t="shared" si="4"/>
        <v>5</v>
      </c>
      <c r="AG466" s="274"/>
      <c r="AH466" s="284">
        <f t="shared" si="5"/>
        <v>-9</v>
      </c>
      <c r="AJ466" s="19"/>
    </row>
    <row r="467" ht="24.0" customHeight="1">
      <c r="A467" s="18" t="s">
        <v>1147</v>
      </c>
      <c r="C467" s="19"/>
      <c r="D467" s="273">
        <f t="shared" si="1"/>
        <v>494</v>
      </c>
      <c r="F467" s="274"/>
      <c r="G467" s="281">
        <v>16.0</v>
      </c>
      <c r="J467" s="273">
        <v>273.0</v>
      </c>
      <c r="L467" s="274"/>
      <c r="M467" s="282">
        <v>221.0</v>
      </c>
      <c r="O467" s="19"/>
      <c r="P467" s="277">
        <f t="shared" si="2"/>
        <v>752</v>
      </c>
      <c r="S467" s="283">
        <v>21.1</v>
      </c>
      <c r="U467" s="274"/>
      <c r="V467" s="282">
        <v>405.0</v>
      </c>
      <c r="Y467" s="273">
        <v>347.0</v>
      </c>
      <c r="AA467" s="19"/>
      <c r="AB467" s="279">
        <f t="shared" si="3"/>
        <v>-258</v>
      </c>
      <c r="AE467" s="280">
        <f t="shared" si="4"/>
        <v>-132</v>
      </c>
      <c r="AG467" s="274"/>
      <c r="AH467" s="279">
        <f t="shared" si="5"/>
        <v>-126</v>
      </c>
      <c r="AJ467" s="19"/>
    </row>
    <row r="468" ht="24.0" customHeight="1">
      <c r="A468" s="18" t="s">
        <v>1148</v>
      </c>
      <c r="C468" s="19"/>
      <c r="D468" s="273">
        <f t="shared" si="1"/>
        <v>256</v>
      </c>
      <c r="F468" s="274"/>
      <c r="G468" s="281">
        <v>8.3</v>
      </c>
      <c r="J468" s="273">
        <v>181.0</v>
      </c>
      <c r="L468" s="274"/>
      <c r="M468" s="282">
        <v>75.0</v>
      </c>
      <c r="O468" s="19"/>
      <c r="P468" s="277">
        <f t="shared" si="2"/>
        <v>414</v>
      </c>
      <c r="S468" s="283">
        <v>11.6</v>
      </c>
      <c r="U468" s="274"/>
      <c r="V468" s="282">
        <v>232.0</v>
      </c>
      <c r="Y468" s="273">
        <v>182.0</v>
      </c>
      <c r="AA468" s="19"/>
      <c r="AB468" s="279">
        <f t="shared" si="3"/>
        <v>-158</v>
      </c>
      <c r="AE468" s="286">
        <f t="shared" si="4"/>
        <v>-51</v>
      </c>
      <c r="AG468" s="274"/>
      <c r="AH468" s="279">
        <f t="shared" si="5"/>
        <v>-107</v>
      </c>
      <c r="AJ468" s="19"/>
    </row>
    <row r="469" ht="24.0" customHeight="1">
      <c r="A469" s="18" t="s">
        <v>1149</v>
      </c>
      <c r="C469" s="19"/>
      <c r="D469" s="273">
        <f t="shared" si="1"/>
        <v>206</v>
      </c>
      <c r="F469" s="274"/>
      <c r="G469" s="281">
        <v>6.7</v>
      </c>
      <c r="J469" s="273">
        <v>140.0</v>
      </c>
      <c r="L469" s="274"/>
      <c r="M469" s="282">
        <v>66.0</v>
      </c>
      <c r="O469" s="19"/>
      <c r="P469" s="277">
        <f t="shared" si="2"/>
        <v>275</v>
      </c>
      <c r="S469" s="283">
        <v>7.7</v>
      </c>
      <c r="U469" s="274"/>
      <c r="V469" s="282">
        <v>173.0</v>
      </c>
      <c r="Y469" s="273">
        <v>102.0</v>
      </c>
      <c r="AA469" s="19"/>
      <c r="AB469" s="287">
        <f t="shared" si="3"/>
        <v>-69</v>
      </c>
      <c r="AE469" s="286">
        <f t="shared" si="4"/>
        <v>-33</v>
      </c>
      <c r="AG469" s="274"/>
      <c r="AH469" s="287">
        <f t="shared" si="5"/>
        <v>-36</v>
      </c>
      <c r="AJ469" s="19"/>
    </row>
    <row r="470" ht="24.0" customHeight="1">
      <c r="A470" s="18" t="s">
        <v>1150</v>
      </c>
      <c r="C470" s="19"/>
      <c r="D470" s="273">
        <f t="shared" si="1"/>
        <v>33</v>
      </c>
      <c r="F470" s="274"/>
      <c r="G470" s="288">
        <v>1.1</v>
      </c>
      <c r="J470" s="273">
        <v>23.0</v>
      </c>
      <c r="L470" s="274"/>
      <c r="M470" s="282">
        <v>10.0</v>
      </c>
      <c r="O470" s="19"/>
      <c r="P470" s="277">
        <f t="shared" si="2"/>
        <v>33</v>
      </c>
      <c r="S470" s="283">
        <v>0.9</v>
      </c>
      <c r="U470" s="274"/>
      <c r="V470" s="282">
        <v>19.0</v>
      </c>
      <c r="Y470" s="273">
        <v>14.0</v>
      </c>
      <c r="AA470" s="19"/>
      <c r="AB470" s="279">
        <f t="shared" si="3"/>
        <v>0</v>
      </c>
      <c r="AE470" s="280">
        <f t="shared" si="4"/>
        <v>4</v>
      </c>
      <c r="AG470" s="274"/>
      <c r="AH470" s="284">
        <f t="shared" si="5"/>
        <v>-4</v>
      </c>
      <c r="AJ470" s="19"/>
    </row>
    <row r="471" ht="24.0" customHeight="1">
      <c r="A471" s="18" t="s">
        <v>1151</v>
      </c>
      <c r="C471" s="19"/>
      <c r="D471" s="273">
        <f t="shared" si="1"/>
        <v>22</v>
      </c>
      <c r="F471" s="274"/>
      <c r="G471" s="281">
        <v>0.7</v>
      </c>
      <c r="J471" s="273">
        <v>15.0</v>
      </c>
      <c r="L471" s="274"/>
      <c r="M471" s="282">
        <v>7.0</v>
      </c>
      <c r="O471" s="19"/>
      <c r="P471" s="277">
        <f t="shared" si="2"/>
        <v>15</v>
      </c>
      <c r="S471" s="283">
        <v>0.4</v>
      </c>
      <c r="U471" s="274"/>
      <c r="V471" s="282">
        <v>13.0</v>
      </c>
      <c r="Y471" s="273">
        <v>2.0</v>
      </c>
      <c r="AA471" s="19"/>
      <c r="AB471" s="279">
        <f t="shared" si="3"/>
        <v>7</v>
      </c>
      <c r="AE471" s="280">
        <f t="shared" si="4"/>
        <v>2</v>
      </c>
      <c r="AG471" s="274"/>
      <c r="AH471" s="279">
        <f t="shared" si="5"/>
        <v>5</v>
      </c>
      <c r="AJ471" s="19"/>
    </row>
    <row r="472" ht="24.0" customHeight="1">
      <c r="A472" s="18" t="s">
        <v>1152</v>
      </c>
      <c r="C472" s="19"/>
      <c r="D472" s="273">
        <f t="shared" si="1"/>
        <v>17</v>
      </c>
      <c r="F472" s="274"/>
      <c r="G472" s="281">
        <v>0.5</v>
      </c>
      <c r="J472" s="273">
        <v>9.0</v>
      </c>
      <c r="L472" s="274"/>
      <c r="M472" s="282">
        <v>8.0</v>
      </c>
      <c r="O472" s="19"/>
      <c r="P472" s="277">
        <f t="shared" si="2"/>
        <v>20</v>
      </c>
      <c r="S472" s="283">
        <v>0.6</v>
      </c>
      <c r="U472" s="274"/>
      <c r="V472" s="282">
        <v>16.0</v>
      </c>
      <c r="Y472" s="273">
        <v>4.0</v>
      </c>
      <c r="AA472" s="19"/>
      <c r="AB472" s="284">
        <f t="shared" si="3"/>
        <v>-3</v>
      </c>
      <c r="AE472" s="285">
        <f t="shared" si="4"/>
        <v>-7</v>
      </c>
      <c r="AG472" s="274"/>
      <c r="AH472" s="279">
        <f t="shared" si="5"/>
        <v>4</v>
      </c>
      <c r="AJ472" s="19"/>
    </row>
    <row r="473" ht="24.0" customHeight="1">
      <c r="A473" s="28" t="s">
        <v>1153</v>
      </c>
      <c r="B473" s="29"/>
      <c r="C473" s="30"/>
      <c r="D473" s="289">
        <f t="shared" si="1"/>
        <v>13</v>
      </c>
      <c r="E473" s="29"/>
      <c r="F473" s="290"/>
      <c r="G473" s="291">
        <v>0.4</v>
      </c>
      <c r="H473" s="29"/>
      <c r="I473" s="29"/>
      <c r="J473" s="289">
        <v>9.0</v>
      </c>
      <c r="K473" s="29"/>
      <c r="L473" s="290"/>
      <c r="M473" s="292">
        <v>4.0</v>
      </c>
      <c r="N473" s="29"/>
      <c r="O473" s="30"/>
      <c r="P473" s="293">
        <f t="shared" si="2"/>
        <v>21</v>
      </c>
      <c r="Q473" s="29"/>
      <c r="R473" s="29"/>
      <c r="S473" s="294">
        <v>0.6</v>
      </c>
      <c r="T473" s="29"/>
      <c r="U473" s="290"/>
      <c r="V473" s="292">
        <v>17.0</v>
      </c>
      <c r="W473" s="29"/>
      <c r="X473" s="29"/>
      <c r="Y473" s="289">
        <v>4.0</v>
      </c>
      <c r="Z473" s="29"/>
      <c r="AA473" s="30"/>
      <c r="AB473" s="295">
        <f t="shared" si="3"/>
        <v>-8</v>
      </c>
      <c r="AC473" s="29"/>
      <c r="AD473" s="29"/>
      <c r="AE473" s="296">
        <f t="shared" si="4"/>
        <v>-8</v>
      </c>
      <c r="AF473" s="29"/>
      <c r="AG473" s="290"/>
      <c r="AH473" s="297">
        <f t="shared" si="5"/>
        <v>0</v>
      </c>
      <c r="AI473" s="29"/>
      <c r="AJ473" s="30"/>
    </row>
    <row r="474" ht="24.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ht="24.0" customHeight="1">
      <c r="A475" s="1" t="s">
        <v>1154</v>
      </c>
    </row>
    <row r="476" ht="24.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ht="24.0" customHeight="1">
      <c r="A477" s="5">
        <v>14.0</v>
      </c>
      <c r="C477" s="6" t="s">
        <v>1155</v>
      </c>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ht="24.0" customHeight="1">
      <c r="A478" s="3" t="s">
        <v>1156</v>
      </c>
      <c r="B478" s="35"/>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7" t="s">
        <v>1055</v>
      </c>
    </row>
    <row r="479" ht="24.0" customHeight="1">
      <c r="A479" s="11" t="s">
        <v>1119</v>
      </c>
      <c r="B479" s="12"/>
      <c r="C479" s="13"/>
      <c r="D479" s="8" t="s">
        <v>1107</v>
      </c>
      <c r="E479" s="9"/>
      <c r="F479" s="9"/>
      <c r="G479" s="9"/>
      <c r="H479" s="9"/>
      <c r="I479" s="9"/>
      <c r="J479" s="9"/>
      <c r="K479" s="9"/>
      <c r="L479" s="9"/>
      <c r="M479" s="9"/>
      <c r="N479" s="9"/>
      <c r="O479" s="10"/>
      <c r="P479" s="8" t="s">
        <v>1108</v>
      </c>
      <c r="Q479" s="9"/>
      <c r="R479" s="9"/>
      <c r="S479" s="9"/>
      <c r="T479" s="9"/>
      <c r="U479" s="9"/>
      <c r="V479" s="9"/>
      <c r="W479" s="9"/>
      <c r="X479" s="9"/>
      <c r="Y479" s="9"/>
      <c r="Z479" s="9"/>
      <c r="AA479" s="10"/>
      <c r="AB479" s="8" t="s">
        <v>1120</v>
      </c>
      <c r="AC479" s="9"/>
      <c r="AD479" s="9"/>
      <c r="AE479" s="9"/>
      <c r="AF479" s="9"/>
      <c r="AG479" s="9"/>
      <c r="AH479" s="9"/>
      <c r="AI479" s="9"/>
      <c r="AJ479" s="10"/>
    </row>
    <row r="480" ht="24.0" customHeight="1">
      <c r="A480" s="37"/>
      <c r="B480" s="29"/>
      <c r="C480" s="30"/>
      <c r="D480" s="8" t="s">
        <v>67</v>
      </c>
      <c r="E480" s="9"/>
      <c r="F480" s="271"/>
      <c r="G480" s="272" t="s">
        <v>1121</v>
      </c>
      <c r="H480" s="9"/>
      <c r="I480" s="271"/>
      <c r="J480" s="272" t="s">
        <v>568</v>
      </c>
      <c r="K480" s="9"/>
      <c r="L480" s="271"/>
      <c r="M480" s="272" t="s">
        <v>569</v>
      </c>
      <c r="N480" s="9"/>
      <c r="O480" s="271"/>
      <c r="P480" s="8" t="s">
        <v>67</v>
      </c>
      <c r="Q480" s="9"/>
      <c r="R480" s="271"/>
      <c r="S480" s="272" t="s">
        <v>1121</v>
      </c>
      <c r="T480" s="9"/>
      <c r="U480" s="271"/>
      <c r="V480" s="272" t="s">
        <v>568</v>
      </c>
      <c r="W480" s="9"/>
      <c r="X480" s="271"/>
      <c r="Y480" s="272" t="s">
        <v>569</v>
      </c>
      <c r="Z480" s="9"/>
      <c r="AA480" s="10"/>
      <c r="AB480" s="38" t="s">
        <v>67</v>
      </c>
      <c r="AC480" s="9"/>
      <c r="AD480" s="271"/>
      <c r="AE480" s="272" t="s">
        <v>568</v>
      </c>
      <c r="AF480" s="9"/>
      <c r="AG480" s="271"/>
      <c r="AH480" s="272" t="s">
        <v>569</v>
      </c>
      <c r="AI480" s="9"/>
      <c r="AJ480" s="10"/>
    </row>
    <row r="481" ht="24.0" customHeight="1">
      <c r="A481" s="18" t="s">
        <v>1157</v>
      </c>
      <c r="C481" s="19"/>
      <c r="D481" s="273">
        <f t="shared" ref="D481:D497" si="6">J481+M481</f>
        <v>21</v>
      </c>
      <c r="F481" s="274"/>
      <c r="G481" s="281">
        <v>0.7</v>
      </c>
      <c r="J481" s="273">
        <v>14.0</v>
      </c>
      <c r="L481" s="274"/>
      <c r="M481" s="282">
        <v>7.0</v>
      </c>
      <c r="O481" s="19"/>
      <c r="P481" s="277">
        <f t="shared" ref="P481:P497" si="7">V481+Y481</f>
        <v>25</v>
      </c>
      <c r="S481" s="283">
        <v>0.7</v>
      </c>
      <c r="U481" s="274"/>
      <c r="V481" s="277">
        <v>12.0</v>
      </c>
      <c r="Y481" s="273">
        <v>13.0</v>
      </c>
      <c r="AA481" s="19"/>
      <c r="AB481" s="298">
        <f t="shared" ref="AB481:AB497" si="8">AE481+AH481</f>
        <v>-4</v>
      </c>
      <c r="AE481" s="299">
        <f t="shared" ref="AE481:AE497" si="9">J481-V481</f>
        <v>2</v>
      </c>
      <c r="AG481" s="274"/>
      <c r="AH481" s="298">
        <f t="shared" ref="AH481:AH497" si="10">M481-Y481</f>
        <v>-6</v>
      </c>
      <c r="AJ481" s="19"/>
    </row>
    <row r="482" ht="24.0" customHeight="1">
      <c r="A482" s="18" t="s">
        <v>1158</v>
      </c>
      <c r="C482" s="19"/>
      <c r="D482" s="273">
        <f t="shared" si="6"/>
        <v>157</v>
      </c>
      <c r="F482" s="274"/>
      <c r="G482" s="281">
        <v>5.1</v>
      </c>
      <c r="J482" s="273">
        <v>122.0</v>
      </c>
      <c r="L482" s="274"/>
      <c r="M482" s="282">
        <v>35.0</v>
      </c>
      <c r="O482" s="19"/>
      <c r="P482" s="277">
        <f t="shared" si="7"/>
        <v>153</v>
      </c>
      <c r="S482" s="283">
        <v>4.3</v>
      </c>
      <c r="U482" s="274"/>
      <c r="V482" s="282">
        <v>120.0</v>
      </c>
      <c r="Y482" s="273">
        <v>33.0</v>
      </c>
      <c r="AA482" s="19"/>
      <c r="AB482" s="300">
        <f t="shared" si="8"/>
        <v>4</v>
      </c>
      <c r="AE482" s="299">
        <f t="shared" si="9"/>
        <v>2</v>
      </c>
      <c r="AG482" s="274"/>
      <c r="AH482" s="300">
        <f t="shared" si="10"/>
        <v>2</v>
      </c>
      <c r="AJ482" s="19"/>
    </row>
    <row r="483" ht="24.0" customHeight="1">
      <c r="A483" s="18" t="s">
        <v>1159</v>
      </c>
      <c r="C483" s="19"/>
      <c r="D483" s="273">
        <f t="shared" si="6"/>
        <v>31</v>
      </c>
      <c r="F483" s="274"/>
      <c r="G483" s="281">
        <v>1.0</v>
      </c>
      <c r="J483" s="273">
        <v>23.0</v>
      </c>
      <c r="L483" s="274"/>
      <c r="M483" s="282">
        <v>8.0</v>
      </c>
      <c r="O483" s="19"/>
      <c r="P483" s="277">
        <f t="shared" si="7"/>
        <v>28</v>
      </c>
      <c r="S483" s="283">
        <v>0.8</v>
      </c>
      <c r="U483" s="274"/>
      <c r="V483" s="282">
        <v>17.0</v>
      </c>
      <c r="Y483" s="276">
        <v>11.0</v>
      </c>
      <c r="AA483" s="19"/>
      <c r="AB483" s="300">
        <f t="shared" si="8"/>
        <v>3</v>
      </c>
      <c r="AE483" s="299">
        <f t="shared" si="9"/>
        <v>6</v>
      </c>
      <c r="AG483" s="274"/>
      <c r="AH483" s="298">
        <f t="shared" si="10"/>
        <v>-3</v>
      </c>
      <c r="AJ483" s="19"/>
    </row>
    <row r="484" ht="24.0" customHeight="1">
      <c r="A484" s="18" t="s">
        <v>1160</v>
      </c>
      <c r="C484" s="19"/>
      <c r="D484" s="273">
        <f t="shared" si="6"/>
        <v>18</v>
      </c>
      <c r="F484" s="274"/>
      <c r="G484" s="281">
        <v>0.6</v>
      </c>
      <c r="J484" s="273">
        <v>14.0</v>
      </c>
      <c r="L484" s="274"/>
      <c r="M484" s="282">
        <v>4.0</v>
      </c>
      <c r="O484" s="19"/>
      <c r="P484" s="277">
        <f t="shared" si="7"/>
        <v>39</v>
      </c>
      <c r="S484" s="283">
        <v>1.1</v>
      </c>
      <c r="U484" s="274"/>
      <c r="V484" s="282">
        <v>28.0</v>
      </c>
      <c r="Y484" s="273">
        <v>11.0</v>
      </c>
      <c r="AA484" s="19"/>
      <c r="AB484" s="300">
        <f t="shared" si="8"/>
        <v>-21</v>
      </c>
      <c r="AE484" s="299">
        <f t="shared" si="9"/>
        <v>-14</v>
      </c>
      <c r="AG484" s="274"/>
      <c r="AH484" s="298">
        <f t="shared" si="10"/>
        <v>-7</v>
      </c>
      <c r="AJ484" s="19"/>
    </row>
    <row r="485" ht="24.0" customHeight="1">
      <c r="A485" s="18" t="s">
        <v>1161</v>
      </c>
      <c r="C485" s="19"/>
      <c r="D485" s="273">
        <f t="shared" si="6"/>
        <v>8</v>
      </c>
      <c r="F485" s="274"/>
      <c r="G485" s="281">
        <v>0.3</v>
      </c>
      <c r="J485" s="273">
        <v>2.0</v>
      </c>
      <c r="L485" s="274"/>
      <c r="M485" s="282">
        <v>6.0</v>
      </c>
      <c r="O485" s="19"/>
      <c r="P485" s="277">
        <f t="shared" si="7"/>
        <v>9</v>
      </c>
      <c r="S485" s="283">
        <v>0.3</v>
      </c>
      <c r="U485" s="274"/>
      <c r="V485" s="282">
        <v>6.0</v>
      </c>
      <c r="Y485" s="273">
        <v>3.0</v>
      </c>
      <c r="AA485" s="19"/>
      <c r="AB485" s="298">
        <f t="shared" si="8"/>
        <v>-1</v>
      </c>
      <c r="AE485" s="301">
        <f t="shared" si="9"/>
        <v>-4</v>
      </c>
      <c r="AG485" s="274"/>
      <c r="AH485" s="300">
        <f t="shared" si="10"/>
        <v>3</v>
      </c>
      <c r="AJ485" s="19"/>
    </row>
    <row r="486" ht="24.0" customHeight="1">
      <c r="A486" s="18" t="s">
        <v>1162</v>
      </c>
      <c r="C486" s="19"/>
      <c r="D486" s="273">
        <f t="shared" si="6"/>
        <v>9</v>
      </c>
      <c r="F486" s="274"/>
      <c r="G486" s="281">
        <v>0.3</v>
      </c>
      <c r="J486" s="273">
        <v>6.0</v>
      </c>
      <c r="L486" s="274"/>
      <c r="M486" s="282">
        <v>3.0</v>
      </c>
      <c r="O486" s="19"/>
      <c r="P486" s="277">
        <f t="shared" si="7"/>
        <v>8</v>
      </c>
      <c r="S486" s="283">
        <v>0.2</v>
      </c>
      <c r="U486" s="274"/>
      <c r="V486" s="282">
        <v>7.0</v>
      </c>
      <c r="Y486" s="273">
        <v>1.0</v>
      </c>
      <c r="AA486" s="19"/>
      <c r="AB486" s="300">
        <f t="shared" si="8"/>
        <v>1</v>
      </c>
      <c r="AE486" s="301">
        <f t="shared" si="9"/>
        <v>-1</v>
      </c>
      <c r="AG486" s="274"/>
      <c r="AH486" s="300">
        <f t="shared" si="10"/>
        <v>2</v>
      </c>
      <c r="AJ486" s="19"/>
    </row>
    <row r="487" ht="24.0" customHeight="1">
      <c r="A487" s="18" t="s">
        <v>1163</v>
      </c>
      <c r="C487" s="19"/>
      <c r="D487" s="273">
        <f t="shared" si="6"/>
        <v>18</v>
      </c>
      <c r="F487" s="274"/>
      <c r="G487" s="281">
        <v>0.6</v>
      </c>
      <c r="J487" s="273">
        <v>12.0</v>
      </c>
      <c r="L487" s="274"/>
      <c r="M487" s="282">
        <v>6.0</v>
      </c>
      <c r="O487" s="19"/>
      <c r="P487" s="277">
        <f t="shared" si="7"/>
        <v>15</v>
      </c>
      <c r="S487" s="283">
        <v>0.4</v>
      </c>
      <c r="U487" s="274"/>
      <c r="V487" s="282">
        <v>10.0</v>
      </c>
      <c r="Y487" s="273">
        <v>5.0</v>
      </c>
      <c r="AA487" s="19"/>
      <c r="AB487" s="300">
        <f t="shared" si="8"/>
        <v>3</v>
      </c>
      <c r="AE487" s="299">
        <f t="shared" si="9"/>
        <v>2</v>
      </c>
      <c r="AG487" s="274"/>
      <c r="AH487" s="300">
        <f t="shared" si="10"/>
        <v>1</v>
      </c>
      <c r="AJ487" s="19"/>
    </row>
    <row r="488" ht="24.0" customHeight="1">
      <c r="A488" s="18" t="s">
        <v>1164</v>
      </c>
      <c r="C488" s="19"/>
      <c r="D488" s="273">
        <f t="shared" si="6"/>
        <v>72</v>
      </c>
      <c r="F488" s="274"/>
      <c r="G488" s="281">
        <v>2.3</v>
      </c>
      <c r="J488" s="273">
        <v>52.0</v>
      </c>
      <c r="L488" s="274"/>
      <c r="M488" s="282">
        <v>20.0</v>
      </c>
      <c r="O488" s="19"/>
      <c r="P488" s="277">
        <f t="shared" si="7"/>
        <v>58</v>
      </c>
      <c r="S488" s="283">
        <v>1.6</v>
      </c>
      <c r="U488" s="274"/>
      <c r="V488" s="282">
        <v>39.0</v>
      </c>
      <c r="Y488" s="273">
        <v>19.0</v>
      </c>
      <c r="AA488" s="19"/>
      <c r="AB488" s="300">
        <f t="shared" si="8"/>
        <v>14</v>
      </c>
      <c r="AE488" s="299">
        <f t="shared" si="9"/>
        <v>13</v>
      </c>
      <c r="AG488" s="274"/>
      <c r="AH488" s="300">
        <f t="shared" si="10"/>
        <v>1</v>
      </c>
      <c r="AJ488" s="19"/>
    </row>
    <row r="489" ht="24.0" customHeight="1">
      <c r="A489" s="18" t="s">
        <v>1165</v>
      </c>
      <c r="C489" s="19"/>
      <c r="D489" s="273">
        <f t="shared" si="6"/>
        <v>13</v>
      </c>
      <c r="F489" s="274"/>
      <c r="G489" s="281">
        <v>0.4</v>
      </c>
      <c r="J489" s="273">
        <v>9.0</v>
      </c>
      <c r="L489" s="274"/>
      <c r="M489" s="282">
        <v>4.0</v>
      </c>
      <c r="O489" s="19"/>
      <c r="P489" s="277">
        <f t="shared" si="7"/>
        <v>5</v>
      </c>
      <c r="S489" s="283">
        <v>0.1</v>
      </c>
      <c r="U489" s="274"/>
      <c r="V489" s="282">
        <v>4.0</v>
      </c>
      <c r="Y489" s="276">
        <v>1.0</v>
      </c>
      <c r="AA489" s="19"/>
      <c r="AB489" s="300">
        <f t="shared" si="8"/>
        <v>8</v>
      </c>
      <c r="AE489" s="299">
        <f t="shared" si="9"/>
        <v>5</v>
      </c>
      <c r="AG489" s="274"/>
      <c r="AH489" s="300">
        <f t="shared" si="10"/>
        <v>3</v>
      </c>
      <c r="AJ489" s="19"/>
    </row>
    <row r="490" ht="24.0" customHeight="1">
      <c r="A490" s="18" t="s">
        <v>1166</v>
      </c>
      <c r="C490" s="19"/>
      <c r="D490" s="273">
        <f t="shared" si="6"/>
        <v>67</v>
      </c>
      <c r="F490" s="274"/>
      <c r="G490" s="281">
        <v>2.2</v>
      </c>
      <c r="J490" s="273">
        <v>57.0</v>
      </c>
      <c r="L490" s="274"/>
      <c r="M490" s="282">
        <v>10.0</v>
      </c>
      <c r="O490" s="19"/>
      <c r="P490" s="277">
        <f t="shared" si="7"/>
        <v>87</v>
      </c>
      <c r="S490" s="283">
        <v>2.4</v>
      </c>
      <c r="U490" s="274"/>
      <c r="V490" s="282">
        <v>64.0</v>
      </c>
      <c r="Y490" s="273">
        <v>23.0</v>
      </c>
      <c r="AA490" s="19"/>
      <c r="AB490" s="300">
        <f t="shared" si="8"/>
        <v>-20</v>
      </c>
      <c r="AE490" s="301">
        <f t="shared" si="9"/>
        <v>-7</v>
      </c>
      <c r="AG490" s="274"/>
      <c r="AH490" s="300">
        <f t="shared" si="10"/>
        <v>-13</v>
      </c>
      <c r="AJ490" s="19"/>
    </row>
    <row r="491" ht="24.0" customHeight="1">
      <c r="A491" s="18" t="s">
        <v>1167</v>
      </c>
      <c r="C491" s="19"/>
      <c r="D491" s="273">
        <f t="shared" si="6"/>
        <v>16</v>
      </c>
      <c r="F491" s="274"/>
      <c r="G491" s="281">
        <v>0.5</v>
      </c>
      <c r="J491" s="273">
        <v>12.0</v>
      </c>
      <c r="L491" s="274"/>
      <c r="M491" s="282">
        <v>4.0</v>
      </c>
      <c r="O491" s="19"/>
      <c r="P491" s="277">
        <f t="shared" si="7"/>
        <v>9</v>
      </c>
      <c r="S491" s="283">
        <v>0.3</v>
      </c>
      <c r="U491" s="274"/>
      <c r="V491" s="282">
        <v>5.0</v>
      </c>
      <c r="Y491" s="273">
        <v>4.0</v>
      </c>
      <c r="AA491" s="19"/>
      <c r="AB491" s="300">
        <f t="shared" si="8"/>
        <v>7</v>
      </c>
      <c r="AE491" s="299">
        <f t="shared" si="9"/>
        <v>7</v>
      </c>
      <c r="AG491" s="274"/>
      <c r="AH491" s="300">
        <f t="shared" si="10"/>
        <v>0</v>
      </c>
      <c r="AJ491" s="19"/>
    </row>
    <row r="492" ht="24.0" customHeight="1">
      <c r="A492" s="18" t="s">
        <v>1168</v>
      </c>
      <c r="C492" s="19"/>
      <c r="D492" s="273">
        <f t="shared" si="6"/>
        <v>4</v>
      </c>
      <c r="F492" s="274"/>
      <c r="G492" s="281">
        <v>0.1</v>
      </c>
      <c r="J492" s="273">
        <v>1.0</v>
      </c>
      <c r="L492" s="274"/>
      <c r="M492" s="277">
        <v>3.0</v>
      </c>
      <c r="O492" s="19"/>
      <c r="P492" s="277">
        <f t="shared" si="7"/>
        <v>5</v>
      </c>
      <c r="S492" s="283">
        <v>0.1</v>
      </c>
      <c r="U492" s="274"/>
      <c r="V492" s="282">
        <v>4.0</v>
      </c>
      <c r="Y492" s="273">
        <v>1.0</v>
      </c>
      <c r="AA492" s="19"/>
      <c r="AB492" s="298">
        <f t="shared" si="8"/>
        <v>-1</v>
      </c>
      <c r="AE492" s="301">
        <f t="shared" si="9"/>
        <v>-3</v>
      </c>
      <c r="AG492" s="274"/>
      <c r="AH492" s="300">
        <f t="shared" si="10"/>
        <v>2</v>
      </c>
      <c r="AJ492" s="19"/>
    </row>
    <row r="493" ht="24.0" customHeight="1">
      <c r="A493" s="18" t="s">
        <v>1169</v>
      </c>
      <c r="C493" s="19"/>
      <c r="D493" s="273">
        <f t="shared" si="6"/>
        <v>9</v>
      </c>
      <c r="F493" s="274"/>
      <c r="G493" s="281">
        <v>0.3</v>
      </c>
      <c r="J493" s="273">
        <v>8.0</v>
      </c>
      <c r="L493" s="274"/>
      <c r="M493" s="277">
        <v>1.0</v>
      </c>
      <c r="O493" s="19"/>
      <c r="P493" s="277">
        <f t="shared" si="7"/>
        <v>8</v>
      </c>
      <c r="S493" s="283">
        <v>0.2</v>
      </c>
      <c r="U493" s="274"/>
      <c r="V493" s="282">
        <v>6.0</v>
      </c>
      <c r="Y493" s="273">
        <v>2.0</v>
      </c>
      <c r="AA493" s="19"/>
      <c r="AB493" s="300">
        <f t="shared" si="8"/>
        <v>1</v>
      </c>
      <c r="AE493" s="299">
        <f t="shared" si="9"/>
        <v>2</v>
      </c>
      <c r="AG493" s="274"/>
      <c r="AH493" s="298">
        <f t="shared" si="10"/>
        <v>-1</v>
      </c>
      <c r="AJ493" s="19"/>
    </row>
    <row r="494" ht="24.0" customHeight="1">
      <c r="A494" s="18" t="s">
        <v>1170</v>
      </c>
      <c r="C494" s="19"/>
      <c r="D494" s="273">
        <f t="shared" si="6"/>
        <v>55</v>
      </c>
      <c r="F494" s="274"/>
      <c r="G494" s="281">
        <v>1.8</v>
      </c>
      <c r="J494" s="273">
        <v>42.0</v>
      </c>
      <c r="L494" s="274"/>
      <c r="M494" s="282">
        <v>13.0</v>
      </c>
      <c r="O494" s="19"/>
      <c r="P494" s="277">
        <f t="shared" si="7"/>
        <v>42</v>
      </c>
      <c r="S494" s="283">
        <v>1.2</v>
      </c>
      <c r="U494" s="274"/>
      <c r="V494" s="282">
        <v>36.0</v>
      </c>
      <c r="Y494" s="273">
        <v>6.0</v>
      </c>
      <c r="AA494" s="19"/>
      <c r="AB494" s="300">
        <f t="shared" si="8"/>
        <v>13</v>
      </c>
      <c r="AE494" s="299">
        <f t="shared" si="9"/>
        <v>6</v>
      </c>
      <c r="AG494" s="274"/>
      <c r="AH494" s="300">
        <f t="shared" si="10"/>
        <v>7</v>
      </c>
      <c r="AJ494" s="19"/>
    </row>
    <row r="495" ht="24.0" customHeight="1">
      <c r="A495" s="18" t="s">
        <v>1171</v>
      </c>
      <c r="C495" s="19"/>
      <c r="D495" s="273">
        <f t="shared" si="6"/>
        <v>89</v>
      </c>
      <c r="F495" s="274"/>
      <c r="G495" s="281">
        <v>2.9</v>
      </c>
      <c r="J495" s="273">
        <v>74.0</v>
      </c>
      <c r="L495" s="274"/>
      <c r="M495" s="282">
        <v>15.0</v>
      </c>
      <c r="O495" s="19"/>
      <c r="P495" s="277">
        <f t="shared" si="7"/>
        <v>68</v>
      </c>
      <c r="S495" s="283">
        <v>1.9</v>
      </c>
      <c r="U495" s="274"/>
      <c r="V495" s="282">
        <v>57.0</v>
      </c>
      <c r="Y495" s="273">
        <v>11.0</v>
      </c>
      <c r="AA495" s="19"/>
      <c r="AB495" s="300">
        <f t="shared" si="8"/>
        <v>21</v>
      </c>
      <c r="AE495" s="299">
        <f t="shared" si="9"/>
        <v>17</v>
      </c>
      <c r="AG495" s="274"/>
      <c r="AH495" s="300">
        <f t="shared" si="10"/>
        <v>4</v>
      </c>
      <c r="AJ495" s="19"/>
    </row>
    <row r="496" ht="24.0" customHeight="1">
      <c r="A496" s="18" t="s">
        <v>1172</v>
      </c>
      <c r="C496" s="19"/>
      <c r="D496" s="273">
        <f t="shared" si="6"/>
        <v>329</v>
      </c>
      <c r="F496" s="274"/>
      <c r="G496" s="281">
        <v>10.7</v>
      </c>
      <c r="J496" s="273">
        <v>231.0</v>
      </c>
      <c r="L496" s="274"/>
      <c r="M496" s="282">
        <v>98.0</v>
      </c>
      <c r="O496" s="19"/>
      <c r="P496" s="277">
        <f t="shared" si="7"/>
        <v>87</v>
      </c>
      <c r="S496" s="283">
        <v>2.4</v>
      </c>
      <c r="U496" s="274"/>
      <c r="V496" s="282">
        <v>36.0</v>
      </c>
      <c r="Y496" s="273">
        <v>51.0</v>
      </c>
      <c r="AA496" s="19"/>
      <c r="AB496" s="300">
        <f t="shared" si="8"/>
        <v>242</v>
      </c>
      <c r="AE496" s="299">
        <f t="shared" si="9"/>
        <v>195</v>
      </c>
      <c r="AG496" s="274"/>
      <c r="AH496" s="300">
        <f t="shared" si="10"/>
        <v>47</v>
      </c>
      <c r="AJ496" s="19"/>
    </row>
    <row r="497" ht="24.0" customHeight="1">
      <c r="A497" s="28" t="s">
        <v>1173</v>
      </c>
      <c r="B497" s="29"/>
      <c r="C497" s="30"/>
      <c r="D497" s="289">
        <f t="shared" si="6"/>
        <v>2</v>
      </c>
      <c r="E497" s="29"/>
      <c r="F497" s="290"/>
      <c r="G497" s="291">
        <v>0.1</v>
      </c>
      <c r="H497" s="29"/>
      <c r="I497" s="29"/>
      <c r="J497" s="289">
        <v>1.0</v>
      </c>
      <c r="K497" s="29"/>
      <c r="L497" s="290"/>
      <c r="M497" s="293">
        <v>1.0</v>
      </c>
      <c r="N497" s="29"/>
      <c r="O497" s="30"/>
      <c r="P497" s="293">
        <f t="shared" si="7"/>
        <v>0</v>
      </c>
      <c r="Q497" s="29"/>
      <c r="R497" s="29"/>
      <c r="S497" s="289">
        <v>0.0</v>
      </c>
      <c r="T497" s="29"/>
      <c r="U497" s="290"/>
      <c r="V497" s="292">
        <v>0.0</v>
      </c>
      <c r="W497" s="29"/>
      <c r="X497" s="29"/>
      <c r="Y497" s="289">
        <v>0.0</v>
      </c>
      <c r="Z497" s="29"/>
      <c r="AA497" s="30"/>
      <c r="AB497" s="302">
        <f t="shared" si="8"/>
        <v>2</v>
      </c>
      <c r="AC497" s="29"/>
      <c r="AD497" s="29"/>
      <c r="AE497" s="303">
        <f t="shared" si="9"/>
        <v>1</v>
      </c>
      <c r="AF497" s="29"/>
      <c r="AG497" s="290"/>
      <c r="AH497" s="302">
        <f t="shared" si="10"/>
        <v>1</v>
      </c>
      <c r="AI497" s="29"/>
      <c r="AJ497" s="30"/>
    </row>
    <row r="498" ht="24.0"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7" t="s">
        <v>1047</v>
      </c>
    </row>
    <row r="499" ht="24.0"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7"/>
    </row>
    <row r="500" ht="24.0" customHeight="1">
      <c r="A500" s="4" t="s">
        <v>1174</v>
      </c>
    </row>
    <row r="501" ht="24.0" customHeight="1">
      <c r="A501" s="5">
        <v>15.0</v>
      </c>
      <c r="C501" s="6" t="s">
        <v>1175</v>
      </c>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row>
    <row r="502" ht="24.0" customHeight="1">
      <c r="A502" s="3" t="s">
        <v>1176</v>
      </c>
      <c r="B502" s="35"/>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7" t="s">
        <v>1055</v>
      </c>
    </row>
    <row r="503" ht="24.0" customHeight="1">
      <c r="A503" s="8" t="s">
        <v>1177</v>
      </c>
      <c r="B503" s="9"/>
      <c r="C503" s="10"/>
      <c r="D503" s="8" t="s">
        <v>67</v>
      </c>
      <c r="E503" s="9"/>
      <c r="F503" s="271"/>
      <c r="G503" s="272" t="s">
        <v>568</v>
      </c>
      <c r="H503" s="9"/>
      <c r="I503" s="271"/>
      <c r="J503" s="272" t="s">
        <v>569</v>
      </c>
      <c r="K503" s="9"/>
      <c r="L503" s="42"/>
      <c r="M503" s="43" t="s">
        <v>1177</v>
      </c>
      <c r="N503" s="9"/>
      <c r="O503" s="10"/>
      <c r="P503" s="8" t="s">
        <v>67</v>
      </c>
      <c r="Q503" s="9"/>
      <c r="R503" s="271"/>
      <c r="S503" s="272" t="s">
        <v>568</v>
      </c>
      <c r="T503" s="9"/>
      <c r="U503" s="271"/>
      <c r="V503" s="272" t="s">
        <v>569</v>
      </c>
      <c r="W503" s="9"/>
      <c r="X503" s="42"/>
      <c r="Y503" s="43" t="s">
        <v>1177</v>
      </c>
      <c r="Z503" s="9"/>
      <c r="AA503" s="10"/>
      <c r="AB503" s="8" t="s">
        <v>67</v>
      </c>
      <c r="AC503" s="9"/>
      <c r="AD503" s="271"/>
      <c r="AE503" s="272" t="s">
        <v>568</v>
      </c>
      <c r="AF503" s="9"/>
      <c r="AG503" s="271"/>
      <c r="AH503" s="272" t="s">
        <v>569</v>
      </c>
      <c r="AI503" s="9"/>
      <c r="AJ503" s="10"/>
    </row>
    <row r="504" ht="24.0" customHeight="1">
      <c r="A504" s="304" t="s">
        <v>1178</v>
      </c>
      <c r="B504" s="12"/>
      <c r="C504" s="13"/>
      <c r="D504" s="305">
        <f>SUM(D505:F509)</f>
        <v>2838</v>
      </c>
      <c r="E504" s="12"/>
      <c r="F504" s="306"/>
      <c r="G504" s="307">
        <f>SUM(G505:I509)</f>
        <v>1381</v>
      </c>
      <c r="H504" s="12"/>
      <c r="I504" s="306"/>
      <c r="J504" s="307">
        <f>SUM(J505:L509)</f>
        <v>1457</v>
      </c>
      <c r="K504" s="12"/>
      <c r="L504" s="44"/>
      <c r="M504" s="308" t="s">
        <v>1179</v>
      </c>
      <c r="N504" s="12"/>
      <c r="O504" s="13"/>
      <c r="P504" s="305">
        <v>3598.0</v>
      </c>
      <c r="Q504" s="12"/>
      <c r="R504" s="306"/>
      <c r="S504" s="307">
        <v>1814.0</v>
      </c>
      <c r="T504" s="12"/>
      <c r="U504" s="306"/>
      <c r="V504" s="307">
        <v>1784.0</v>
      </c>
      <c r="W504" s="12"/>
      <c r="X504" s="44"/>
      <c r="Y504" s="308" t="s">
        <v>1180</v>
      </c>
      <c r="Z504" s="12"/>
      <c r="AA504" s="13"/>
      <c r="AB504" s="305">
        <v>3179.0</v>
      </c>
      <c r="AC504" s="12"/>
      <c r="AD504" s="306"/>
      <c r="AE504" s="307">
        <v>1850.0</v>
      </c>
      <c r="AF504" s="12"/>
      <c r="AG504" s="306"/>
      <c r="AH504" s="307">
        <v>1329.0</v>
      </c>
      <c r="AI504" s="12"/>
      <c r="AJ504" s="13"/>
    </row>
    <row r="505" ht="24.0" customHeight="1">
      <c r="A505" s="309">
        <v>0.0</v>
      </c>
      <c r="C505" s="19"/>
      <c r="D505" s="309">
        <f t="shared" ref="D505:D509" si="11">SUM(G505:L505)</f>
        <v>519</v>
      </c>
      <c r="F505" s="274"/>
      <c r="G505" s="310">
        <v>247.0</v>
      </c>
      <c r="I505" s="274"/>
      <c r="J505" s="310">
        <v>272.0</v>
      </c>
      <c r="L505" s="52"/>
      <c r="M505" s="311">
        <v>10.0</v>
      </c>
      <c r="O505" s="19"/>
      <c r="P505" s="309">
        <v>693.0</v>
      </c>
      <c r="R505" s="274"/>
      <c r="S505" s="310">
        <v>340.0</v>
      </c>
      <c r="U505" s="274"/>
      <c r="V505" s="310">
        <v>353.0</v>
      </c>
      <c r="X505" s="52"/>
      <c r="Y505" s="311">
        <v>20.0</v>
      </c>
      <c r="AA505" s="19"/>
      <c r="AB505" s="309">
        <v>689.0</v>
      </c>
      <c r="AD505" s="274"/>
      <c r="AE505" s="310">
        <v>414.0</v>
      </c>
      <c r="AG505" s="274"/>
      <c r="AH505" s="310">
        <v>275.0</v>
      </c>
      <c r="AJ505" s="19"/>
    </row>
    <row r="506" ht="24.0" customHeight="1">
      <c r="A506" s="309">
        <v>1.0</v>
      </c>
      <c r="C506" s="19"/>
      <c r="D506" s="309">
        <f t="shared" si="11"/>
        <v>548</v>
      </c>
      <c r="F506" s="274"/>
      <c r="G506" s="310">
        <v>269.0</v>
      </c>
      <c r="I506" s="274"/>
      <c r="J506" s="310">
        <v>279.0</v>
      </c>
      <c r="L506" s="52"/>
      <c r="M506" s="311">
        <v>11.0</v>
      </c>
      <c r="O506" s="19"/>
      <c r="P506" s="309">
        <v>728.0</v>
      </c>
      <c r="R506" s="274"/>
      <c r="S506" s="310">
        <v>369.0</v>
      </c>
      <c r="U506" s="274"/>
      <c r="V506" s="310">
        <v>359.0</v>
      </c>
      <c r="X506" s="52"/>
      <c r="Y506" s="311">
        <v>21.0</v>
      </c>
      <c r="AA506" s="19"/>
      <c r="AB506" s="309">
        <v>622.0</v>
      </c>
      <c r="AD506" s="274"/>
      <c r="AE506" s="310">
        <v>355.0</v>
      </c>
      <c r="AG506" s="274"/>
      <c r="AH506" s="310">
        <v>267.0</v>
      </c>
      <c r="AJ506" s="19"/>
    </row>
    <row r="507" ht="24.0" customHeight="1">
      <c r="A507" s="309">
        <v>2.0</v>
      </c>
      <c r="C507" s="19"/>
      <c r="D507" s="309">
        <f t="shared" si="11"/>
        <v>528</v>
      </c>
      <c r="F507" s="274"/>
      <c r="G507" s="310">
        <v>266.0</v>
      </c>
      <c r="I507" s="274"/>
      <c r="J507" s="310">
        <v>262.0</v>
      </c>
      <c r="L507" s="52"/>
      <c r="M507" s="311">
        <v>12.0</v>
      </c>
      <c r="O507" s="19"/>
      <c r="P507" s="309">
        <v>730.0</v>
      </c>
      <c r="R507" s="274"/>
      <c r="S507" s="310">
        <v>360.0</v>
      </c>
      <c r="U507" s="274"/>
      <c r="V507" s="310">
        <v>370.0</v>
      </c>
      <c r="X507" s="52"/>
      <c r="Y507" s="311">
        <v>22.0</v>
      </c>
      <c r="AA507" s="19"/>
      <c r="AB507" s="309">
        <v>583.0</v>
      </c>
      <c r="AD507" s="274"/>
      <c r="AE507" s="310">
        <v>334.0</v>
      </c>
      <c r="AG507" s="274"/>
      <c r="AH507" s="310">
        <v>249.0</v>
      </c>
      <c r="AJ507" s="19"/>
    </row>
    <row r="508" ht="24.0" customHeight="1">
      <c r="A508" s="309">
        <v>3.0</v>
      </c>
      <c r="C508" s="19"/>
      <c r="D508" s="309">
        <f t="shared" si="11"/>
        <v>613</v>
      </c>
      <c r="F508" s="274"/>
      <c r="G508" s="310">
        <v>294.0</v>
      </c>
      <c r="I508" s="274"/>
      <c r="J508" s="310">
        <v>319.0</v>
      </c>
      <c r="L508" s="52"/>
      <c r="M508" s="311">
        <v>13.0</v>
      </c>
      <c r="O508" s="19"/>
      <c r="P508" s="309">
        <v>716.0</v>
      </c>
      <c r="R508" s="274"/>
      <c r="S508" s="310">
        <v>346.0</v>
      </c>
      <c r="U508" s="274"/>
      <c r="V508" s="310">
        <v>370.0</v>
      </c>
      <c r="X508" s="52"/>
      <c r="Y508" s="311">
        <v>23.0</v>
      </c>
      <c r="AA508" s="19"/>
      <c r="AB508" s="309">
        <v>663.0</v>
      </c>
      <c r="AD508" s="274"/>
      <c r="AE508" s="310">
        <v>405.0</v>
      </c>
      <c r="AG508" s="274"/>
      <c r="AH508" s="310">
        <v>258.0</v>
      </c>
      <c r="AJ508" s="19"/>
    </row>
    <row r="509" ht="24.0" customHeight="1">
      <c r="A509" s="312">
        <v>4.0</v>
      </c>
      <c r="B509" s="29"/>
      <c r="C509" s="30"/>
      <c r="D509" s="312">
        <f t="shared" si="11"/>
        <v>630</v>
      </c>
      <c r="E509" s="29"/>
      <c r="F509" s="290"/>
      <c r="G509" s="313">
        <v>305.0</v>
      </c>
      <c r="H509" s="29"/>
      <c r="I509" s="290"/>
      <c r="J509" s="313">
        <v>325.0</v>
      </c>
      <c r="K509" s="29"/>
      <c r="L509" s="46"/>
      <c r="M509" s="314">
        <v>14.0</v>
      </c>
      <c r="N509" s="29"/>
      <c r="O509" s="30"/>
      <c r="P509" s="312">
        <v>731.0</v>
      </c>
      <c r="Q509" s="29"/>
      <c r="R509" s="290"/>
      <c r="S509" s="313">
        <v>399.0</v>
      </c>
      <c r="T509" s="29"/>
      <c r="U509" s="290"/>
      <c r="V509" s="313">
        <v>332.0</v>
      </c>
      <c r="W509" s="29"/>
      <c r="X509" s="46"/>
      <c r="Y509" s="314">
        <v>24.0</v>
      </c>
      <c r="Z509" s="29"/>
      <c r="AA509" s="30"/>
      <c r="AB509" s="312">
        <v>622.0</v>
      </c>
      <c r="AC509" s="29"/>
      <c r="AD509" s="290"/>
      <c r="AE509" s="313">
        <v>342.0</v>
      </c>
      <c r="AF509" s="29"/>
      <c r="AG509" s="290"/>
      <c r="AH509" s="313">
        <v>280.0</v>
      </c>
      <c r="AI509" s="29"/>
      <c r="AJ509" s="30"/>
    </row>
    <row r="510" ht="24.0" customHeight="1">
      <c r="A510" s="304" t="s">
        <v>1181</v>
      </c>
      <c r="B510" s="12"/>
      <c r="C510" s="13"/>
      <c r="D510" s="305">
        <f>SUM(D511:F515)</f>
        <v>3320</v>
      </c>
      <c r="E510" s="12"/>
      <c r="F510" s="306"/>
      <c r="G510" s="307">
        <f>SUM(G511:I515)</f>
        <v>1675</v>
      </c>
      <c r="H510" s="12"/>
      <c r="I510" s="306"/>
      <c r="J510" s="307">
        <f>SUM(J511:L515)</f>
        <v>1645</v>
      </c>
      <c r="K510" s="12"/>
      <c r="L510" s="44"/>
      <c r="M510" s="308" t="s">
        <v>1182</v>
      </c>
      <c r="N510" s="12"/>
      <c r="O510" s="13"/>
      <c r="P510" s="305">
        <v>4230.0</v>
      </c>
      <c r="Q510" s="12"/>
      <c r="R510" s="306"/>
      <c r="S510" s="307">
        <v>2521.0</v>
      </c>
      <c r="T510" s="12"/>
      <c r="U510" s="306"/>
      <c r="V510" s="307">
        <v>1709.0</v>
      </c>
      <c r="W510" s="12"/>
      <c r="X510" s="44"/>
      <c r="Y510" s="308" t="s">
        <v>1183</v>
      </c>
      <c r="Z510" s="12"/>
      <c r="AA510" s="13"/>
      <c r="AB510" s="305">
        <v>3264.0</v>
      </c>
      <c r="AC510" s="12"/>
      <c r="AD510" s="306"/>
      <c r="AE510" s="307">
        <v>1886.0</v>
      </c>
      <c r="AF510" s="12"/>
      <c r="AG510" s="306"/>
      <c r="AH510" s="307">
        <v>1378.0</v>
      </c>
      <c r="AI510" s="12"/>
      <c r="AJ510" s="13"/>
    </row>
    <row r="511" ht="24.0" customHeight="1">
      <c r="A511" s="309">
        <v>5.0</v>
      </c>
      <c r="C511" s="19"/>
      <c r="D511" s="309">
        <f t="shared" ref="D511:D515" si="12">SUM(G511:L511)</f>
        <v>633</v>
      </c>
      <c r="F511" s="274"/>
      <c r="G511" s="310">
        <v>319.0</v>
      </c>
      <c r="I511" s="274"/>
      <c r="J511" s="310">
        <v>314.0</v>
      </c>
      <c r="L511" s="52"/>
      <c r="M511" s="311">
        <v>15.0</v>
      </c>
      <c r="O511" s="19"/>
      <c r="P511" s="309">
        <v>775.0</v>
      </c>
      <c r="R511" s="274"/>
      <c r="S511" s="310">
        <v>428.0</v>
      </c>
      <c r="U511" s="274"/>
      <c r="V511" s="310">
        <v>347.0</v>
      </c>
      <c r="X511" s="52"/>
      <c r="Y511" s="311">
        <v>25.0</v>
      </c>
      <c r="AA511" s="19"/>
      <c r="AB511" s="309">
        <v>658.0</v>
      </c>
      <c r="AD511" s="274"/>
      <c r="AE511" s="310">
        <v>374.0</v>
      </c>
      <c r="AG511" s="274"/>
      <c r="AH511" s="310">
        <v>284.0</v>
      </c>
      <c r="AJ511" s="19"/>
    </row>
    <row r="512" ht="24.0" customHeight="1">
      <c r="A512" s="309">
        <v>6.0</v>
      </c>
      <c r="C512" s="19"/>
      <c r="D512" s="309">
        <f t="shared" si="12"/>
        <v>684</v>
      </c>
      <c r="F512" s="274"/>
      <c r="G512" s="310">
        <v>345.0</v>
      </c>
      <c r="I512" s="274"/>
      <c r="J512" s="310">
        <v>339.0</v>
      </c>
      <c r="L512" s="52"/>
      <c r="M512" s="311">
        <v>16.0</v>
      </c>
      <c r="O512" s="19"/>
      <c r="P512" s="309">
        <v>887.0</v>
      </c>
      <c r="R512" s="274"/>
      <c r="S512" s="310">
        <v>490.0</v>
      </c>
      <c r="U512" s="274"/>
      <c r="V512" s="310">
        <v>397.0</v>
      </c>
      <c r="X512" s="52"/>
      <c r="Y512" s="311">
        <v>26.0</v>
      </c>
      <c r="AA512" s="19"/>
      <c r="AB512" s="309">
        <v>655.0</v>
      </c>
      <c r="AD512" s="274"/>
      <c r="AE512" s="310">
        <v>381.0</v>
      </c>
      <c r="AG512" s="274"/>
      <c r="AH512" s="310">
        <v>274.0</v>
      </c>
      <c r="AJ512" s="19"/>
    </row>
    <row r="513" ht="24.0" customHeight="1">
      <c r="A513" s="309">
        <v>7.0</v>
      </c>
      <c r="C513" s="19"/>
      <c r="D513" s="309">
        <f t="shared" si="12"/>
        <v>647</v>
      </c>
      <c r="F513" s="274"/>
      <c r="G513" s="310">
        <v>337.0</v>
      </c>
      <c r="I513" s="274"/>
      <c r="J513" s="310">
        <v>310.0</v>
      </c>
      <c r="L513" s="52"/>
      <c r="M513" s="311">
        <v>17.0</v>
      </c>
      <c r="O513" s="19"/>
      <c r="P513" s="309">
        <v>903.0</v>
      </c>
      <c r="R513" s="274"/>
      <c r="S513" s="310">
        <v>502.0</v>
      </c>
      <c r="U513" s="274"/>
      <c r="V513" s="310">
        <v>401.0</v>
      </c>
      <c r="X513" s="52"/>
      <c r="Y513" s="311">
        <v>27.0</v>
      </c>
      <c r="AA513" s="19"/>
      <c r="AB513" s="309">
        <v>611.0</v>
      </c>
      <c r="AD513" s="274"/>
      <c r="AE513" s="310">
        <v>361.0</v>
      </c>
      <c r="AG513" s="274"/>
      <c r="AH513" s="310">
        <v>250.0</v>
      </c>
      <c r="AJ513" s="19"/>
    </row>
    <row r="514" ht="24.0" customHeight="1">
      <c r="A514" s="309">
        <v>8.0</v>
      </c>
      <c r="C514" s="19"/>
      <c r="D514" s="309">
        <f t="shared" si="12"/>
        <v>688</v>
      </c>
      <c r="F514" s="274"/>
      <c r="G514" s="310">
        <v>334.0</v>
      </c>
      <c r="I514" s="274"/>
      <c r="J514" s="310">
        <v>354.0</v>
      </c>
      <c r="L514" s="52"/>
      <c r="M514" s="311">
        <v>18.0</v>
      </c>
      <c r="O514" s="19"/>
      <c r="P514" s="309">
        <v>844.0</v>
      </c>
      <c r="R514" s="274"/>
      <c r="S514" s="310">
        <v>526.0</v>
      </c>
      <c r="U514" s="274"/>
      <c r="V514" s="310">
        <v>318.0</v>
      </c>
      <c r="X514" s="52"/>
      <c r="Y514" s="311">
        <v>28.0</v>
      </c>
      <c r="AA514" s="19"/>
      <c r="AB514" s="309">
        <v>661.0</v>
      </c>
      <c r="AD514" s="274"/>
      <c r="AE514" s="310">
        <v>369.0</v>
      </c>
      <c r="AG514" s="274"/>
      <c r="AH514" s="310">
        <v>292.0</v>
      </c>
      <c r="AJ514" s="19"/>
    </row>
    <row r="515" ht="24.0" customHeight="1">
      <c r="A515" s="309">
        <v>9.0</v>
      </c>
      <c r="C515" s="19"/>
      <c r="D515" s="309">
        <f t="shared" si="12"/>
        <v>668</v>
      </c>
      <c r="F515" s="274"/>
      <c r="G515" s="310">
        <v>340.0</v>
      </c>
      <c r="I515" s="274"/>
      <c r="J515" s="310">
        <v>328.0</v>
      </c>
      <c r="L515" s="52"/>
      <c r="M515" s="311">
        <v>19.0</v>
      </c>
      <c r="O515" s="19"/>
      <c r="P515" s="309">
        <v>821.0</v>
      </c>
      <c r="R515" s="274"/>
      <c r="S515" s="310">
        <v>575.0</v>
      </c>
      <c r="U515" s="274"/>
      <c r="V515" s="310">
        <v>246.0</v>
      </c>
      <c r="X515" s="52"/>
      <c r="Y515" s="311">
        <v>29.0</v>
      </c>
      <c r="AA515" s="19"/>
      <c r="AB515" s="309">
        <v>679.0</v>
      </c>
      <c r="AD515" s="274"/>
      <c r="AE515" s="310">
        <v>401.0</v>
      </c>
      <c r="AG515" s="274"/>
      <c r="AH515" s="310">
        <v>278.0</v>
      </c>
      <c r="AJ515" s="19"/>
    </row>
    <row r="516" ht="24.0" customHeight="1">
      <c r="A516" s="315"/>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315"/>
      <c r="AE516" s="315"/>
      <c r="AF516" s="315"/>
      <c r="AG516" s="315"/>
      <c r="AH516" s="315"/>
      <c r="AI516" s="315"/>
      <c r="AJ516" s="315"/>
    </row>
    <row r="517" ht="24.0" customHeight="1">
      <c r="A517" s="1" t="s">
        <v>1184</v>
      </c>
    </row>
    <row r="518" ht="24.0"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7"/>
    </row>
    <row r="519" ht="24.0" customHeight="1">
      <c r="A519" s="5">
        <v>15.0</v>
      </c>
      <c r="C519" s="6" t="s">
        <v>1185</v>
      </c>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row>
    <row r="520" ht="24.0" customHeight="1">
      <c r="A520" s="3" t="s">
        <v>1176</v>
      </c>
      <c r="B520" s="35"/>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7" t="s">
        <v>1055</v>
      </c>
    </row>
    <row r="521" ht="24.0" customHeight="1">
      <c r="A521" s="8" t="s">
        <v>1177</v>
      </c>
      <c r="B521" s="9"/>
      <c r="C521" s="10"/>
      <c r="D521" s="8" t="s">
        <v>67</v>
      </c>
      <c r="E521" s="9"/>
      <c r="F521" s="271"/>
      <c r="G521" s="272" t="s">
        <v>568</v>
      </c>
      <c r="H521" s="9"/>
      <c r="I521" s="271"/>
      <c r="J521" s="272" t="s">
        <v>569</v>
      </c>
      <c r="K521" s="9"/>
      <c r="L521" s="42"/>
      <c r="M521" s="43" t="s">
        <v>1177</v>
      </c>
      <c r="N521" s="9"/>
      <c r="O521" s="10"/>
      <c r="P521" s="8" t="s">
        <v>67</v>
      </c>
      <c r="Q521" s="9"/>
      <c r="R521" s="271"/>
      <c r="S521" s="272" t="s">
        <v>568</v>
      </c>
      <c r="T521" s="9"/>
      <c r="U521" s="271"/>
      <c r="V521" s="272" t="s">
        <v>569</v>
      </c>
      <c r="W521" s="9"/>
      <c r="X521" s="42"/>
      <c r="Y521" s="43" t="s">
        <v>1177</v>
      </c>
      <c r="Z521" s="9"/>
      <c r="AA521" s="10"/>
      <c r="AB521" s="8" t="s">
        <v>67</v>
      </c>
      <c r="AC521" s="9"/>
      <c r="AD521" s="271"/>
      <c r="AE521" s="272" t="s">
        <v>568</v>
      </c>
      <c r="AF521" s="9"/>
      <c r="AG521" s="271"/>
      <c r="AH521" s="272" t="s">
        <v>569</v>
      </c>
      <c r="AI521" s="9"/>
      <c r="AJ521" s="10"/>
    </row>
    <row r="522" ht="24.0" customHeight="1">
      <c r="A522" s="316" t="s">
        <v>1186</v>
      </c>
      <c r="B522" s="12"/>
      <c r="C522" s="13"/>
      <c r="D522" s="305">
        <v>3495.0</v>
      </c>
      <c r="E522" s="12"/>
      <c r="F522" s="306"/>
      <c r="G522" s="307">
        <v>1950.0</v>
      </c>
      <c r="H522" s="12"/>
      <c r="I522" s="306"/>
      <c r="J522" s="307">
        <v>1545.0</v>
      </c>
      <c r="K522" s="12"/>
      <c r="L522" s="44"/>
      <c r="M522" s="317" t="s">
        <v>1187</v>
      </c>
      <c r="N522" s="12"/>
      <c r="O522" s="13"/>
      <c r="P522" s="305">
        <v>4576.0</v>
      </c>
      <c r="Q522" s="12"/>
      <c r="R522" s="306"/>
      <c r="S522" s="307">
        <v>2302.0</v>
      </c>
      <c r="T522" s="12"/>
      <c r="U522" s="306"/>
      <c r="V522" s="307">
        <v>2274.0</v>
      </c>
      <c r="W522" s="12"/>
      <c r="X522" s="44"/>
      <c r="Y522" s="317" t="s">
        <v>1188</v>
      </c>
      <c r="Z522" s="12"/>
      <c r="AA522" s="13"/>
      <c r="AB522" s="305">
        <v>3893.0</v>
      </c>
      <c r="AC522" s="12"/>
      <c r="AD522" s="306"/>
      <c r="AE522" s="307">
        <v>1626.0</v>
      </c>
      <c r="AF522" s="12"/>
      <c r="AG522" s="306"/>
      <c r="AH522" s="307">
        <v>2267.0</v>
      </c>
      <c r="AI522" s="12"/>
      <c r="AJ522" s="13"/>
    </row>
    <row r="523" ht="24.0" customHeight="1">
      <c r="A523" s="309">
        <v>30.0</v>
      </c>
      <c r="C523" s="19"/>
      <c r="D523" s="309">
        <v>631.0</v>
      </c>
      <c r="F523" s="274"/>
      <c r="G523" s="310">
        <v>357.0</v>
      </c>
      <c r="I523" s="274"/>
      <c r="J523" s="310">
        <v>274.0</v>
      </c>
      <c r="L523" s="52"/>
      <c r="M523" s="311">
        <v>55.0</v>
      </c>
      <c r="O523" s="19"/>
      <c r="P523" s="309">
        <v>931.0</v>
      </c>
      <c r="R523" s="274"/>
      <c r="S523" s="310">
        <v>445.0</v>
      </c>
      <c r="U523" s="274"/>
      <c r="V523" s="310">
        <v>486.0</v>
      </c>
      <c r="X523" s="52"/>
      <c r="Y523" s="311">
        <v>80.0</v>
      </c>
      <c r="AA523" s="19"/>
      <c r="AB523" s="309">
        <v>851.0</v>
      </c>
      <c r="AD523" s="274"/>
      <c r="AE523" s="310">
        <v>358.0</v>
      </c>
      <c r="AG523" s="274"/>
      <c r="AH523" s="310">
        <v>493.0</v>
      </c>
      <c r="AJ523" s="19"/>
    </row>
    <row r="524" ht="24.0" customHeight="1">
      <c r="A524" s="309">
        <v>31.0</v>
      </c>
      <c r="C524" s="19"/>
      <c r="D524" s="309">
        <v>712.0</v>
      </c>
      <c r="F524" s="274"/>
      <c r="G524" s="310">
        <v>388.0</v>
      </c>
      <c r="I524" s="274"/>
      <c r="J524" s="310">
        <v>324.0</v>
      </c>
      <c r="L524" s="52"/>
      <c r="M524" s="311">
        <v>56.0</v>
      </c>
      <c r="O524" s="19"/>
      <c r="P524" s="309">
        <v>921.0</v>
      </c>
      <c r="R524" s="274"/>
      <c r="S524" s="310">
        <v>480.0</v>
      </c>
      <c r="U524" s="274"/>
      <c r="V524" s="310">
        <v>441.0</v>
      </c>
      <c r="X524" s="52"/>
      <c r="Y524" s="311">
        <v>81.0</v>
      </c>
      <c r="AA524" s="19"/>
      <c r="AB524" s="309">
        <v>731.0</v>
      </c>
      <c r="AD524" s="274"/>
      <c r="AE524" s="310">
        <v>317.0</v>
      </c>
      <c r="AG524" s="274"/>
      <c r="AH524" s="310">
        <v>414.0</v>
      </c>
      <c r="AJ524" s="19"/>
    </row>
    <row r="525" ht="24.0" customHeight="1">
      <c r="A525" s="309">
        <v>32.0</v>
      </c>
      <c r="C525" s="19"/>
      <c r="D525" s="309">
        <v>688.0</v>
      </c>
      <c r="F525" s="274"/>
      <c r="G525" s="310">
        <v>397.0</v>
      </c>
      <c r="I525" s="274"/>
      <c r="J525" s="310">
        <v>291.0</v>
      </c>
      <c r="L525" s="52"/>
      <c r="M525" s="311">
        <v>57.0</v>
      </c>
      <c r="O525" s="19"/>
      <c r="P525" s="309">
        <v>916.0</v>
      </c>
      <c r="R525" s="274"/>
      <c r="S525" s="310">
        <v>466.0</v>
      </c>
      <c r="U525" s="274"/>
      <c r="V525" s="310">
        <v>450.0</v>
      </c>
      <c r="X525" s="52"/>
      <c r="Y525" s="311">
        <v>82.0</v>
      </c>
      <c r="AA525" s="19"/>
      <c r="AB525" s="309">
        <v>756.0</v>
      </c>
      <c r="AD525" s="274"/>
      <c r="AE525" s="310">
        <v>300.0</v>
      </c>
      <c r="AG525" s="274"/>
      <c r="AH525" s="310">
        <v>456.0</v>
      </c>
      <c r="AJ525" s="19"/>
    </row>
    <row r="526" ht="24.0" customHeight="1">
      <c r="A526" s="309">
        <v>33.0</v>
      </c>
      <c r="C526" s="19"/>
      <c r="D526" s="309">
        <v>760.0</v>
      </c>
      <c r="F526" s="274"/>
      <c r="G526" s="310">
        <v>429.0</v>
      </c>
      <c r="I526" s="274"/>
      <c r="J526" s="310">
        <v>331.0</v>
      </c>
      <c r="L526" s="52"/>
      <c r="M526" s="311">
        <v>58.0</v>
      </c>
      <c r="O526" s="19"/>
      <c r="P526" s="309">
        <v>908.0</v>
      </c>
      <c r="R526" s="274"/>
      <c r="S526" s="310">
        <v>446.0</v>
      </c>
      <c r="U526" s="274"/>
      <c r="V526" s="310">
        <v>462.0</v>
      </c>
      <c r="X526" s="52"/>
      <c r="Y526" s="311">
        <v>83.0</v>
      </c>
      <c r="AA526" s="19"/>
      <c r="AB526" s="309">
        <v>802.0</v>
      </c>
      <c r="AD526" s="274"/>
      <c r="AE526" s="310">
        <v>352.0</v>
      </c>
      <c r="AG526" s="274"/>
      <c r="AH526" s="310">
        <v>450.0</v>
      </c>
      <c r="AJ526" s="19"/>
    </row>
    <row r="527" ht="24.0" customHeight="1">
      <c r="A527" s="312">
        <v>34.0</v>
      </c>
      <c r="B527" s="29"/>
      <c r="C527" s="30"/>
      <c r="D527" s="312">
        <v>704.0</v>
      </c>
      <c r="E527" s="29"/>
      <c r="F527" s="290"/>
      <c r="G527" s="313">
        <v>379.0</v>
      </c>
      <c r="H527" s="29"/>
      <c r="I527" s="290"/>
      <c r="J527" s="313">
        <v>325.0</v>
      </c>
      <c r="K527" s="29"/>
      <c r="L527" s="46"/>
      <c r="M527" s="314">
        <v>59.0</v>
      </c>
      <c r="N527" s="29"/>
      <c r="O527" s="30"/>
      <c r="P527" s="312">
        <v>900.0</v>
      </c>
      <c r="Q527" s="29"/>
      <c r="R527" s="290"/>
      <c r="S527" s="313">
        <v>465.0</v>
      </c>
      <c r="T527" s="29"/>
      <c r="U527" s="290"/>
      <c r="V527" s="313">
        <v>435.0</v>
      </c>
      <c r="W527" s="29"/>
      <c r="X527" s="46"/>
      <c r="Y527" s="314">
        <v>84.0</v>
      </c>
      <c r="Z527" s="29"/>
      <c r="AA527" s="30"/>
      <c r="AB527" s="312">
        <v>753.0</v>
      </c>
      <c r="AC527" s="29"/>
      <c r="AD527" s="290"/>
      <c r="AE527" s="313">
        <v>299.0</v>
      </c>
      <c r="AF527" s="29"/>
      <c r="AG527" s="290"/>
      <c r="AH527" s="313">
        <v>454.0</v>
      </c>
      <c r="AI527" s="29"/>
      <c r="AJ527" s="30"/>
    </row>
    <row r="528" ht="24.0" customHeight="1">
      <c r="A528" s="316" t="s">
        <v>1189</v>
      </c>
      <c r="B528" s="12"/>
      <c r="C528" s="13"/>
      <c r="D528" s="305">
        <v>4064.0</v>
      </c>
      <c r="E528" s="12"/>
      <c r="F528" s="306"/>
      <c r="G528" s="307">
        <v>2150.0</v>
      </c>
      <c r="H528" s="12"/>
      <c r="I528" s="306"/>
      <c r="J528" s="307">
        <v>1914.0</v>
      </c>
      <c r="K528" s="12"/>
      <c r="L528" s="44"/>
      <c r="M528" s="317" t="s">
        <v>1190</v>
      </c>
      <c r="N528" s="12"/>
      <c r="O528" s="13"/>
      <c r="P528" s="305">
        <v>4477.0</v>
      </c>
      <c r="Q528" s="12"/>
      <c r="R528" s="306"/>
      <c r="S528" s="307">
        <v>2223.0</v>
      </c>
      <c r="T528" s="12"/>
      <c r="U528" s="306"/>
      <c r="V528" s="307">
        <v>2254.0</v>
      </c>
      <c r="W528" s="12"/>
      <c r="X528" s="44"/>
      <c r="Y528" s="317" t="s">
        <v>1191</v>
      </c>
      <c r="Z528" s="12"/>
      <c r="AA528" s="13"/>
      <c r="AB528" s="305">
        <v>2834.0</v>
      </c>
      <c r="AC528" s="12"/>
      <c r="AD528" s="306"/>
      <c r="AE528" s="307">
        <v>1047.0</v>
      </c>
      <c r="AF528" s="12"/>
      <c r="AG528" s="306"/>
      <c r="AH528" s="307">
        <v>1787.0</v>
      </c>
      <c r="AI528" s="12"/>
      <c r="AJ528" s="13"/>
    </row>
    <row r="529" ht="24.0" customHeight="1">
      <c r="A529" s="309">
        <v>35.0</v>
      </c>
      <c r="C529" s="19"/>
      <c r="D529" s="309">
        <v>731.0</v>
      </c>
      <c r="F529" s="274"/>
      <c r="G529" s="310">
        <v>395.0</v>
      </c>
      <c r="I529" s="274"/>
      <c r="J529" s="310">
        <v>336.0</v>
      </c>
      <c r="L529" s="52"/>
      <c r="M529" s="311">
        <v>60.0</v>
      </c>
      <c r="O529" s="19"/>
      <c r="P529" s="309">
        <v>981.0</v>
      </c>
      <c r="R529" s="274"/>
      <c r="S529" s="310">
        <v>502.0</v>
      </c>
      <c r="U529" s="274"/>
      <c r="V529" s="310">
        <v>479.0</v>
      </c>
      <c r="X529" s="52"/>
      <c r="Y529" s="311">
        <v>85.0</v>
      </c>
      <c r="AA529" s="19"/>
      <c r="AB529" s="309">
        <v>643.0</v>
      </c>
      <c r="AD529" s="274"/>
      <c r="AE529" s="310">
        <v>271.0</v>
      </c>
      <c r="AG529" s="274"/>
      <c r="AH529" s="310">
        <v>372.0</v>
      </c>
      <c r="AJ529" s="19"/>
    </row>
    <row r="530" ht="24.0" customHeight="1">
      <c r="A530" s="309">
        <v>36.0</v>
      </c>
      <c r="C530" s="19"/>
      <c r="D530" s="309">
        <v>847.0</v>
      </c>
      <c r="F530" s="274"/>
      <c r="G530" s="310">
        <v>424.0</v>
      </c>
      <c r="I530" s="274"/>
      <c r="J530" s="310">
        <v>423.0</v>
      </c>
      <c r="L530" s="52"/>
      <c r="M530" s="311">
        <v>61.0</v>
      </c>
      <c r="O530" s="19"/>
      <c r="P530" s="309">
        <v>891.0</v>
      </c>
      <c r="R530" s="274"/>
      <c r="S530" s="310">
        <v>427.0</v>
      </c>
      <c r="U530" s="274"/>
      <c r="V530" s="310">
        <v>464.0</v>
      </c>
      <c r="X530" s="52"/>
      <c r="Y530" s="311">
        <v>86.0</v>
      </c>
      <c r="AA530" s="19"/>
      <c r="AB530" s="309">
        <v>654.0</v>
      </c>
      <c r="AD530" s="274"/>
      <c r="AE530" s="310">
        <v>239.0</v>
      </c>
      <c r="AG530" s="274"/>
      <c r="AH530" s="310">
        <v>415.0</v>
      </c>
      <c r="AJ530" s="19"/>
    </row>
    <row r="531" ht="24.0" customHeight="1">
      <c r="A531" s="309">
        <v>37.0</v>
      </c>
      <c r="C531" s="19"/>
      <c r="D531" s="309">
        <v>828.0</v>
      </c>
      <c r="F531" s="274"/>
      <c r="G531" s="310">
        <v>437.0</v>
      </c>
      <c r="I531" s="274"/>
      <c r="J531" s="310">
        <v>391.0</v>
      </c>
      <c r="L531" s="52"/>
      <c r="M531" s="311">
        <v>62.0</v>
      </c>
      <c r="O531" s="19"/>
      <c r="P531" s="309">
        <v>822.0</v>
      </c>
      <c r="R531" s="274"/>
      <c r="S531" s="310">
        <v>412.0</v>
      </c>
      <c r="U531" s="274"/>
      <c r="V531" s="310">
        <v>410.0</v>
      </c>
      <c r="X531" s="52"/>
      <c r="Y531" s="311">
        <v>87.0</v>
      </c>
      <c r="AA531" s="19"/>
      <c r="AB531" s="309">
        <v>582.0</v>
      </c>
      <c r="AD531" s="274"/>
      <c r="AE531" s="310">
        <v>203.0</v>
      </c>
      <c r="AG531" s="274"/>
      <c r="AH531" s="310">
        <v>379.0</v>
      </c>
      <c r="AJ531" s="19"/>
    </row>
    <row r="532" ht="24.0" customHeight="1">
      <c r="A532" s="309">
        <v>38.0</v>
      </c>
      <c r="C532" s="19"/>
      <c r="D532" s="309">
        <v>814.0</v>
      </c>
      <c r="F532" s="274"/>
      <c r="G532" s="310">
        <v>435.0</v>
      </c>
      <c r="I532" s="274"/>
      <c r="J532" s="310">
        <v>379.0</v>
      </c>
      <c r="L532" s="52"/>
      <c r="M532" s="311">
        <v>63.0</v>
      </c>
      <c r="O532" s="19"/>
      <c r="P532" s="309">
        <v>884.0</v>
      </c>
      <c r="R532" s="274"/>
      <c r="S532" s="310">
        <v>440.0</v>
      </c>
      <c r="U532" s="274"/>
      <c r="V532" s="310">
        <v>444.0</v>
      </c>
      <c r="X532" s="52"/>
      <c r="Y532" s="311">
        <v>88.0</v>
      </c>
      <c r="AA532" s="19"/>
      <c r="AB532" s="309">
        <v>526.0</v>
      </c>
      <c r="AD532" s="274"/>
      <c r="AE532" s="310">
        <v>186.0</v>
      </c>
      <c r="AG532" s="274"/>
      <c r="AH532" s="310">
        <v>340.0</v>
      </c>
      <c r="AJ532" s="19"/>
    </row>
    <row r="533" ht="24.0" customHeight="1">
      <c r="A533" s="312">
        <v>39.0</v>
      </c>
      <c r="B533" s="29"/>
      <c r="C533" s="30"/>
      <c r="D533" s="312">
        <v>844.0</v>
      </c>
      <c r="E533" s="29"/>
      <c r="F533" s="290"/>
      <c r="G533" s="313">
        <v>459.0</v>
      </c>
      <c r="H533" s="29"/>
      <c r="I533" s="290"/>
      <c r="J533" s="313">
        <v>385.0</v>
      </c>
      <c r="K533" s="29"/>
      <c r="L533" s="46"/>
      <c r="M533" s="314">
        <v>64.0</v>
      </c>
      <c r="N533" s="29"/>
      <c r="O533" s="30"/>
      <c r="P533" s="312">
        <v>899.0</v>
      </c>
      <c r="Q533" s="29"/>
      <c r="R533" s="290"/>
      <c r="S533" s="313">
        <v>442.0</v>
      </c>
      <c r="T533" s="29"/>
      <c r="U533" s="290"/>
      <c r="V533" s="313">
        <v>457.0</v>
      </c>
      <c r="W533" s="29"/>
      <c r="X533" s="46"/>
      <c r="Y533" s="314">
        <v>89.0</v>
      </c>
      <c r="Z533" s="29"/>
      <c r="AA533" s="30"/>
      <c r="AB533" s="312">
        <v>429.0</v>
      </c>
      <c r="AC533" s="29"/>
      <c r="AD533" s="290"/>
      <c r="AE533" s="313">
        <v>148.0</v>
      </c>
      <c r="AF533" s="29"/>
      <c r="AG533" s="290"/>
      <c r="AH533" s="313">
        <v>281.0</v>
      </c>
      <c r="AI533" s="29"/>
      <c r="AJ533" s="30"/>
    </row>
    <row r="534" ht="24.0" customHeight="1">
      <c r="A534" s="316" t="s">
        <v>1192</v>
      </c>
      <c r="B534" s="12"/>
      <c r="C534" s="13"/>
      <c r="D534" s="305">
        <v>4992.0</v>
      </c>
      <c r="E534" s="12"/>
      <c r="F534" s="306"/>
      <c r="G534" s="307">
        <v>2680.0</v>
      </c>
      <c r="H534" s="12"/>
      <c r="I534" s="306"/>
      <c r="J534" s="307">
        <v>2312.0</v>
      </c>
      <c r="K534" s="12"/>
      <c r="L534" s="44"/>
      <c r="M534" s="317" t="s">
        <v>1193</v>
      </c>
      <c r="N534" s="12"/>
      <c r="O534" s="13"/>
      <c r="P534" s="305">
        <v>5017.0</v>
      </c>
      <c r="Q534" s="12"/>
      <c r="R534" s="306"/>
      <c r="S534" s="307">
        <v>2430.0</v>
      </c>
      <c r="T534" s="12"/>
      <c r="U534" s="306"/>
      <c r="V534" s="307">
        <v>2587.0</v>
      </c>
      <c r="W534" s="12"/>
      <c r="X534" s="44"/>
      <c r="Y534" s="317" t="s">
        <v>1194</v>
      </c>
      <c r="Z534" s="12"/>
      <c r="AA534" s="13"/>
      <c r="AB534" s="305">
        <v>1548.0</v>
      </c>
      <c r="AC534" s="12"/>
      <c r="AD534" s="306"/>
      <c r="AE534" s="307">
        <v>423.0</v>
      </c>
      <c r="AF534" s="12"/>
      <c r="AG534" s="306"/>
      <c r="AH534" s="307">
        <v>1125.0</v>
      </c>
      <c r="AI534" s="12"/>
      <c r="AJ534" s="13"/>
    </row>
    <row r="535" ht="24.0" customHeight="1">
      <c r="A535" s="309">
        <v>40.0</v>
      </c>
      <c r="C535" s="19"/>
      <c r="D535" s="309">
        <v>903.0</v>
      </c>
      <c r="F535" s="274"/>
      <c r="G535" s="310">
        <v>488.0</v>
      </c>
      <c r="I535" s="274"/>
      <c r="J535" s="310">
        <v>415.0</v>
      </c>
      <c r="L535" s="52"/>
      <c r="M535" s="311">
        <v>65.0</v>
      </c>
      <c r="O535" s="19"/>
      <c r="P535" s="309">
        <v>914.0</v>
      </c>
      <c r="R535" s="274"/>
      <c r="S535" s="310">
        <v>470.0</v>
      </c>
      <c r="U535" s="274"/>
      <c r="V535" s="310">
        <v>444.0</v>
      </c>
      <c r="X535" s="52"/>
      <c r="Y535" s="311">
        <v>90.0</v>
      </c>
      <c r="AA535" s="19"/>
      <c r="AB535" s="309">
        <v>417.0</v>
      </c>
      <c r="AD535" s="274"/>
      <c r="AE535" s="310">
        <v>115.0</v>
      </c>
      <c r="AG535" s="274"/>
      <c r="AH535" s="310">
        <v>302.0</v>
      </c>
      <c r="AJ535" s="19"/>
    </row>
    <row r="536" ht="24.0" customHeight="1">
      <c r="A536" s="309">
        <v>41.0</v>
      </c>
      <c r="C536" s="19"/>
      <c r="D536" s="309">
        <v>920.0</v>
      </c>
      <c r="F536" s="274"/>
      <c r="G536" s="310">
        <v>477.0</v>
      </c>
      <c r="I536" s="274"/>
      <c r="J536" s="310">
        <v>443.0</v>
      </c>
      <c r="L536" s="52"/>
      <c r="M536" s="311">
        <v>66.0</v>
      </c>
      <c r="O536" s="19"/>
      <c r="P536" s="309">
        <v>895.0</v>
      </c>
      <c r="R536" s="274"/>
      <c r="S536" s="310">
        <v>462.0</v>
      </c>
      <c r="U536" s="274"/>
      <c r="V536" s="310">
        <v>433.0</v>
      </c>
      <c r="X536" s="52"/>
      <c r="Y536" s="311">
        <v>91.0</v>
      </c>
      <c r="AA536" s="19"/>
      <c r="AB536" s="309">
        <v>355.0</v>
      </c>
      <c r="AD536" s="274"/>
      <c r="AE536" s="310">
        <v>107.0</v>
      </c>
      <c r="AG536" s="274"/>
      <c r="AH536" s="310">
        <v>248.0</v>
      </c>
      <c r="AJ536" s="19"/>
    </row>
    <row r="537" ht="24.0" customHeight="1">
      <c r="A537" s="309">
        <v>42.0</v>
      </c>
      <c r="C537" s="19"/>
      <c r="D537" s="309">
        <v>1017.0</v>
      </c>
      <c r="F537" s="274"/>
      <c r="G537" s="310">
        <v>547.0</v>
      </c>
      <c r="I537" s="274"/>
      <c r="J537" s="310">
        <v>470.0</v>
      </c>
      <c r="L537" s="52"/>
      <c r="M537" s="311">
        <v>67.0</v>
      </c>
      <c r="O537" s="19"/>
      <c r="P537" s="309">
        <v>1003.0</v>
      </c>
      <c r="R537" s="274"/>
      <c r="S537" s="310">
        <v>465.0</v>
      </c>
      <c r="U537" s="274"/>
      <c r="V537" s="310">
        <v>538.0</v>
      </c>
      <c r="X537" s="52"/>
      <c r="Y537" s="311">
        <v>92.0</v>
      </c>
      <c r="AA537" s="19"/>
      <c r="AB537" s="309">
        <v>322.0</v>
      </c>
      <c r="AD537" s="274"/>
      <c r="AE537" s="310">
        <v>76.0</v>
      </c>
      <c r="AG537" s="274"/>
      <c r="AH537" s="310">
        <v>246.0</v>
      </c>
      <c r="AJ537" s="19"/>
    </row>
    <row r="538" ht="24.0" customHeight="1">
      <c r="A538" s="309">
        <v>43.0</v>
      </c>
      <c r="C538" s="19"/>
      <c r="D538" s="309">
        <v>1063.0</v>
      </c>
      <c r="F538" s="274"/>
      <c r="G538" s="310">
        <v>563.0</v>
      </c>
      <c r="I538" s="274"/>
      <c r="J538" s="310">
        <v>500.0</v>
      </c>
      <c r="L538" s="52"/>
      <c r="M538" s="311">
        <v>68.0</v>
      </c>
      <c r="O538" s="19"/>
      <c r="P538" s="309">
        <v>1058.0</v>
      </c>
      <c r="R538" s="274"/>
      <c r="S538" s="310">
        <v>512.0</v>
      </c>
      <c r="U538" s="274"/>
      <c r="V538" s="310">
        <v>546.0</v>
      </c>
      <c r="X538" s="52"/>
      <c r="Y538" s="311">
        <v>93.0</v>
      </c>
      <c r="AA538" s="19"/>
      <c r="AB538" s="309">
        <v>236.0</v>
      </c>
      <c r="AD538" s="274"/>
      <c r="AE538" s="310">
        <v>69.0</v>
      </c>
      <c r="AG538" s="274"/>
      <c r="AH538" s="310">
        <v>167.0</v>
      </c>
      <c r="AJ538" s="19"/>
    </row>
    <row r="539" ht="24.0" customHeight="1">
      <c r="A539" s="312">
        <v>44.0</v>
      </c>
      <c r="B539" s="29"/>
      <c r="C539" s="30"/>
      <c r="D539" s="312">
        <v>1089.0</v>
      </c>
      <c r="E539" s="29"/>
      <c r="F539" s="290"/>
      <c r="G539" s="313">
        <v>605.0</v>
      </c>
      <c r="H539" s="29"/>
      <c r="I539" s="290"/>
      <c r="J539" s="313">
        <v>484.0</v>
      </c>
      <c r="K539" s="29"/>
      <c r="L539" s="46"/>
      <c r="M539" s="314">
        <v>69.0</v>
      </c>
      <c r="N539" s="29"/>
      <c r="O539" s="30"/>
      <c r="P539" s="312">
        <v>1147.0</v>
      </c>
      <c r="Q539" s="29"/>
      <c r="R539" s="290"/>
      <c r="S539" s="313">
        <v>521.0</v>
      </c>
      <c r="T539" s="29"/>
      <c r="U539" s="290"/>
      <c r="V539" s="313">
        <v>626.0</v>
      </c>
      <c r="W539" s="29"/>
      <c r="X539" s="46"/>
      <c r="Y539" s="314">
        <v>94.0</v>
      </c>
      <c r="Z539" s="29"/>
      <c r="AA539" s="30"/>
      <c r="AB539" s="312">
        <v>218.0</v>
      </c>
      <c r="AC539" s="29"/>
      <c r="AD539" s="290"/>
      <c r="AE539" s="313">
        <v>56.0</v>
      </c>
      <c r="AF539" s="29"/>
      <c r="AG539" s="290"/>
      <c r="AH539" s="313">
        <v>162.0</v>
      </c>
      <c r="AI539" s="29"/>
      <c r="AJ539" s="30"/>
    </row>
    <row r="540" ht="24.0" customHeight="1">
      <c r="A540" s="316" t="s">
        <v>1195</v>
      </c>
      <c r="B540" s="12"/>
      <c r="C540" s="13"/>
      <c r="D540" s="305">
        <v>5971.0</v>
      </c>
      <c r="E540" s="12"/>
      <c r="F540" s="306"/>
      <c r="G540" s="307">
        <v>3132.0</v>
      </c>
      <c r="H540" s="12"/>
      <c r="I540" s="306"/>
      <c r="J540" s="307">
        <v>2839.0</v>
      </c>
      <c r="K540" s="12"/>
      <c r="L540" s="44"/>
      <c r="M540" s="317" t="s">
        <v>1196</v>
      </c>
      <c r="N540" s="12"/>
      <c r="O540" s="13"/>
      <c r="P540" s="305">
        <v>6707.0</v>
      </c>
      <c r="Q540" s="12"/>
      <c r="R540" s="306"/>
      <c r="S540" s="307">
        <v>3101.0</v>
      </c>
      <c r="T540" s="12"/>
      <c r="U540" s="306"/>
      <c r="V540" s="307">
        <v>3606.0</v>
      </c>
      <c r="W540" s="12"/>
      <c r="X540" s="44"/>
      <c r="Y540" s="317" t="s">
        <v>1197</v>
      </c>
      <c r="Z540" s="12"/>
      <c r="AA540" s="13"/>
      <c r="AB540" s="305">
        <v>437.0</v>
      </c>
      <c r="AC540" s="12"/>
      <c r="AD540" s="306"/>
      <c r="AE540" s="307">
        <v>84.0</v>
      </c>
      <c r="AF540" s="12"/>
      <c r="AG540" s="306"/>
      <c r="AH540" s="307">
        <v>353.0</v>
      </c>
      <c r="AI540" s="12"/>
      <c r="AJ540" s="13"/>
    </row>
    <row r="541" ht="24.0" customHeight="1">
      <c r="A541" s="309">
        <v>45.0</v>
      </c>
      <c r="C541" s="19"/>
      <c r="D541" s="309">
        <v>1153.0</v>
      </c>
      <c r="F541" s="274"/>
      <c r="G541" s="310">
        <v>613.0</v>
      </c>
      <c r="I541" s="274"/>
      <c r="J541" s="310">
        <v>540.0</v>
      </c>
      <c r="L541" s="52"/>
      <c r="M541" s="311">
        <v>70.0</v>
      </c>
      <c r="O541" s="19"/>
      <c r="P541" s="309">
        <v>1273.0</v>
      </c>
      <c r="R541" s="274"/>
      <c r="S541" s="310">
        <v>580.0</v>
      </c>
      <c r="U541" s="274"/>
      <c r="V541" s="310">
        <v>693.0</v>
      </c>
      <c r="X541" s="52"/>
      <c r="Y541" s="311">
        <v>95.0</v>
      </c>
      <c r="AA541" s="19"/>
      <c r="AB541" s="309">
        <v>157.0</v>
      </c>
      <c r="AD541" s="274"/>
      <c r="AE541" s="310">
        <v>31.0</v>
      </c>
      <c r="AG541" s="274"/>
      <c r="AH541" s="310">
        <v>126.0</v>
      </c>
      <c r="AJ541" s="19"/>
    </row>
    <row r="542" ht="24.0" customHeight="1">
      <c r="A542" s="309">
        <v>46.0</v>
      </c>
      <c r="C542" s="19"/>
      <c r="D542" s="309">
        <v>1244.0</v>
      </c>
      <c r="F542" s="274"/>
      <c r="G542" s="310">
        <v>644.0</v>
      </c>
      <c r="I542" s="274"/>
      <c r="J542" s="310">
        <v>600.0</v>
      </c>
      <c r="L542" s="52"/>
      <c r="M542" s="311">
        <v>71.0</v>
      </c>
      <c r="O542" s="19"/>
      <c r="P542" s="309">
        <v>1622.0</v>
      </c>
      <c r="R542" s="274"/>
      <c r="S542" s="310">
        <v>754.0</v>
      </c>
      <c r="U542" s="274"/>
      <c r="V542" s="310">
        <v>868.0</v>
      </c>
      <c r="X542" s="52"/>
      <c r="Y542" s="311">
        <v>96.0</v>
      </c>
      <c r="AA542" s="19"/>
      <c r="AB542" s="309">
        <v>112.0</v>
      </c>
      <c r="AD542" s="274"/>
      <c r="AE542" s="310">
        <v>25.0</v>
      </c>
      <c r="AG542" s="274"/>
      <c r="AH542" s="310">
        <v>87.0</v>
      </c>
      <c r="AJ542" s="19"/>
    </row>
    <row r="543" ht="24.0" customHeight="1">
      <c r="A543" s="309">
        <v>47.0</v>
      </c>
      <c r="C543" s="19"/>
      <c r="D543" s="309">
        <v>1253.0</v>
      </c>
      <c r="F543" s="274"/>
      <c r="G543" s="310">
        <v>672.0</v>
      </c>
      <c r="I543" s="274"/>
      <c r="J543" s="310">
        <v>581.0</v>
      </c>
      <c r="L543" s="52"/>
      <c r="M543" s="311">
        <v>72.0</v>
      </c>
      <c r="O543" s="19"/>
      <c r="P543" s="309">
        <v>1587.0</v>
      </c>
      <c r="R543" s="274"/>
      <c r="S543" s="310">
        <v>745.0</v>
      </c>
      <c r="U543" s="274"/>
      <c r="V543" s="310">
        <v>842.0</v>
      </c>
      <c r="X543" s="52"/>
      <c r="Y543" s="311">
        <v>97.0</v>
      </c>
      <c r="AA543" s="19"/>
      <c r="AB543" s="309">
        <v>72.0</v>
      </c>
      <c r="AD543" s="274"/>
      <c r="AE543" s="310">
        <v>17.0</v>
      </c>
      <c r="AG543" s="274"/>
      <c r="AH543" s="310">
        <v>55.0</v>
      </c>
      <c r="AJ543" s="19"/>
    </row>
    <row r="544" ht="24.0" customHeight="1">
      <c r="A544" s="309">
        <v>48.0</v>
      </c>
      <c r="C544" s="19"/>
      <c r="D544" s="309">
        <v>1216.0</v>
      </c>
      <c r="F544" s="274"/>
      <c r="G544" s="310">
        <v>630.0</v>
      </c>
      <c r="I544" s="274"/>
      <c r="J544" s="310">
        <v>586.0</v>
      </c>
      <c r="L544" s="52"/>
      <c r="M544" s="311">
        <v>73.0</v>
      </c>
      <c r="O544" s="19"/>
      <c r="P544" s="309">
        <v>1362.0</v>
      </c>
      <c r="R544" s="274"/>
      <c r="S544" s="310">
        <v>630.0</v>
      </c>
      <c r="U544" s="274"/>
      <c r="V544" s="310">
        <v>732.0</v>
      </c>
      <c r="X544" s="52"/>
      <c r="Y544" s="311">
        <v>98.0</v>
      </c>
      <c r="AA544" s="19"/>
      <c r="AB544" s="309">
        <v>54.0</v>
      </c>
      <c r="AD544" s="274"/>
      <c r="AE544" s="310">
        <v>7.0</v>
      </c>
      <c r="AG544" s="274"/>
      <c r="AH544" s="310">
        <v>47.0</v>
      </c>
      <c r="AJ544" s="19"/>
    </row>
    <row r="545" ht="24.0" customHeight="1">
      <c r="A545" s="312">
        <v>49.0</v>
      </c>
      <c r="B545" s="29"/>
      <c r="C545" s="30"/>
      <c r="D545" s="312">
        <v>1105.0</v>
      </c>
      <c r="E545" s="29"/>
      <c r="F545" s="290"/>
      <c r="G545" s="313">
        <v>573.0</v>
      </c>
      <c r="H545" s="29"/>
      <c r="I545" s="290"/>
      <c r="J545" s="313">
        <v>532.0</v>
      </c>
      <c r="K545" s="29"/>
      <c r="L545" s="46"/>
      <c r="M545" s="314">
        <v>74.0</v>
      </c>
      <c r="N545" s="29"/>
      <c r="O545" s="30"/>
      <c r="P545" s="312">
        <v>863.0</v>
      </c>
      <c r="Q545" s="29"/>
      <c r="R545" s="290"/>
      <c r="S545" s="313">
        <v>392.0</v>
      </c>
      <c r="T545" s="29"/>
      <c r="U545" s="290"/>
      <c r="V545" s="313">
        <v>471.0</v>
      </c>
      <c r="W545" s="29"/>
      <c r="X545" s="46"/>
      <c r="Y545" s="314">
        <v>99.0</v>
      </c>
      <c r="Z545" s="29"/>
      <c r="AA545" s="30"/>
      <c r="AB545" s="312">
        <v>42.0</v>
      </c>
      <c r="AC545" s="29"/>
      <c r="AD545" s="290"/>
      <c r="AE545" s="313">
        <v>4.0</v>
      </c>
      <c r="AF545" s="29"/>
      <c r="AG545" s="290"/>
      <c r="AH545" s="313">
        <v>38.0</v>
      </c>
      <c r="AI545" s="29"/>
      <c r="AJ545" s="30"/>
    </row>
    <row r="546" ht="24.0" customHeight="1">
      <c r="A546" s="316" t="s">
        <v>1198</v>
      </c>
      <c r="B546" s="12"/>
      <c r="C546" s="13"/>
      <c r="D546" s="305">
        <v>4937.0</v>
      </c>
      <c r="E546" s="12"/>
      <c r="F546" s="306"/>
      <c r="G546" s="307">
        <v>2584.0</v>
      </c>
      <c r="H546" s="12"/>
      <c r="I546" s="306"/>
      <c r="J546" s="307">
        <v>2353.0</v>
      </c>
      <c r="K546" s="12"/>
      <c r="L546" s="44"/>
      <c r="M546" s="317" t="s">
        <v>1199</v>
      </c>
      <c r="N546" s="12"/>
      <c r="O546" s="13"/>
      <c r="P546" s="305">
        <v>4928.0</v>
      </c>
      <c r="Q546" s="12"/>
      <c r="R546" s="306"/>
      <c r="S546" s="307">
        <v>2186.0</v>
      </c>
      <c r="T546" s="12"/>
      <c r="U546" s="306"/>
      <c r="V546" s="307">
        <v>2742.0</v>
      </c>
      <c r="W546" s="12"/>
      <c r="X546" s="44"/>
      <c r="Y546" s="318" t="s">
        <v>1200</v>
      </c>
      <c r="Z546" s="9"/>
      <c r="AA546" s="10"/>
      <c r="AB546" s="319">
        <f t="shared" ref="AB546:AB547" si="13">SUM(AE546:AJ546)</f>
        <v>74</v>
      </c>
      <c r="AC546" s="9"/>
      <c r="AD546" s="271"/>
      <c r="AE546" s="320">
        <v>9.0</v>
      </c>
      <c r="AF546" s="9"/>
      <c r="AG546" s="271"/>
      <c r="AH546" s="320">
        <v>65.0</v>
      </c>
      <c r="AI546" s="9"/>
      <c r="AJ546" s="10"/>
    </row>
    <row r="547" ht="24.0" customHeight="1">
      <c r="A547" s="309">
        <v>50.0</v>
      </c>
      <c r="C547" s="19"/>
      <c r="D547" s="309">
        <v>1052.0</v>
      </c>
      <c r="F547" s="274"/>
      <c r="G547" s="310">
        <v>543.0</v>
      </c>
      <c r="I547" s="274"/>
      <c r="J547" s="310">
        <v>509.0</v>
      </c>
      <c r="L547" s="52"/>
      <c r="M547" s="311">
        <v>75.0</v>
      </c>
      <c r="O547" s="19"/>
      <c r="P547" s="309">
        <v>844.0</v>
      </c>
      <c r="R547" s="274"/>
      <c r="S547" s="310">
        <v>368.0</v>
      </c>
      <c r="U547" s="274"/>
      <c r="V547" s="310">
        <v>476.0</v>
      </c>
      <c r="X547" s="52"/>
      <c r="Y547" s="321" t="s">
        <v>1201</v>
      </c>
      <c r="Z547" s="12"/>
      <c r="AA547" s="13"/>
      <c r="AB547" s="322">
        <f t="shared" si="13"/>
        <v>1957</v>
      </c>
      <c r="AC547" s="12"/>
      <c r="AD547" s="306"/>
      <c r="AE547" s="323">
        <v>1190.0</v>
      </c>
      <c r="AF547" s="12"/>
      <c r="AG547" s="306"/>
      <c r="AH547" s="323">
        <v>767.0</v>
      </c>
      <c r="AI547" s="12"/>
      <c r="AJ547" s="13"/>
    </row>
    <row r="548" ht="24.0" customHeight="1">
      <c r="A548" s="309">
        <v>51.0</v>
      </c>
      <c r="C548" s="19"/>
      <c r="D548" s="309">
        <v>1017.0</v>
      </c>
      <c r="F548" s="274"/>
      <c r="G548" s="310">
        <v>564.0</v>
      </c>
      <c r="I548" s="274"/>
      <c r="J548" s="310">
        <v>453.0</v>
      </c>
      <c r="L548" s="52"/>
      <c r="M548" s="311">
        <v>76.0</v>
      </c>
      <c r="O548" s="19"/>
      <c r="P548" s="309">
        <v>1086.0</v>
      </c>
      <c r="R548" s="274"/>
      <c r="S548" s="310">
        <v>492.0</v>
      </c>
      <c r="U548" s="274"/>
      <c r="V548" s="310">
        <v>594.0</v>
      </c>
      <c r="X548" s="52"/>
      <c r="Y548" s="324" t="s">
        <v>67</v>
      </c>
      <c r="Z548" s="9"/>
      <c r="AA548" s="10"/>
      <c r="AB548" s="319">
        <f>D504+D510+D522+D528+D534+D540+D546+P504+P510+P522+P528+P534+P540+P546+AB504+AB510+AB522+AB528+AB534+AB540+AB546+AB547</f>
        <v>80336</v>
      </c>
      <c r="AC548" s="9"/>
      <c r="AD548" s="271"/>
      <c r="AE548" s="320">
        <f>G504+G510+G522+G528+G534+G540+G546+S504+S510+S522+S528+S534+S540+S546+AE504+AE510+AE522+AE528+AE534+AE540+AE546+AE547</f>
        <v>40244</v>
      </c>
      <c r="AF548" s="9"/>
      <c r="AG548" s="271"/>
      <c r="AH548" s="320">
        <f>J504+J510+J522+J528+J534+J540+J546+V504+V510+V522+V528+V534+V540+V546+AH504+AH510+AH522+AH528+AH534+AH540+AH546+AH547</f>
        <v>40092</v>
      </c>
      <c r="AI548" s="9"/>
      <c r="AJ548" s="10"/>
    </row>
    <row r="549" ht="24.0" customHeight="1">
      <c r="A549" s="309">
        <v>52.0</v>
      </c>
      <c r="C549" s="19"/>
      <c r="D549" s="309">
        <v>1024.0</v>
      </c>
      <c r="F549" s="274"/>
      <c r="G549" s="310">
        <v>545.0</v>
      </c>
      <c r="I549" s="274"/>
      <c r="J549" s="310">
        <v>479.0</v>
      </c>
      <c r="L549" s="52"/>
      <c r="M549" s="311">
        <v>77.0</v>
      </c>
      <c r="O549" s="19"/>
      <c r="P549" s="309">
        <v>977.0</v>
      </c>
      <c r="R549" s="274"/>
      <c r="S549" s="310">
        <v>429.0</v>
      </c>
      <c r="U549" s="274"/>
      <c r="V549" s="310">
        <v>548.0</v>
      </c>
      <c r="X549" s="52"/>
      <c r="Y549" s="325" t="s">
        <v>1202</v>
      </c>
      <c r="AA549" s="19"/>
      <c r="AB549" s="326">
        <v>9756.0</v>
      </c>
      <c r="AD549" s="274"/>
      <c r="AE549" s="327">
        <v>4870.0</v>
      </c>
      <c r="AG549" s="274"/>
      <c r="AH549" s="327">
        <v>4886.0</v>
      </c>
      <c r="AJ549" s="19"/>
    </row>
    <row r="550" ht="24.0" customHeight="1">
      <c r="A550" s="309">
        <v>53.0</v>
      </c>
      <c r="C550" s="19"/>
      <c r="D550" s="309">
        <v>1057.0</v>
      </c>
      <c r="F550" s="274"/>
      <c r="G550" s="310">
        <v>517.0</v>
      </c>
      <c r="I550" s="274"/>
      <c r="J550" s="310">
        <v>540.0</v>
      </c>
      <c r="L550" s="52"/>
      <c r="M550" s="311">
        <v>78.0</v>
      </c>
      <c r="O550" s="19"/>
      <c r="P550" s="309">
        <v>1013.0</v>
      </c>
      <c r="R550" s="274"/>
      <c r="S550" s="310">
        <v>450.0</v>
      </c>
      <c r="U550" s="274"/>
      <c r="V550" s="310">
        <v>563.0</v>
      </c>
      <c r="X550" s="52"/>
      <c r="Y550" s="328" t="s">
        <v>1203</v>
      </c>
      <c r="AA550" s="19"/>
      <c r="AB550" s="326">
        <v>43185.0</v>
      </c>
      <c r="AD550" s="274"/>
      <c r="AE550" s="327">
        <v>23278.0</v>
      </c>
      <c r="AG550" s="274"/>
      <c r="AH550" s="327">
        <v>19907.0</v>
      </c>
      <c r="AJ550" s="19"/>
    </row>
    <row r="551" ht="24.0" customHeight="1">
      <c r="A551" s="309">
        <v>54.0</v>
      </c>
      <c r="C551" s="19"/>
      <c r="D551" s="309">
        <v>787.0</v>
      </c>
      <c r="F551" s="274"/>
      <c r="G551" s="310">
        <v>415.0</v>
      </c>
      <c r="I551" s="274"/>
      <c r="J551" s="310">
        <v>372.0</v>
      </c>
      <c r="L551" s="52"/>
      <c r="M551" s="311">
        <v>79.0</v>
      </c>
      <c r="O551" s="19"/>
      <c r="P551" s="309">
        <v>1008.0</v>
      </c>
      <c r="R551" s="274"/>
      <c r="S551" s="310">
        <v>447.0</v>
      </c>
      <c r="U551" s="274"/>
      <c r="V551" s="310">
        <v>561.0</v>
      </c>
      <c r="X551" s="52"/>
      <c r="Y551" s="325" t="s">
        <v>1204</v>
      </c>
      <c r="AA551" s="19"/>
      <c r="AB551" s="326">
        <v>25438.0</v>
      </c>
      <c r="AD551" s="274"/>
      <c r="AE551" s="327">
        <v>10906.0</v>
      </c>
      <c r="AG551" s="274"/>
      <c r="AH551" s="327">
        <v>14532.0</v>
      </c>
      <c r="AJ551" s="19"/>
    </row>
    <row r="552" ht="24.0" customHeight="1">
      <c r="A552" s="312"/>
      <c r="B552" s="29"/>
      <c r="C552" s="30"/>
      <c r="D552" s="312"/>
      <c r="E552" s="29"/>
      <c r="F552" s="290"/>
      <c r="G552" s="313"/>
      <c r="H552" s="29"/>
      <c r="I552" s="290"/>
      <c r="J552" s="313"/>
      <c r="K552" s="29"/>
      <c r="L552" s="46"/>
      <c r="M552" s="314"/>
      <c r="N552" s="29"/>
      <c r="O552" s="30"/>
      <c r="P552" s="312"/>
      <c r="Q552" s="29"/>
      <c r="R552" s="290"/>
      <c r="S552" s="313"/>
      <c r="T552" s="29"/>
      <c r="U552" s="290"/>
      <c r="V552" s="313"/>
      <c r="W552" s="29"/>
      <c r="X552" s="46"/>
      <c r="Y552" s="329" t="s">
        <v>1205</v>
      </c>
      <c r="Z552" s="29"/>
      <c r="AA552" s="30"/>
      <c r="AB552" s="330">
        <v>49.0</v>
      </c>
      <c r="AC552" s="29"/>
      <c r="AD552" s="290"/>
      <c r="AE552" s="331">
        <v>46.7</v>
      </c>
      <c r="AF552" s="29"/>
      <c r="AG552" s="290"/>
      <c r="AH552" s="331">
        <v>51.4</v>
      </c>
      <c r="AI552" s="29"/>
      <c r="AJ552" s="30"/>
    </row>
    <row r="553" ht="24.0"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7" t="s">
        <v>1206</v>
      </c>
    </row>
    <row r="554" ht="24.0" customHeight="1">
      <c r="A554" s="1" t="s">
        <v>1207</v>
      </c>
    </row>
    <row r="555" ht="24.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ht="24.0" customHeight="1">
      <c r="A556" s="5">
        <v>16.0</v>
      </c>
      <c r="D556" s="6" t="s">
        <v>1208</v>
      </c>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row>
    <row r="557" ht="24.0" customHeight="1">
      <c r="A557" s="3" t="s">
        <v>1176</v>
      </c>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7" t="s">
        <v>1209</v>
      </c>
    </row>
    <row r="558" ht="24.0" customHeight="1">
      <c r="A558" s="11" t="s">
        <v>1210</v>
      </c>
      <c r="B558" s="12"/>
      <c r="C558" s="12"/>
      <c r="D558" s="13"/>
      <c r="E558" s="11" t="s">
        <v>647</v>
      </c>
      <c r="F558" s="12"/>
      <c r="G558" s="12"/>
      <c r="H558" s="13"/>
      <c r="I558" s="8" t="s">
        <v>1211</v>
      </c>
      <c r="J558" s="9"/>
      <c r="K558" s="9"/>
      <c r="L558" s="9"/>
      <c r="M558" s="9"/>
      <c r="N558" s="9"/>
      <c r="O558" s="9"/>
      <c r="P558" s="9"/>
      <c r="Q558" s="9"/>
      <c r="R558" s="10"/>
      <c r="S558" s="11" t="s">
        <v>1202</v>
      </c>
      <c r="T558" s="12"/>
      <c r="U558" s="12"/>
      <c r="V558" s="12"/>
      <c r="W558" s="12"/>
      <c r="X558" s="13"/>
      <c r="Y558" s="11" t="s">
        <v>1203</v>
      </c>
      <c r="Z558" s="12"/>
      <c r="AA558" s="12"/>
      <c r="AB558" s="12"/>
      <c r="AC558" s="12"/>
      <c r="AD558" s="13"/>
      <c r="AE558" s="11" t="s">
        <v>1204</v>
      </c>
      <c r="AF558" s="12"/>
      <c r="AG558" s="12"/>
      <c r="AH558" s="12"/>
      <c r="AI558" s="12"/>
      <c r="AJ558" s="13"/>
    </row>
    <row r="559" ht="24.0" customHeight="1">
      <c r="A559" s="37"/>
      <c r="B559" s="29"/>
      <c r="C559" s="29"/>
      <c r="D559" s="30"/>
      <c r="E559" s="37"/>
      <c r="F559" s="29"/>
      <c r="G559" s="29"/>
      <c r="H559" s="30"/>
      <c r="I559" s="8" t="s">
        <v>67</v>
      </c>
      <c r="J559" s="9"/>
      <c r="K559" s="9"/>
      <c r="L559" s="10"/>
      <c r="M559" s="8" t="s">
        <v>568</v>
      </c>
      <c r="N559" s="9"/>
      <c r="O559" s="10"/>
      <c r="P559" s="8" t="s">
        <v>569</v>
      </c>
      <c r="Q559" s="9"/>
      <c r="R559" s="10"/>
      <c r="S559" s="151"/>
      <c r="T559" s="29"/>
      <c r="U559" s="30"/>
      <c r="V559" s="8" t="s">
        <v>1121</v>
      </c>
      <c r="W559" s="9"/>
      <c r="X559" s="10"/>
      <c r="Y559" s="151"/>
      <c r="Z559" s="29"/>
      <c r="AA559" s="30"/>
      <c r="AB559" s="8" t="s">
        <v>1121</v>
      </c>
      <c r="AC559" s="9"/>
      <c r="AD559" s="10"/>
      <c r="AE559" s="151"/>
      <c r="AF559" s="29"/>
      <c r="AG559" s="30"/>
      <c r="AH559" s="8" t="s">
        <v>1121</v>
      </c>
      <c r="AI559" s="9"/>
      <c r="AJ559" s="10"/>
    </row>
    <row r="560" ht="24.0" customHeight="1">
      <c r="A560" s="11" t="s">
        <v>67</v>
      </c>
      <c r="B560" s="12"/>
      <c r="C560" s="12"/>
      <c r="D560" s="13"/>
      <c r="E560" s="332">
        <f>SUM(E580)+E573+E570+E561</f>
        <v>35188</v>
      </c>
      <c r="F560" s="12"/>
      <c r="G560" s="12"/>
      <c r="H560" s="13"/>
      <c r="I560" s="333">
        <v>80336.0</v>
      </c>
      <c r="J560" s="12"/>
      <c r="K560" s="12"/>
      <c r="L560" s="13"/>
      <c r="M560" s="333">
        <v>40244.0</v>
      </c>
      <c r="N560" s="12"/>
      <c r="O560" s="13"/>
      <c r="P560" s="333">
        <v>40092.0</v>
      </c>
      <c r="Q560" s="12"/>
      <c r="R560" s="13"/>
      <c r="S560" s="333">
        <v>9756.0</v>
      </c>
      <c r="T560" s="12"/>
      <c r="U560" s="13"/>
      <c r="V560" s="334">
        <v>12.143995220075682</v>
      </c>
      <c r="W560" s="12"/>
      <c r="X560" s="13"/>
      <c r="Y560" s="333">
        <v>43185.0</v>
      </c>
      <c r="Z560" s="12"/>
      <c r="AA560" s="13"/>
      <c r="AB560" s="335">
        <v>53.75547699661421</v>
      </c>
      <c r="AC560" s="12"/>
      <c r="AD560" s="13"/>
      <c r="AE560" s="333">
        <v>25438.0</v>
      </c>
      <c r="AF560" s="12"/>
      <c r="AG560" s="13"/>
      <c r="AH560" s="335">
        <v>31.664509061939857</v>
      </c>
      <c r="AI560" s="12"/>
      <c r="AJ560" s="13"/>
    </row>
    <row r="561" ht="24.0" customHeight="1">
      <c r="A561" s="336" t="s">
        <v>1212</v>
      </c>
      <c r="D561" s="19"/>
      <c r="E561" s="337">
        <f>SUM(E562:H569)</f>
        <v>17435</v>
      </c>
      <c r="H561" s="19"/>
      <c r="I561" s="337">
        <v>39540.0</v>
      </c>
      <c r="L561" s="19"/>
      <c r="M561" s="337">
        <v>19662.0</v>
      </c>
      <c r="O561" s="19"/>
      <c r="P561" s="337">
        <v>19878.0</v>
      </c>
      <c r="R561" s="19"/>
      <c r="S561" s="337">
        <v>4998.0</v>
      </c>
      <c r="U561" s="19"/>
      <c r="V561" s="338">
        <v>12.640364188163886</v>
      </c>
      <c r="X561" s="19"/>
      <c r="Y561" s="337">
        <v>21080.0</v>
      </c>
      <c r="AA561" s="19"/>
      <c r="AB561" s="338">
        <v>53.31310065756196</v>
      </c>
      <c r="AD561" s="19"/>
      <c r="AE561" s="337">
        <v>12282.0</v>
      </c>
      <c r="AG561" s="19"/>
      <c r="AH561" s="338">
        <v>31.06221547799696</v>
      </c>
      <c r="AJ561" s="19"/>
    </row>
    <row r="562" ht="24.0" customHeight="1">
      <c r="A562" s="336" t="s">
        <v>1213</v>
      </c>
      <c r="D562" s="19"/>
      <c r="E562" s="337">
        <v>275.0</v>
      </c>
      <c r="H562" s="19"/>
      <c r="I562" s="339">
        <v>687.0</v>
      </c>
      <c r="L562" s="19"/>
      <c r="M562" s="337">
        <v>324.0</v>
      </c>
      <c r="O562" s="19"/>
      <c r="P562" s="337">
        <v>363.0</v>
      </c>
      <c r="R562" s="19"/>
      <c r="S562" s="337">
        <v>39.0</v>
      </c>
      <c r="U562" s="19"/>
      <c r="V562" s="338">
        <v>5.676855895196507</v>
      </c>
      <c r="X562" s="19"/>
      <c r="Y562" s="337">
        <v>315.0</v>
      </c>
      <c r="AA562" s="19"/>
      <c r="AB562" s="338">
        <v>45.851528384279476</v>
      </c>
      <c r="AD562" s="19"/>
      <c r="AE562" s="337">
        <v>333.0</v>
      </c>
      <c r="AG562" s="19"/>
      <c r="AH562" s="338">
        <v>48.47161572052402</v>
      </c>
      <c r="AJ562" s="19"/>
    </row>
    <row r="563" ht="24.0" customHeight="1">
      <c r="A563" s="336" t="s">
        <v>1214</v>
      </c>
      <c r="D563" s="19"/>
      <c r="E563" s="337">
        <v>412.0</v>
      </c>
      <c r="H563" s="19"/>
      <c r="I563" s="337">
        <v>1069.0</v>
      </c>
      <c r="L563" s="19"/>
      <c r="M563" s="337">
        <v>530.0</v>
      </c>
      <c r="O563" s="19"/>
      <c r="P563" s="337">
        <v>539.0</v>
      </c>
      <c r="R563" s="19"/>
      <c r="S563" s="337">
        <v>84.0</v>
      </c>
      <c r="U563" s="19"/>
      <c r="V563" s="338">
        <v>7.857811038353601</v>
      </c>
      <c r="X563" s="19"/>
      <c r="Y563" s="337">
        <v>503.0</v>
      </c>
      <c r="AA563" s="19"/>
      <c r="AB563" s="338">
        <v>47.0533208606174</v>
      </c>
      <c r="AD563" s="19"/>
      <c r="AE563" s="337">
        <v>482.0</v>
      </c>
      <c r="AG563" s="19"/>
      <c r="AH563" s="338">
        <v>45.088868101029</v>
      </c>
      <c r="AJ563" s="19"/>
    </row>
    <row r="564" ht="24.0" customHeight="1">
      <c r="A564" s="336" t="s">
        <v>1215</v>
      </c>
      <c r="D564" s="19"/>
      <c r="E564" s="337">
        <v>1164.0</v>
      </c>
      <c r="H564" s="19"/>
      <c r="I564" s="337">
        <v>3555.0</v>
      </c>
      <c r="L564" s="19"/>
      <c r="M564" s="337">
        <v>1918.0</v>
      </c>
      <c r="O564" s="19"/>
      <c r="P564" s="337">
        <v>1637.0</v>
      </c>
      <c r="R564" s="19"/>
      <c r="S564" s="337">
        <v>305.0</v>
      </c>
      <c r="U564" s="19"/>
      <c r="V564" s="338">
        <v>8.579465541490858</v>
      </c>
      <c r="X564" s="19"/>
      <c r="Y564" s="337">
        <v>1992.0</v>
      </c>
      <c r="AA564" s="19"/>
      <c r="AB564" s="338">
        <v>56.0337552742616</v>
      </c>
      <c r="AD564" s="19"/>
      <c r="AE564" s="337">
        <v>1189.0</v>
      </c>
      <c r="AG564" s="19"/>
      <c r="AH564" s="338">
        <v>33.445850914205344</v>
      </c>
      <c r="AJ564" s="19"/>
    </row>
    <row r="565" ht="24.0" customHeight="1">
      <c r="A565" s="336" t="s">
        <v>1216</v>
      </c>
      <c r="D565" s="19"/>
      <c r="E565" s="337">
        <v>2103.0</v>
      </c>
      <c r="H565" s="19"/>
      <c r="I565" s="337">
        <v>5175.0</v>
      </c>
      <c r="L565" s="19"/>
      <c r="M565" s="337">
        <v>2572.0</v>
      </c>
      <c r="O565" s="19"/>
      <c r="P565" s="337">
        <v>2603.0</v>
      </c>
      <c r="R565" s="19"/>
      <c r="S565" s="337">
        <v>769.0</v>
      </c>
      <c r="U565" s="19"/>
      <c r="V565" s="338">
        <v>14.85990338164251</v>
      </c>
      <c r="X565" s="19"/>
      <c r="Y565" s="337">
        <v>2802.0</v>
      </c>
      <c r="AA565" s="19"/>
      <c r="AB565" s="338">
        <v>54.144927536231876</v>
      </c>
      <c r="AD565" s="19"/>
      <c r="AE565" s="337">
        <v>1435.0</v>
      </c>
      <c r="AG565" s="19"/>
      <c r="AH565" s="338">
        <v>27.72946859903382</v>
      </c>
      <c r="AJ565" s="19"/>
    </row>
    <row r="566" ht="24.0" customHeight="1">
      <c r="A566" s="336" t="s">
        <v>790</v>
      </c>
      <c r="D566" s="19"/>
      <c r="E566" s="337">
        <v>1121.0</v>
      </c>
      <c r="H566" s="19"/>
      <c r="I566" s="337">
        <v>2607.0</v>
      </c>
      <c r="L566" s="19"/>
      <c r="M566" s="337">
        <v>1231.0</v>
      </c>
      <c r="O566" s="19"/>
      <c r="P566" s="337">
        <v>1376.0</v>
      </c>
      <c r="R566" s="19"/>
      <c r="S566" s="337">
        <v>301.0</v>
      </c>
      <c r="U566" s="19"/>
      <c r="V566" s="338">
        <v>11.545838128116609</v>
      </c>
      <c r="X566" s="19"/>
      <c r="Y566" s="337">
        <v>1266.0</v>
      </c>
      <c r="AA566" s="19"/>
      <c r="AB566" s="338">
        <v>48.56156501726122</v>
      </c>
      <c r="AD566" s="19"/>
      <c r="AE566" s="337">
        <v>1019.0</v>
      </c>
      <c r="AG566" s="19"/>
      <c r="AH566" s="338">
        <v>39.08707326428845</v>
      </c>
      <c r="AJ566" s="19"/>
    </row>
    <row r="567" ht="24.0" customHeight="1">
      <c r="A567" s="336" t="s">
        <v>1217</v>
      </c>
      <c r="D567" s="19"/>
      <c r="E567" s="337">
        <v>6487.0</v>
      </c>
      <c r="H567" s="19"/>
      <c r="I567" s="337">
        <v>13921.0</v>
      </c>
      <c r="L567" s="19"/>
      <c r="M567" s="337">
        <v>6855.0</v>
      </c>
      <c r="O567" s="19"/>
      <c r="P567" s="337">
        <v>7066.0</v>
      </c>
      <c r="R567" s="19"/>
      <c r="S567" s="337">
        <v>1914.0</v>
      </c>
      <c r="U567" s="19"/>
      <c r="V567" s="338">
        <v>13.749012283600315</v>
      </c>
      <c r="X567" s="19"/>
      <c r="Y567" s="337">
        <v>7600.0</v>
      </c>
      <c r="AA567" s="19"/>
      <c r="AB567" s="338">
        <v>54.593779182529985</v>
      </c>
      <c r="AD567" s="19"/>
      <c r="AE567" s="337">
        <v>3890.0</v>
      </c>
      <c r="AG567" s="19"/>
      <c r="AH567" s="338">
        <v>27.943394871058114</v>
      </c>
      <c r="AJ567" s="19"/>
    </row>
    <row r="568" ht="24.0" customHeight="1">
      <c r="A568" s="336" t="s">
        <v>1218</v>
      </c>
      <c r="D568" s="19"/>
      <c r="E568" s="337">
        <v>1656.0</v>
      </c>
      <c r="H568" s="19"/>
      <c r="I568" s="337">
        <v>3851.0</v>
      </c>
      <c r="L568" s="19"/>
      <c r="M568" s="337">
        <v>1890.0</v>
      </c>
      <c r="O568" s="19"/>
      <c r="P568" s="337">
        <v>1961.0</v>
      </c>
      <c r="R568" s="19"/>
      <c r="S568" s="337">
        <v>515.0</v>
      </c>
      <c r="U568" s="19"/>
      <c r="V568" s="338">
        <v>13.373149831212672</v>
      </c>
      <c r="X568" s="19"/>
      <c r="Y568" s="337">
        <v>2042.0</v>
      </c>
      <c r="AA568" s="19"/>
      <c r="AB568" s="338">
        <v>53.025188262788895</v>
      </c>
      <c r="AD568" s="19"/>
      <c r="AE568" s="337">
        <v>1242.0</v>
      </c>
      <c r="AG568" s="19"/>
      <c r="AH568" s="338">
        <v>32.25136328226434</v>
      </c>
      <c r="AJ568" s="19"/>
    </row>
    <row r="569" ht="24.0" customHeight="1">
      <c r="A569" s="336" t="s">
        <v>1219</v>
      </c>
      <c r="D569" s="19"/>
      <c r="E569" s="337">
        <v>4217.0</v>
      </c>
      <c r="H569" s="19"/>
      <c r="I569" s="337">
        <v>8675.0</v>
      </c>
      <c r="L569" s="19"/>
      <c r="M569" s="337">
        <v>4342.0</v>
      </c>
      <c r="O569" s="19"/>
      <c r="P569" s="337">
        <v>4333.0</v>
      </c>
      <c r="R569" s="19"/>
      <c r="S569" s="337">
        <v>1071.0</v>
      </c>
      <c r="U569" s="19"/>
      <c r="V569" s="338">
        <v>12.345821325648416</v>
      </c>
      <c r="X569" s="19"/>
      <c r="Y569" s="337">
        <v>4560.0</v>
      </c>
      <c r="AA569" s="19"/>
      <c r="AB569" s="338">
        <v>52.564841498559076</v>
      </c>
      <c r="AD569" s="19"/>
      <c r="AE569" s="337">
        <v>2692.0</v>
      </c>
      <c r="AG569" s="19"/>
      <c r="AH569" s="338">
        <v>31.03170028818444</v>
      </c>
      <c r="AJ569" s="19"/>
    </row>
    <row r="570" ht="24.0" customHeight="1">
      <c r="A570" s="336" t="s">
        <v>1220</v>
      </c>
      <c r="D570" s="19"/>
      <c r="E570" s="337">
        <f>SUM(E571:H572)</f>
        <v>3330</v>
      </c>
      <c r="H570" s="19"/>
      <c r="I570" s="337">
        <v>7226.0</v>
      </c>
      <c r="L570" s="19"/>
      <c r="M570" s="337">
        <v>4357.0</v>
      </c>
      <c r="O570" s="19"/>
      <c r="P570" s="337">
        <v>2869.0</v>
      </c>
      <c r="R570" s="19"/>
      <c r="S570" s="337">
        <v>574.0</v>
      </c>
      <c r="U570" s="19"/>
      <c r="V570" s="338">
        <v>7.943537226681428</v>
      </c>
      <c r="X570" s="19"/>
      <c r="Y570" s="337">
        <v>4417.0</v>
      </c>
      <c r="AA570" s="19"/>
      <c r="AB570" s="338">
        <v>61.126487683365625</v>
      </c>
      <c r="AD570" s="19"/>
      <c r="AE570" s="337">
        <v>1957.0</v>
      </c>
      <c r="AG570" s="19"/>
      <c r="AH570" s="338">
        <v>27.08275671187379</v>
      </c>
      <c r="AJ570" s="19"/>
    </row>
    <row r="571" ht="24.0" customHeight="1">
      <c r="A571" s="336" t="s">
        <v>1221</v>
      </c>
      <c r="D571" s="19"/>
      <c r="E571" s="337">
        <v>983.0</v>
      </c>
      <c r="H571" s="19"/>
      <c r="I571" s="337">
        <v>1791.0</v>
      </c>
      <c r="L571" s="19"/>
      <c r="M571" s="337">
        <v>953.0</v>
      </c>
      <c r="O571" s="19"/>
      <c r="P571" s="337">
        <v>838.0</v>
      </c>
      <c r="R571" s="19"/>
      <c r="S571" s="337">
        <v>146.0</v>
      </c>
      <c r="U571" s="19"/>
      <c r="V571" s="338">
        <v>8.151870463428253</v>
      </c>
      <c r="X571" s="19"/>
      <c r="Y571" s="337">
        <v>887.0</v>
      </c>
      <c r="AA571" s="19"/>
      <c r="AB571" s="338">
        <v>49.525404801786706</v>
      </c>
      <c r="AD571" s="19"/>
      <c r="AE571" s="337">
        <v>662.0</v>
      </c>
      <c r="AG571" s="19"/>
      <c r="AH571" s="338">
        <v>36.96259073143495</v>
      </c>
      <c r="AJ571" s="19"/>
    </row>
    <row r="572" ht="24.0" customHeight="1">
      <c r="A572" s="336" t="s">
        <v>1222</v>
      </c>
      <c r="D572" s="19"/>
      <c r="E572" s="337">
        <v>2347.0</v>
      </c>
      <c r="H572" s="19"/>
      <c r="I572" s="337">
        <v>5435.0</v>
      </c>
      <c r="L572" s="19"/>
      <c r="M572" s="337">
        <v>3404.0</v>
      </c>
      <c r="O572" s="19"/>
      <c r="P572" s="337">
        <v>2031.0</v>
      </c>
      <c r="R572" s="19"/>
      <c r="S572" s="337">
        <v>428.0</v>
      </c>
      <c r="U572" s="19"/>
      <c r="V572" s="338">
        <v>7.8748850045998156</v>
      </c>
      <c r="X572" s="19"/>
      <c r="Y572" s="337">
        <v>3530.0</v>
      </c>
      <c r="AA572" s="19"/>
      <c r="AB572" s="338">
        <v>64.94940202391905</v>
      </c>
      <c r="AD572" s="19"/>
      <c r="AE572" s="337">
        <v>1295.0</v>
      </c>
      <c r="AG572" s="19"/>
      <c r="AH572" s="338">
        <v>23.827046918123276</v>
      </c>
      <c r="AJ572" s="19"/>
    </row>
    <row r="573" ht="24.0" customHeight="1">
      <c r="A573" s="336" t="s">
        <v>1223</v>
      </c>
      <c r="D573" s="19"/>
      <c r="E573" s="337">
        <f>SUM(E574:H579)</f>
        <v>13108</v>
      </c>
      <c r="H573" s="19"/>
      <c r="I573" s="337">
        <v>30309.0</v>
      </c>
      <c r="L573" s="19"/>
      <c r="M573" s="337">
        <v>14661.0</v>
      </c>
      <c r="O573" s="19"/>
      <c r="P573" s="337">
        <v>15648.0</v>
      </c>
      <c r="R573" s="19"/>
      <c r="S573" s="337">
        <v>3927.0</v>
      </c>
      <c r="U573" s="19"/>
      <c r="V573" s="338">
        <v>12.956547560130655</v>
      </c>
      <c r="X573" s="19"/>
      <c r="Y573" s="337">
        <v>16306.0</v>
      </c>
      <c r="AA573" s="19"/>
      <c r="AB573" s="338">
        <v>53.79920155729321</v>
      </c>
      <c r="AD573" s="19"/>
      <c r="AE573" s="337">
        <v>9585.0</v>
      </c>
      <c r="AG573" s="19"/>
      <c r="AH573" s="338">
        <v>31.624270018806293</v>
      </c>
      <c r="AJ573" s="19"/>
    </row>
    <row r="574" ht="24.0" customHeight="1">
      <c r="A574" s="336" t="s">
        <v>1224</v>
      </c>
      <c r="D574" s="19"/>
      <c r="E574" s="337">
        <v>3949.0</v>
      </c>
      <c r="H574" s="19"/>
      <c r="I574" s="337">
        <v>7938.0</v>
      </c>
      <c r="L574" s="19"/>
      <c r="M574" s="337">
        <v>3891.0</v>
      </c>
      <c r="O574" s="19"/>
      <c r="P574" s="337">
        <v>4047.0</v>
      </c>
      <c r="R574" s="19"/>
      <c r="S574" s="337">
        <v>897.0</v>
      </c>
      <c r="U574" s="19"/>
      <c r="V574" s="338">
        <v>11.300075585789871</v>
      </c>
      <c r="X574" s="19"/>
      <c r="Y574" s="337">
        <v>4189.0</v>
      </c>
      <c r="AA574" s="19"/>
      <c r="AB574" s="338">
        <v>52.771478961955154</v>
      </c>
      <c r="AD574" s="19"/>
      <c r="AE574" s="337">
        <v>2679.0</v>
      </c>
      <c r="AG574" s="19"/>
      <c r="AH574" s="338">
        <v>33.74905517762661</v>
      </c>
      <c r="AJ574" s="19"/>
    </row>
    <row r="575" ht="24.0" customHeight="1">
      <c r="A575" s="336" t="s">
        <v>1225</v>
      </c>
      <c r="D575" s="19"/>
      <c r="E575" s="337">
        <v>3245.0</v>
      </c>
      <c r="H575" s="19"/>
      <c r="I575" s="337">
        <v>7637.0</v>
      </c>
      <c r="L575" s="19"/>
      <c r="M575" s="337">
        <v>3655.0</v>
      </c>
      <c r="O575" s="19"/>
      <c r="P575" s="337">
        <v>3982.0</v>
      </c>
      <c r="R575" s="19"/>
      <c r="S575" s="337">
        <v>956.0</v>
      </c>
      <c r="U575" s="19"/>
      <c r="V575" s="338">
        <v>12.51800445200995</v>
      </c>
      <c r="X575" s="19"/>
      <c r="Y575" s="337">
        <v>4089.0</v>
      </c>
      <c r="AA575" s="19"/>
      <c r="AB575" s="338">
        <v>53.54196674086683</v>
      </c>
      <c r="AD575" s="19"/>
      <c r="AE575" s="337">
        <v>2453.0</v>
      </c>
      <c r="AG575" s="19"/>
      <c r="AH575" s="338">
        <v>32.11994238575357</v>
      </c>
      <c r="AJ575" s="19"/>
    </row>
    <row r="576" ht="24.0" customHeight="1">
      <c r="A576" s="336" t="s">
        <v>1226</v>
      </c>
      <c r="D576" s="19"/>
      <c r="E576" s="337">
        <v>990.0</v>
      </c>
      <c r="H576" s="19"/>
      <c r="I576" s="337">
        <v>2358.0</v>
      </c>
      <c r="L576" s="19"/>
      <c r="M576" s="337">
        <v>1199.0</v>
      </c>
      <c r="O576" s="19"/>
      <c r="P576" s="337">
        <v>1159.0</v>
      </c>
      <c r="R576" s="19"/>
      <c r="S576" s="337">
        <v>233.0</v>
      </c>
      <c r="U576" s="19"/>
      <c r="V576" s="338">
        <v>9.881255301102629</v>
      </c>
      <c r="X576" s="19"/>
      <c r="Y576" s="337">
        <v>1260.0</v>
      </c>
      <c r="AA576" s="19"/>
      <c r="AB576" s="338">
        <v>53.43511450381679</v>
      </c>
      <c r="AD576" s="19"/>
      <c r="AE576" s="337">
        <v>850.0</v>
      </c>
      <c r="AG576" s="19"/>
      <c r="AH576" s="338">
        <v>36.04749787955895</v>
      </c>
      <c r="AJ576" s="19"/>
    </row>
    <row r="577" ht="24.0" customHeight="1">
      <c r="A577" s="336" t="s">
        <v>1227</v>
      </c>
      <c r="D577" s="19"/>
      <c r="E577" s="337">
        <v>1027.0</v>
      </c>
      <c r="H577" s="19"/>
      <c r="I577" s="337">
        <v>2639.0</v>
      </c>
      <c r="L577" s="19"/>
      <c r="M577" s="337">
        <v>1304.0</v>
      </c>
      <c r="O577" s="19"/>
      <c r="P577" s="337">
        <v>1335.0</v>
      </c>
      <c r="R577" s="19"/>
      <c r="S577" s="337">
        <v>319.0</v>
      </c>
      <c r="U577" s="19"/>
      <c r="V577" s="338">
        <v>12.087912087912088</v>
      </c>
      <c r="X577" s="19"/>
      <c r="Y577" s="337">
        <v>1469.0</v>
      </c>
      <c r="AA577" s="19"/>
      <c r="AB577" s="338">
        <v>55.66502463054187</v>
      </c>
      <c r="AD577" s="19"/>
      <c r="AE577" s="337">
        <v>841.0</v>
      </c>
      <c r="AG577" s="19"/>
      <c r="AH577" s="338">
        <v>31.868131868131865</v>
      </c>
      <c r="AJ577" s="19"/>
    </row>
    <row r="578" ht="24.0" customHeight="1">
      <c r="A578" s="336" t="s">
        <v>1228</v>
      </c>
      <c r="D578" s="19"/>
      <c r="E578" s="337">
        <v>3374.0</v>
      </c>
      <c r="H578" s="19"/>
      <c r="I578" s="337">
        <v>8378.0</v>
      </c>
      <c r="L578" s="19"/>
      <c r="M578" s="337">
        <v>3995.0</v>
      </c>
      <c r="O578" s="19"/>
      <c r="P578" s="337">
        <v>4383.0</v>
      </c>
      <c r="R578" s="19"/>
      <c r="S578" s="337">
        <v>1421.0</v>
      </c>
      <c r="U578" s="19"/>
      <c r="V578" s="338">
        <v>16.961088565290044</v>
      </c>
      <c r="X578" s="19"/>
      <c r="Y578" s="337">
        <v>4710.0</v>
      </c>
      <c r="AA578" s="19"/>
      <c r="AB578" s="338">
        <v>56.21866793984245</v>
      </c>
      <c r="AD578" s="19"/>
      <c r="AE578" s="337">
        <v>2095.0</v>
      </c>
      <c r="AG578" s="19"/>
      <c r="AH578" s="338">
        <v>25.005968011458584</v>
      </c>
      <c r="AJ578" s="19"/>
    </row>
    <row r="579" ht="24.0" customHeight="1">
      <c r="A579" s="336" t="s">
        <v>1229</v>
      </c>
      <c r="D579" s="19"/>
      <c r="E579" s="337">
        <v>523.0</v>
      </c>
      <c r="H579" s="19"/>
      <c r="I579" s="337">
        <v>1359.0</v>
      </c>
      <c r="L579" s="19"/>
      <c r="M579" s="337">
        <v>617.0</v>
      </c>
      <c r="O579" s="19"/>
      <c r="P579" s="337">
        <v>742.0</v>
      </c>
      <c r="R579" s="19"/>
      <c r="S579" s="337">
        <v>101.0</v>
      </c>
      <c r="U579" s="19"/>
      <c r="V579" s="338">
        <v>7.431935246504782</v>
      </c>
      <c r="X579" s="19"/>
      <c r="Y579" s="337">
        <v>589.0</v>
      </c>
      <c r="AA579" s="19"/>
      <c r="AB579" s="338">
        <v>43.340691685062545</v>
      </c>
      <c r="AD579" s="19"/>
      <c r="AE579" s="337">
        <v>667.0</v>
      </c>
      <c r="AG579" s="19"/>
      <c r="AH579" s="338">
        <v>49.08020603384842</v>
      </c>
      <c r="AJ579" s="19"/>
    </row>
    <row r="580" ht="24.0" customHeight="1">
      <c r="A580" s="336" t="s">
        <v>1230</v>
      </c>
      <c r="D580" s="19"/>
      <c r="E580" s="337">
        <f>SUM(E581:H585)</f>
        <v>1315</v>
      </c>
      <c r="H580" s="19"/>
      <c r="I580" s="337">
        <v>3261.0</v>
      </c>
      <c r="L580" s="19"/>
      <c r="M580" s="337">
        <v>1564.0</v>
      </c>
      <c r="O580" s="19"/>
      <c r="P580" s="337">
        <v>1697.0</v>
      </c>
      <c r="R580" s="19"/>
      <c r="S580" s="337">
        <v>257.0</v>
      </c>
      <c r="U580" s="19"/>
      <c r="V580" s="338">
        <v>7.881018092609629</v>
      </c>
      <c r="X580" s="19"/>
      <c r="Y580" s="337">
        <v>1382.0</v>
      </c>
      <c r="AA580" s="19"/>
      <c r="AB580" s="338">
        <v>42.37963814780742</v>
      </c>
      <c r="AD580" s="19"/>
      <c r="AE580" s="337">
        <v>1614.0</v>
      </c>
      <c r="AG580" s="19"/>
      <c r="AH580" s="338">
        <v>49.494020239190434</v>
      </c>
      <c r="AJ580" s="19"/>
    </row>
    <row r="581" ht="24.0" customHeight="1">
      <c r="A581" s="336" t="s">
        <v>1231</v>
      </c>
      <c r="D581" s="19"/>
      <c r="E581" s="337">
        <v>257.0</v>
      </c>
      <c r="H581" s="19"/>
      <c r="I581" s="337">
        <v>603.0</v>
      </c>
      <c r="L581" s="19"/>
      <c r="M581" s="337">
        <v>269.0</v>
      </c>
      <c r="O581" s="19"/>
      <c r="P581" s="337">
        <v>334.0</v>
      </c>
      <c r="R581" s="19"/>
      <c r="S581" s="337">
        <v>24.0</v>
      </c>
      <c r="U581" s="19"/>
      <c r="V581" s="338">
        <v>3.9800995024875623</v>
      </c>
      <c r="X581" s="19"/>
      <c r="Y581" s="337">
        <v>227.0</v>
      </c>
      <c r="AA581" s="19"/>
      <c r="AB581" s="338">
        <v>37.64510779436153</v>
      </c>
      <c r="AD581" s="19"/>
      <c r="AE581" s="337">
        <v>351.0</v>
      </c>
      <c r="AG581" s="19"/>
      <c r="AH581" s="338">
        <v>58.2089552238806</v>
      </c>
      <c r="AJ581" s="19"/>
    </row>
    <row r="582" ht="24.0" customHeight="1">
      <c r="A582" s="336" t="s">
        <v>1232</v>
      </c>
      <c r="D582" s="19"/>
      <c r="E582" s="337">
        <v>212.0</v>
      </c>
      <c r="H582" s="19"/>
      <c r="I582" s="337">
        <v>491.0</v>
      </c>
      <c r="L582" s="19"/>
      <c r="M582" s="337">
        <v>251.0</v>
      </c>
      <c r="O582" s="19"/>
      <c r="P582" s="337">
        <v>240.0</v>
      </c>
      <c r="R582" s="19"/>
      <c r="S582" s="337">
        <v>55.0</v>
      </c>
      <c r="U582" s="19"/>
      <c r="V582" s="338">
        <v>11.201629327902241</v>
      </c>
      <c r="X582" s="19"/>
      <c r="Y582" s="337">
        <v>194.0</v>
      </c>
      <c r="AA582" s="19"/>
      <c r="AB582" s="338">
        <v>39.5112016293279</v>
      </c>
      <c r="AD582" s="19"/>
      <c r="AE582" s="337">
        <v>242.0</v>
      </c>
      <c r="AG582" s="19"/>
      <c r="AH582" s="338">
        <v>49.287169042769854</v>
      </c>
      <c r="AJ582" s="19"/>
    </row>
    <row r="583" ht="24.0" customHeight="1">
      <c r="A583" s="336" t="s">
        <v>1233</v>
      </c>
      <c r="D583" s="19"/>
      <c r="E583" s="337">
        <v>291.0</v>
      </c>
      <c r="H583" s="19"/>
      <c r="I583" s="337">
        <v>715.0</v>
      </c>
      <c r="L583" s="19"/>
      <c r="M583" s="337">
        <v>345.0</v>
      </c>
      <c r="O583" s="19"/>
      <c r="P583" s="337">
        <v>370.0</v>
      </c>
      <c r="R583" s="19"/>
      <c r="S583" s="337">
        <v>75.0</v>
      </c>
      <c r="U583" s="19"/>
      <c r="V583" s="338">
        <v>10.48951048951049</v>
      </c>
      <c r="X583" s="19"/>
      <c r="Y583" s="337">
        <v>296.0</v>
      </c>
      <c r="AA583" s="19"/>
      <c r="AB583" s="338">
        <v>41.3986013986014</v>
      </c>
      <c r="AD583" s="19"/>
      <c r="AE583" s="337">
        <v>343.0</v>
      </c>
      <c r="AG583" s="19"/>
      <c r="AH583" s="338">
        <v>47.972027972027966</v>
      </c>
      <c r="AJ583" s="19"/>
    </row>
    <row r="584" ht="24.0" customHeight="1">
      <c r="A584" s="336" t="s">
        <v>1234</v>
      </c>
      <c r="D584" s="19"/>
      <c r="E584" s="337">
        <v>362.0</v>
      </c>
      <c r="H584" s="19"/>
      <c r="I584" s="337">
        <v>1003.0</v>
      </c>
      <c r="L584" s="19"/>
      <c r="M584" s="337">
        <v>484.0</v>
      </c>
      <c r="O584" s="19"/>
      <c r="P584" s="337">
        <v>519.0</v>
      </c>
      <c r="R584" s="19"/>
      <c r="S584" s="337">
        <v>71.0</v>
      </c>
      <c r="U584" s="19"/>
      <c r="V584" s="338">
        <v>7.07876370887338</v>
      </c>
      <c r="X584" s="19"/>
      <c r="Y584" s="337">
        <v>465.0</v>
      </c>
      <c r="AA584" s="19"/>
      <c r="AB584" s="338">
        <v>46.360917248255234</v>
      </c>
      <c r="AD584" s="19"/>
      <c r="AE584" s="337">
        <v>467.0</v>
      </c>
      <c r="AG584" s="19"/>
      <c r="AH584" s="338">
        <v>46.560319042871384</v>
      </c>
      <c r="AJ584" s="19"/>
    </row>
    <row r="585" ht="24.0" customHeight="1">
      <c r="A585" s="340" t="s">
        <v>1235</v>
      </c>
      <c r="B585" s="29"/>
      <c r="C585" s="29"/>
      <c r="D585" s="30"/>
      <c r="E585" s="341">
        <v>193.0</v>
      </c>
      <c r="F585" s="29"/>
      <c r="G585" s="29"/>
      <c r="H585" s="30"/>
      <c r="I585" s="341">
        <v>449.0</v>
      </c>
      <c r="J585" s="29"/>
      <c r="K585" s="29"/>
      <c r="L585" s="30"/>
      <c r="M585" s="341">
        <v>215.0</v>
      </c>
      <c r="N585" s="29"/>
      <c r="O585" s="30"/>
      <c r="P585" s="341">
        <v>234.0</v>
      </c>
      <c r="Q585" s="29"/>
      <c r="R585" s="30"/>
      <c r="S585" s="341">
        <v>32.0</v>
      </c>
      <c r="T585" s="29"/>
      <c r="U585" s="30"/>
      <c r="V585" s="342">
        <v>7.126948775055679</v>
      </c>
      <c r="W585" s="29"/>
      <c r="X585" s="30"/>
      <c r="Y585" s="341">
        <v>200.0</v>
      </c>
      <c r="Z585" s="29"/>
      <c r="AA585" s="30"/>
      <c r="AB585" s="342">
        <v>44.543429844098</v>
      </c>
      <c r="AC585" s="29"/>
      <c r="AD585" s="30"/>
      <c r="AE585" s="341">
        <v>211.0</v>
      </c>
      <c r="AF585" s="29"/>
      <c r="AG585" s="30"/>
      <c r="AH585" s="342">
        <v>46.99331848552338</v>
      </c>
      <c r="AI585" s="29"/>
      <c r="AJ585" s="30"/>
    </row>
    <row r="586" ht="24.0" customHeight="1">
      <c r="A586" s="3" t="s">
        <v>47</v>
      </c>
      <c r="B586" s="3"/>
      <c r="C586" s="3" t="s">
        <v>1236</v>
      </c>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7" t="s">
        <v>1206</v>
      </c>
    </row>
    <row r="587" ht="24.0" customHeight="1">
      <c r="A587" s="1" t="s">
        <v>1237</v>
      </c>
    </row>
    <row r="588" ht="24.0"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7"/>
    </row>
    <row r="589" ht="24.0" customHeight="1">
      <c r="A589" s="5">
        <v>17.0</v>
      </c>
      <c r="C589" s="6" t="s">
        <v>1238</v>
      </c>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row>
    <row r="590" ht="24.0" customHeight="1">
      <c r="A590" s="3" t="s">
        <v>1239</v>
      </c>
      <c r="B590" s="35"/>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row>
    <row r="591" ht="24.0" customHeight="1">
      <c r="A591" s="11" t="s">
        <v>101</v>
      </c>
      <c r="B591" s="12"/>
      <c r="C591" s="12"/>
      <c r="D591" s="12"/>
      <c r="E591" s="12"/>
      <c r="F591" s="13"/>
      <c r="G591" s="36" t="s">
        <v>39</v>
      </c>
      <c r="H591" s="12"/>
      <c r="I591" s="12"/>
      <c r="J591" s="12"/>
      <c r="K591" s="12"/>
      <c r="L591" s="13"/>
      <c r="M591" s="36" t="s">
        <v>1240</v>
      </c>
      <c r="N591" s="12"/>
      <c r="O591" s="12"/>
      <c r="P591" s="12"/>
      <c r="Q591" s="12"/>
      <c r="R591" s="13"/>
      <c r="S591" s="36" t="s">
        <v>565</v>
      </c>
      <c r="T591" s="12"/>
      <c r="U591" s="12"/>
      <c r="V591" s="12"/>
      <c r="W591" s="12"/>
      <c r="X591" s="13"/>
      <c r="Y591" s="8" t="s">
        <v>1241</v>
      </c>
      <c r="Z591" s="9"/>
      <c r="AA591" s="9"/>
      <c r="AB591" s="9"/>
      <c r="AC591" s="9"/>
      <c r="AD591" s="9"/>
      <c r="AE591" s="9"/>
      <c r="AF591" s="9"/>
      <c r="AG591" s="9"/>
      <c r="AH591" s="9"/>
      <c r="AI591" s="9"/>
      <c r="AJ591" s="10"/>
    </row>
    <row r="592" ht="24.0" customHeight="1">
      <c r="A592" s="37"/>
      <c r="B592" s="29"/>
      <c r="C592" s="29"/>
      <c r="D592" s="29"/>
      <c r="E592" s="29"/>
      <c r="F592" s="30"/>
      <c r="G592" s="37"/>
      <c r="H592" s="29"/>
      <c r="I592" s="29"/>
      <c r="J592" s="29"/>
      <c r="K592" s="29"/>
      <c r="L592" s="30"/>
      <c r="M592" s="37"/>
      <c r="N592" s="29"/>
      <c r="O592" s="29"/>
      <c r="P592" s="29"/>
      <c r="Q592" s="29"/>
      <c r="R592" s="30"/>
      <c r="S592" s="37"/>
      <c r="T592" s="29"/>
      <c r="U592" s="29"/>
      <c r="V592" s="29"/>
      <c r="W592" s="29"/>
      <c r="X592" s="30"/>
      <c r="Y592" s="8" t="s">
        <v>8</v>
      </c>
      <c r="Z592" s="9"/>
      <c r="AA592" s="9"/>
      <c r="AB592" s="9"/>
      <c r="AC592" s="9"/>
      <c r="AD592" s="10"/>
      <c r="AE592" s="8" t="s">
        <v>1211</v>
      </c>
      <c r="AF592" s="9"/>
      <c r="AG592" s="9"/>
      <c r="AH592" s="9"/>
      <c r="AI592" s="9"/>
      <c r="AJ592" s="10"/>
    </row>
    <row r="593" ht="24.0" customHeight="1">
      <c r="A593" s="120" t="s">
        <v>1242</v>
      </c>
      <c r="F593" s="19"/>
      <c r="G593" s="343">
        <v>17.35</v>
      </c>
      <c r="L593" s="19"/>
      <c r="M593" s="264">
        <v>66578.0</v>
      </c>
      <c r="R593" s="19"/>
      <c r="S593" s="262">
        <v>3837.0</v>
      </c>
      <c r="X593" s="19"/>
      <c r="Y593" s="344">
        <v>5.1</v>
      </c>
      <c r="AD593" s="19"/>
      <c r="AE593" s="344">
        <v>70.8</v>
      </c>
      <c r="AJ593" s="19"/>
    </row>
    <row r="594" ht="24.0" customHeight="1">
      <c r="A594" s="120">
        <v>17.0</v>
      </c>
      <c r="F594" s="19"/>
      <c r="G594" s="343">
        <v>17.24</v>
      </c>
      <c r="L594" s="19"/>
      <c r="M594" s="264">
        <v>63901.0</v>
      </c>
      <c r="R594" s="19"/>
      <c r="S594" s="262">
        <v>3707.0</v>
      </c>
      <c r="X594" s="19"/>
      <c r="Y594" s="344">
        <v>5.0</v>
      </c>
      <c r="AD594" s="19"/>
      <c r="AE594" s="344">
        <v>69.7</v>
      </c>
      <c r="AJ594" s="19"/>
    </row>
    <row r="595" ht="24.0" customHeight="1">
      <c r="A595" s="120">
        <v>22.0</v>
      </c>
      <c r="F595" s="19"/>
      <c r="G595" s="343">
        <v>17.41</v>
      </c>
      <c r="L595" s="19"/>
      <c r="M595" s="264">
        <v>62461.0</v>
      </c>
      <c r="R595" s="19"/>
      <c r="S595" s="262">
        <v>3589.7</v>
      </c>
      <c r="X595" s="19"/>
      <c r="Y595" s="344">
        <v>5.1</v>
      </c>
      <c r="AD595" s="19"/>
      <c r="AE595" s="344">
        <v>70.4</v>
      </c>
      <c r="AJ595" s="19"/>
    </row>
    <row r="596" ht="24.0" customHeight="1">
      <c r="A596" s="120">
        <v>27.0</v>
      </c>
      <c r="F596" s="19"/>
      <c r="G596" s="343">
        <v>17.02</v>
      </c>
      <c r="L596" s="19"/>
      <c r="M596" s="264">
        <v>58260.0</v>
      </c>
      <c r="R596" s="19"/>
      <c r="S596" s="262">
        <v>3423.0</v>
      </c>
      <c r="X596" s="19"/>
      <c r="Y596" s="344">
        <v>5.0</v>
      </c>
      <c r="AD596" s="19"/>
      <c r="AE596" s="344">
        <v>69.4</v>
      </c>
      <c r="AJ596" s="19"/>
    </row>
    <row r="597" ht="24.0" customHeight="1">
      <c r="A597" s="127" t="s">
        <v>333</v>
      </c>
      <c r="B597" s="29"/>
      <c r="C597" s="29"/>
      <c r="D597" s="29"/>
      <c r="E597" s="29"/>
      <c r="F597" s="30"/>
      <c r="G597" s="345">
        <v>14.75</v>
      </c>
      <c r="H597" s="29"/>
      <c r="I597" s="29"/>
      <c r="J597" s="29"/>
      <c r="K597" s="29"/>
      <c r="L597" s="30"/>
      <c r="M597" s="346">
        <v>54252.0</v>
      </c>
      <c r="N597" s="29"/>
      <c r="O597" s="29"/>
      <c r="P597" s="29"/>
      <c r="Q597" s="29"/>
      <c r="R597" s="30"/>
      <c r="S597" s="347">
        <v>3678.0</v>
      </c>
      <c r="T597" s="29"/>
      <c r="U597" s="29"/>
      <c r="V597" s="29"/>
      <c r="W597" s="29"/>
      <c r="X597" s="30"/>
      <c r="Y597" s="348">
        <v>4.3</v>
      </c>
      <c r="Z597" s="29"/>
      <c r="AA597" s="29"/>
      <c r="AB597" s="29"/>
      <c r="AC597" s="29"/>
      <c r="AD597" s="30"/>
      <c r="AE597" s="348">
        <v>68.7</v>
      </c>
      <c r="AF597" s="29"/>
      <c r="AG597" s="29"/>
      <c r="AH597" s="29"/>
      <c r="AI597" s="29"/>
      <c r="AJ597" s="30"/>
    </row>
    <row r="598" ht="24.0" customHeight="1">
      <c r="A598" s="3" t="s">
        <v>47</v>
      </c>
      <c r="B598" s="3"/>
      <c r="C598" s="159" t="s">
        <v>1243</v>
      </c>
    </row>
    <row r="599" ht="24.0" customHeight="1">
      <c r="A599" s="3"/>
      <c r="B599" s="3"/>
    </row>
    <row r="600" ht="24.0"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7" t="s">
        <v>1206</v>
      </c>
    </row>
    <row r="601" ht="24.0" customHeight="1">
      <c r="A601" s="5">
        <v>18.0</v>
      </c>
      <c r="C601" s="6" t="s">
        <v>1244</v>
      </c>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ht="24.0" customHeight="1">
      <c r="A602" s="3" t="s">
        <v>1176</v>
      </c>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7" t="s">
        <v>645</v>
      </c>
    </row>
    <row r="603" ht="24.0" customHeight="1">
      <c r="A603" s="36" t="s">
        <v>1244</v>
      </c>
      <c r="B603" s="12"/>
      <c r="C603" s="12"/>
      <c r="D603" s="12"/>
      <c r="E603" s="12"/>
      <c r="F603" s="12"/>
      <c r="G603" s="12"/>
      <c r="H603" s="12"/>
      <c r="I603" s="12"/>
      <c r="J603" s="12"/>
      <c r="K603" s="12"/>
      <c r="L603" s="12"/>
      <c r="M603" s="12"/>
      <c r="N603" s="12"/>
      <c r="O603" s="13"/>
      <c r="P603" s="349" t="s">
        <v>1245</v>
      </c>
      <c r="Q603" s="9"/>
      <c r="R603" s="9"/>
      <c r="S603" s="9"/>
      <c r="T603" s="9"/>
      <c r="U603" s="9"/>
      <c r="V603" s="10"/>
      <c r="W603" s="8" t="s">
        <v>1246</v>
      </c>
      <c r="X603" s="9"/>
      <c r="Y603" s="9"/>
      <c r="Z603" s="9"/>
      <c r="AA603" s="9"/>
      <c r="AB603" s="9"/>
      <c r="AC603" s="10"/>
      <c r="AD603" s="8" t="s">
        <v>1247</v>
      </c>
      <c r="AE603" s="9"/>
      <c r="AF603" s="9"/>
      <c r="AG603" s="9"/>
      <c r="AH603" s="9"/>
      <c r="AI603" s="9"/>
      <c r="AJ603" s="10"/>
    </row>
    <row r="604" ht="24.0" customHeight="1">
      <c r="A604" s="11" t="s">
        <v>67</v>
      </c>
      <c r="B604" s="12"/>
      <c r="C604" s="12"/>
      <c r="D604" s="12"/>
      <c r="E604" s="12"/>
      <c r="F604" s="12"/>
      <c r="G604" s="12"/>
      <c r="H604" s="12"/>
      <c r="I604" s="12"/>
      <c r="J604" s="12"/>
      <c r="K604" s="12"/>
      <c r="L604" s="12"/>
      <c r="M604" s="12"/>
      <c r="N604" s="12"/>
      <c r="O604" s="13"/>
      <c r="P604" s="350">
        <v>35098.0</v>
      </c>
      <c r="Q604" s="12"/>
      <c r="R604" s="12"/>
      <c r="S604" s="12"/>
      <c r="T604" s="12"/>
      <c r="U604" s="12"/>
      <c r="V604" s="13"/>
      <c r="W604" s="350">
        <v>76592.0</v>
      </c>
      <c r="X604" s="12"/>
      <c r="Y604" s="12"/>
      <c r="Z604" s="12"/>
      <c r="AA604" s="12"/>
      <c r="AB604" s="12"/>
      <c r="AC604" s="13"/>
      <c r="AD604" s="351">
        <v>2.18</v>
      </c>
      <c r="AE604" s="12"/>
      <c r="AF604" s="12"/>
      <c r="AG604" s="12"/>
      <c r="AH604" s="12"/>
      <c r="AI604" s="12"/>
      <c r="AJ604" s="13"/>
    </row>
    <row r="605" ht="24.0" customHeight="1">
      <c r="A605" s="78"/>
      <c r="B605" s="3" t="s">
        <v>1248</v>
      </c>
      <c r="C605" s="3"/>
      <c r="D605" s="3"/>
      <c r="E605" s="3"/>
      <c r="F605" s="3"/>
      <c r="G605" s="3"/>
      <c r="H605" s="3"/>
      <c r="I605" s="3"/>
      <c r="J605" s="3"/>
      <c r="K605" s="3"/>
      <c r="L605" s="3"/>
      <c r="M605" s="3"/>
      <c r="N605" s="3"/>
      <c r="O605" s="145"/>
      <c r="P605" s="352">
        <v>34122.0</v>
      </c>
      <c r="V605" s="19"/>
      <c r="W605" s="352">
        <v>75444.0</v>
      </c>
      <c r="AC605" s="19"/>
      <c r="AD605" s="353">
        <v>2.21</v>
      </c>
      <c r="AJ605" s="19"/>
    </row>
    <row r="606" ht="24.0" customHeight="1">
      <c r="A606" s="78"/>
      <c r="B606" s="354"/>
      <c r="C606" s="3" t="s">
        <v>1249</v>
      </c>
      <c r="D606" s="3"/>
      <c r="E606" s="3"/>
      <c r="F606" s="3"/>
      <c r="G606" s="3"/>
      <c r="H606" s="3"/>
      <c r="I606" s="3"/>
      <c r="J606" s="3"/>
      <c r="K606" s="3"/>
      <c r="L606" s="3"/>
      <c r="M606" s="3"/>
      <c r="N606" s="3"/>
      <c r="O606" s="145"/>
      <c r="P606" s="352">
        <v>33718.0</v>
      </c>
      <c r="V606" s="19"/>
      <c r="W606" s="352">
        <v>74665.0</v>
      </c>
      <c r="AC606" s="19"/>
      <c r="AD606" s="353">
        <v>2.21</v>
      </c>
      <c r="AJ606" s="19"/>
    </row>
    <row r="607" ht="24.0" customHeight="1">
      <c r="A607" s="78"/>
      <c r="B607" s="354"/>
      <c r="C607" s="354"/>
      <c r="D607" s="3" t="s">
        <v>1250</v>
      </c>
      <c r="E607" s="3"/>
      <c r="F607" s="3"/>
      <c r="G607" s="3"/>
      <c r="H607" s="3"/>
      <c r="I607" s="3"/>
      <c r="J607" s="3"/>
      <c r="K607" s="3"/>
      <c r="L607" s="3"/>
      <c r="M607" s="3"/>
      <c r="N607" s="3"/>
      <c r="O607" s="145"/>
      <c r="P607" s="352">
        <v>23340.0</v>
      </c>
      <c r="V607" s="19"/>
      <c r="W607" s="352">
        <v>57337.0</v>
      </c>
      <c r="AC607" s="19"/>
      <c r="AD607" s="353">
        <v>2.46</v>
      </c>
      <c r="AJ607" s="19"/>
    </row>
    <row r="608" ht="24.0" customHeight="1">
      <c r="A608" s="78"/>
      <c r="B608" s="354"/>
      <c r="C608" s="354"/>
      <c r="D608" s="3" t="s">
        <v>1251</v>
      </c>
      <c r="E608" s="3"/>
      <c r="F608" s="3"/>
      <c r="G608" s="3"/>
      <c r="H608" s="3"/>
      <c r="I608" s="3"/>
      <c r="J608" s="3"/>
      <c r="K608" s="3"/>
      <c r="L608" s="3"/>
      <c r="M608" s="3"/>
      <c r="N608" s="3"/>
      <c r="O608" s="145"/>
      <c r="P608" s="352">
        <v>1868.0</v>
      </c>
      <c r="V608" s="19"/>
      <c r="W608" s="352">
        <v>3006.0</v>
      </c>
      <c r="AC608" s="19"/>
      <c r="AD608" s="353">
        <v>1.61</v>
      </c>
      <c r="AJ608" s="19"/>
    </row>
    <row r="609" ht="24.0" customHeight="1">
      <c r="A609" s="78"/>
      <c r="B609" s="354"/>
      <c r="C609" s="354"/>
      <c r="D609" s="3" t="s">
        <v>1252</v>
      </c>
      <c r="E609" s="3"/>
      <c r="F609" s="3"/>
      <c r="G609" s="3"/>
      <c r="H609" s="3"/>
      <c r="I609" s="3"/>
      <c r="J609" s="3"/>
      <c r="K609" s="3"/>
      <c r="L609" s="3"/>
      <c r="M609" s="3"/>
      <c r="N609" s="3"/>
      <c r="O609" s="145"/>
      <c r="P609" s="352">
        <v>7125.0</v>
      </c>
      <c r="V609" s="19"/>
      <c r="W609" s="352">
        <v>11790.0</v>
      </c>
      <c r="AC609" s="19"/>
      <c r="AD609" s="353">
        <v>1.65</v>
      </c>
      <c r="AJ609" s="19"/>
    </row>
    <row r="610" ht="24.0" customHeight="1">
      <c r="A610" s="78"/>
      <c r="B610" s="354"/>
      <c r="C610" s="354"/>
      <c r="D610" s="3" t="s">
        <v>1253</v>
      </c>
      <c r="E610" s="3"/>
      <c r="F610" s="3"/>
      <c r="G610" s="3"/>
      <c r="H610" s="3"/>
      <c r="I610" s="3"/>
      <c r="J610" s="3"/>
      <c r="K610" s="3"/>
      <c r="L610" s="3"/>
      <c r="M610" s="3"/>
      <c r="N610" s="3"/>
      <c r="O610" s="145"/>
      <c r="P610" s="352">
        <v>1589.0</v>
      </c>
      <c r="V610" s="19"/>
      <c r="W610" s="352">
        <v>2532.0</v>
      </c>
      <c r="AC610" s="19"/>
      <c r="AD610" s="353">
        <v>1.59</v>
      </c>
      <c r="AJ610" s="19"/>
    </row>
    <row r="611" ht="24.0" customHeight="1">
      <c r="A611" s="78"/>
      <c r="B611" s="354"/>
      <c r="C611" s="3" t="s">
        <v>1254</v>
      </c>
      <c r="D611" s="3"/>
      <c r="E611" s="3"/>
      <c r="F611" s="3"/>
      <c r="G611" s="3"/>
      <c r="H611" s="3"/>
      <c r="I611" s="3"/>
      <c r="J611" s="3"/>
      <c r="K611" s="3"/>
      <c r="L611" s="3"/>
      <c r="M611" s="3"/>
      <c r="N611" s="3"/>
      <c r="O611" s="145"/>
      <c r="P611" s="352">
        <v>404.0</v>
      </c>
      <c r="V611" s="19"/>
      <c r="W611" s="352">
        <v>779.0</v>
      </c>
      <c r="AC611" s="19"/>
      <c r="AD611" s="353">
        <v>1.93</v>
      </c>
      <c r="AJ611" s="19"/>
    </row>
    <row r="612" ht="24.0" customHeight="1">
      <c r="A612" s="78"/>
      <c r="B612" s="3" t="s">
        <v>1255</v>
      </c>
      <c r="C612" s="3"/>
      <c r="D612" s="3"/>
      <c r="E612" s="3"/>
      <c r="F612" s="3"/>
      <c r="G612" s="3"/>
      <c r="H612" s="3"/>
      <c r="I612" s="3"/>
      <c r="J612" s="3"/>
      <c r="K612" s="3"/>
      <c r="L612" s="3"/>
      <c r="M612" s="3"/>
      <c r="N612" s="3"/>
      <c r="O612" s="145"/>
      <c r="P612" s="352">
        <v>976.0</v>
      </c>
      <c r="V612" s="19"/>
      <c r="W612" s="352">
        <v>1148.0</v>
      </c>
      <c r="AC612" s="19"/>
      <c r="AD612" s="353">
        <v>1.18</v>
      </c>
      <c r="AJ612" s="19"/>
    </row>
    <row r="613" ht="24.0" customHeight="1">
      <c r="A613" s="151"/>
      <c r="B613" s="62" t="s">
        <v>1256</v>
      </c>
      <c r="C613" s="62"/>
      <c r="D613" s="62"/>
      <c r="E613" s="62"/>
      <c r="F613" s="62"/>
      <c r="G613" s="62"/>
      <c r="H613" s="62"/>
      <c r="I613" s="62"/>
      <c r="J613" s="62"/>
      <c r="K613" s="62"/>
      <c r="L613" s="62"/>
      <c r="M613" s="62"/>
      <c r="N613" s="62"/>
      <c r="O613" s="152"/>
      <c r="P613" s="355" t="s">
        <v>1257</v>
      </c>
      <c r="Q613" s="29"/>
      <c r="R613" s="29"/>
      <c r="S613" s="29"/>
      <c r="T613" s="29"/>
      <c r="U613" s="29"/>
      <c r="V613" s="30"/>
      <c r="W613" s="355" t="s">
        <v>1257</v>
      </c>
      <c r="X613" s="29"/>
      <c r="Y613" s="29"/>
      <c r="Z613" s="29"/>
      <c r="AA613" s="29"/>
      <c r="AB613" s="29"/>
      <c r="AC613" s="30"/>
      <c r="AD613" s="356" t="s">
        <v>1258</v>
      </c>
      <c r="AE613" s="29"/>
      <c r="AF613" s="29"/>
      <c r="AG613" s="29"/>
      <c r="AH613" s="29"/>
      <c r="AI613" s="29"/>
      <c r="AJ613" s="30"/>
    </row>
    <row r="614" ht="24.0"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7" t="s">
        <v>1206</v>
      </c>
    </row>
    <row r="615" ht="24.0" customHeight="1">
      <c r="A615" s="1" t="s">
        <v>1259</v>
      </c>
    </row>
    <row r="616" ht="24.0"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ht="24.0" customHeight="1">
      <c r="A617" s="5">
        <v>19.0</v>
      </c>
      <c r="C617" s="6" t="s">
        <v>1260</v>
      </c>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ht="24.0" customHeight="1">
      <c r="A618" s="3" t="s">
        <v>1176</v>
      </c>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7" t="s">
        <v>645</v>
      </c>
    </row>
    <row r="619" ht="24.0" customHeight="1">
      <c r="A619" s="11" t="s">
        <v>1261</v>
      </c>
      <c r="B619" s="12"/>
      <c r="C619" s="13"/>
      <c r="D619" s="11" t="s">
        <v>1262</v>
      </c>
      <c r="E619" s="12"/>
      <c r="F619" s="12"/>
      <c r="G619" s="13"/>
      <c r="H619" s="8" t="s">
        <v>1263</v>
      </c>
      <c r="I619" s="9"/>
      <c r="J619" s="9"/>
      <c r="K619" s="9"/>
      <c r="L619" s="9"/>
      <c r="M619" s="9"/>
      <c r="N619" s="9"/>
      <c r="O619" s="9"/>
      <c r="P619" s="9"/>
      <c r="Q619" s="9"/>
      <c r="R619" s="9"/>
      <c r="S619" s="9"/>
      <c r="T619" s="9"/>
      <c r="U619" s="9"/>
      <c r="V619" s="9"/>
      <c r="W619" s="9"/>
      <c r="X619" s="9"/>
      <c r="Y619" s="9"/>
      <c r="Z619" s="9"/>
      <c r="AA619" s="9"/>
      <c r="AB619" s="10"/>
      <c r="AC619" s="11" t="s">
        <v>1264</v>
      </c>
      <c r="AD619" s="12"/>
      <c r="AE619" s="12"/>
      <c r="AF619" s="13"/>
      <c r="AG619" s="184" t="s">
        <v>1265</v>
      </c>
      <c r="AH619" s="12"/>
      <c r="AI619" s="12"/>
      <c r="AJ619" s="13"/>
    </row>
    <row r="620" ht="24.0" customHeight="1">
      <c r="A620" s="37"/>
      <c r="B620" s="29"/>
      <c r="C620" s="30"/>
      <c r="D620" s="37"/>
      <c r="E620" s="29"/>
      <c r="F620" s="29"/>
      <c r="G620" s="30"/>
      <c r="H620" s="8" t="s">
        <v>1266</v>
      </c>
      <c r="I620" s="9"/>
      <c r="J620" s="10"/>
      <c r="K620" s="8" t="s">
        <v>1267</v>
      </c>
      <c r="L620" s="9"/>
      <c r="M620" s="10"/>
      <c r="N620" s="8" t="s">
        <v>1268</v>
      </c>
      <c r="O620" s="9"/>
      <c r="P620" s="10"/>
      <c r="Q620" s="8" t="s">
        <v>1269</v>
      </c>
      <c r="R620" s="9"/>
      <c r="S620" s="10"/>
      <c r="T620" s="8" t="s">
        <v>1270</v>
      </c>
      <c r="U620" s="9"/>
      <c r="V620" s="10"/>
      <c r="W620" s="8" t="s">
        <v>1271</v>
      </c>
      <c r="X620" s="9"/>
      <c r="Y620" s="10"/>
      <c r="Z620" s="8" t="s">
        <v>1272</v>
      </c>
      <c r="AA620" s="9"/>
      <c r="AB620" s="10"/>
      <c r="AC620" s="37"/>
      <c r="AD620" s="29"/>
      <c r="AE620" s="29"/>
      <c r="AF620" s="30"/>
      <c r="AG620" s="37"/>
      <c r="AH620" s="29"/>
      <c r="AI620" s="29"/>
      <c r="AJ620" s="30"/>
    </row>
    <row r="621" ht="24.0" customHeight="1">
      <c r="A621" s="357" t="s">
        <v>67</v>
      </c>
      <c r="C621" s="19"/>
      <c r="D621" s="358">
        <f>SUM(D622,D631,D634,D641)</f>
        <v>35098</v>
      </c>
      <c r="E621" s="12"/>
      <c r="F621" s="12"/>
      <c r="G621" s="13"/>
      <c r="H621" s="358">
        <f>SUM(H622,H631,H634,H641)</f>
        <v>13193</v>
      </c>
      <c r="I621" s="12"/>
      <c r="J621" s="13"/>
      <c r="K621" s="358">
        <f>SUM(K622,K631,K634,K641)</f>
        <v>10654</v>
      </c>
      <c r="L621" s="12"/>
      <c r="M621" s="13"/>
      <c r="N621" s="358">
        <f>SUM(N622,N631,N634,N641)</f>
        <v>5581</v>
      </c>
      <c r="O621" s="12"/>
      <c r="P621" s="13"/>
      <c r="Q621" s="358">
        <f>SUM(Q622,Q631,Q634,Q641)</f>
        <v>3773</v>
      </c>
      <c r="R621" s="12"/>
      <c r="S621" s="13"/>
      <c r="T621" s="358">
        <f>SUM(T622,T631,T634,T641)</f>
        <v>1339</v>
      </c>
      <c r="U621" s="12"/>
      <c r="V621" s="13"/>
      <c r="W621" s="358">
        <f>SUM(W622,W631,W634,W641)</f>
        <v>396</v>
      </c>
      <c r="X621" s="12"/>
      <c r="Y621" s="13"/>
      <c r="Z621" s="358">
        <f>SUM(Z622,Z631,Z634,Z641)</f>
        <v>162</v>
      </c>
      <c r="AA621" s="12"/>
      <c r="AB621" s="13"/>
      <c r="AC621" s="358">
        <f>SUM(AC622,AC631,AC634,AC641)</f>
        <v>76592</v>
      </c>
      <c r="AD621" s="12"/>
      <c r="AE621" s="12"/>
      <c r="AF621" s="12"/>
      <c r="AG621" s="359">
        <f t="shared" ref="AG621:AG646" si="14">AC621/D621</f>
        <v>2.182232606</v>
      </c>
      <c r="AH621" s="12"/>
      <c r="AI621" s="12"/>
      <c r="AJ621" s="13"/>
    </row>
    <row r="622" ht="24.0" customHeight="1">
      <c r="A622" s="168" t="s">
        <v>1212</v>
      </c>
      <c r="C622" s="19"/>
      <c r="D622" s="360">
        <f>SUM(D623:G630)</f>
        <v>17397</v>
      </c>
      <c r="G622" s="19"/>
      <c r="H622" s="360">
        <f>SUM(H623:J630)</f>
        <v>6620</v>
      </c>
      <c r="J622" s="19"/>
      <c r="K622" s="360">
        <f>SUM(K623:M630)</f>
        <v>5193</v>
      </c>
      <c r="M622" s="19"/>
      <c r="N622" s="360">
        <f>SUM(N623:P630)</f>
        <v>2709</v>
      </c>
      <c r="P622" s="19"/>
      <c r="Q622" s="360">
        <f>SUM(Q623:S630)</f>
        <v>1952</v>
      </c>
      <c r="S622" s="19"/>
      <c r="T622" s="360">
        <f>SUM(T623:V630)</f>
        <v>651</v>
      </c>
      <c r="V622" s="19"/>
      <c r="W622" s="360">
        <f>SUM(W623:Y630)</f>
        <v>197</v>
      </c>
      <c r="Y622" s="19"/>
      <c r="Z622" s="360">
        <f>SUM(Z623:AB630)</f>
        <v>75</v>
      </c>
      <c r="AB622" s="19"/>
      <c r="AC622" s="360">
        <v>37932.0</v>
      </c>
      <c r="AG622" s="361">
        <f t="shared" si="14"/>
        <v>2.180375927</v>
      </c>
      <c r="AJ622" s="19"/>
    </row>
    <row r="623" ht="24.0" customHeight="1">
      <c r="A623" s="362" t="s">
        <v>1213</v>
      </c>
      <c r="C623" s="19"/>
      <c r="D623" s="360">
        <v>275.0</v>
      </c>
      <c r="G623" s="19"/>
      <c r="H623" s="360">
        <v>55.0</v>
      </c>
      <c r="J623" s="19"/>
      <c r="K623" s="360">
        <v>111.0</v>
      </c>
      <c r="M623" s="19"/>
      <c r="N623" s="360">
        <v>58.0</v>
      </c>
      <c r="P623" s="19"/>
      <c r="Q623" s="360">
        <v>33.0</v>
      </c>
      <c r="S623" s="19"/>
      <c r="T623" s="360">
        <v>9.0</v>
      </c>
      <c r="V623" s="19"/>
      <c r="W623" s="360">
        <v>6.0</v>
      </c>
      <c r="Y623" s="19"/>
      <c r="Z623" s="360">
        <v>3.0</v>
      </c>
      <c r="AB623" s="19"/>
      <c r="AC623" s="360">
        <v>687.0</v>
      </c>
      <c r="AG623" s="361">
        <f t="shared" si="14"/>
        <v>2.498181818</v>
      </c>
      <c r="AJ623" s="19"/>
    </row>
    <row r="624" ht="24.0" customHeight="1">
      <c r="A624" s="362" t="s">
        <v>1214</v>
      </c>
      <c r="C624" s="19"/>
      <c r="D624" s="360">
        <v>412.0</v>
      </c>
      <c r="G624" s="19"/>
      <c r="H624" s="360">
        <v>84.0</v>
      </c>
      <c r="J624" s="19"/>
      <c r="K624" s="360">
        <v>156.0</v>
      </c>
      <c r="M624" s="19"/>
      <c r="N624" s="360">
        <v>83.0</v>
      </c>
      <c r="P624" s="19"/>
      <c r="Q624" s="360">
        <v>48.0</v>
      </c>
      <c r="S624" s="19"/>
      <c r="T624" s="360">
        <v>20.0</v>
      </c>
      <c r="V624" s="19"/>
      <c r="W624" s="360">
        <v>16.0</v>
      </c>
      <c r="Y624" s="19"/>
      <c r="Z624" s="360">
        <v>5.0</v>
      </c>
      <c r="AB624" s="19"/>
      <c r="AC624" s="360">
        <v>1069.0</v>
      </c>
      <c r="AG624" s="361">
        <f t="shared" si="14"/>
        <v>2.594660194</v>
      </c>
      <c r="AJ624" s="19"/>
    </row>
    <row r="625" ht="24.0" customHeight="1">
      <c r="A625" s="362" t="s">
        <v>1215</v>
      </c>
      <c r="C625" s="19"/>
      <c r="D625" s="360">
        <v>1155.0</v>
      </c>
      <c r="G625" s="19"/>
      <c r="H625" s="360">
        <v>415.0</v>
      </c>
      <c r="J625" s="19"/>
      <c r="K625" s="360">
        <v>335.0</v>
      </c>
      <c r="M625" s="19"/>
      <c r="N625" s="360">
        <v>194.0</v>
      </c>
      <c r="P625" s="19"/>
      <c r="Q625" s="360">
        <v>150.0</v>
      </c>
      <c r="S625" s="19"/>
      <c r="T625" s="360">
        <v>42.0</v>
      </c>
      <c r="V625" s="19"/>
      <c r="W625" s="360">
        <v>14.0</v>
      </c>
      <c r="Y625" s="19"/>
      <c r="Z625" s="360">
        <v>5.0</v>
      </c>
      <c r="AB625" s="19"/>
      <c r="AC625" s="360">
        <v>2599.0</v>
      </c>
      <c r="AG625" s="361">
        <f t="shared" si="14"/>
        <v>2.25021645</v>
      </c>
      <c r="AJ625" s="19"/>
    </row>
    <row r="626" ht="24.0" customHeight="1">
      <c r="A626" s="362" t="s">
        <v>1216</v>
      </c>
      <c r="C626" s="19"/>
      <c r="D626" s="360">
        <v>2091.0</v>
      </c>
      <c r="G626" s="19"/>
      <c r="H626" s="360">
        <v>648.0</v>
      </c>
      <c r="J626" s="19"/>
      <c r="K626" s="360">
        <v>647.0</v>
      </c>
      <c r="M626" s="19"/>
      <c r="N626" s="360">
        <v>352.0</v>
      </c>
      <c r="P626" s="19"/>
      <c r="Q626" s="360">
        <v>308.0</v>
      </c>
      <c r="S626" s="19"/>
      <c r="T626" s="360">
        <v>90.0</v>
      </c>
      <c r="V626" s="19"/>
      <c r="W626" s="360">
        <v>32.0</v>
      </c>
      <c r="Y626" s="19"/>
      <c r="Z626" s="360">
        <v>14.0</v>
      </c>
      <c r="AB626" s="19"/>
      <c r="AC626" s="360">
        <v>4977.0</v>
      </c>
      <c r="AG626" s="361">
        <f t="shared" si="14"/>
        <v>2.380200861</v>
      </c>
      <c r="AJ626" s="19"/>
    </row>
    <row r="627" ht="24.0" customHeight="1">
      <c r="A627" s="362" t="s">
        <v>790</v>
      </c>
      <c r="C627" s="19"/>
      <c r="D627" s="360">
        <v>1121.0</v>
      </c>
      <c r="G627" s="19"/>
      <c r="H627" s="360">
        <v>304.0</v>
      </c>
      <c r="J627" s="19"/>
      <c r="K627" s="360">
        <v>416.0</v>
      </c>
      <c r="M627" s="19"/>
      <c r="N627" s="360">
        <v>214.0</v>
      </c>
      <c r="P627" s="19"/>
      <c r="Q627" s="360">
        <v>127.0</v>
      </c>
      <c r="S627" s="19"/>
      <c r="T627" s="360">
        <v>44.0</v>
      </c>
      <c r="V627" s="19"/>
      <c r="W627" s="360">
        <v>12.0</v>
      </c>
      <c r="Y627" s="19"/>
      <c r="Z627" s="360">
        <v>4.0</v>
      </c>
      <c r="AB627" s="19"/>
      <c r="AC627" s="360">
        <v>2607.0</v>
      </c>
      <c r="AG627" s="361">
        <f t="shared" si="14"/>
        <v>2.325602141</v>
      </c>
      <c r="AJ627" s="19"/>
    </row>
    <row r="628" ht="24.0" customHeight="1">
      <c r="A628" s="362" t="s">
        <v>1217</v>
      </c>
      <c r="C628" s="19"/>
      <c r="D628" s="360">
        <v>6479.0</v>
      </c>
      <c r="G628" s="19"/>
      <c r="H628" s="360">
        <v>2706.0</v>
      </c>
      <c r="J628" s="19"/>
      <c r="K628" s="360">
        <v>1793.0</v>
      </c>
      <c r="M628" s="19"/>
      <c r="N628" s="360">
        <v>972.0</v>
      </c>
      <c r="P628" s="19"/>
      <c r="Q628" s="360">
        <v>670.0</v>
      </c>
      <c r="S628" s="19"/>
      <c r="T628" s="360">
        <v>249.0</v>
      </c>
      <c r="V628" s="19"/>
      <c r="W628" s="360">
        <v>66.0</v>
      </c>
      <c r="Y628" s="19"/>
      <c r="Z628" s="360">
        <v>23.0</v>
      </c>
      <c r="AB628" s="19"/>
      <c r="AC628" s="360">
        <v>13698.0</v>
      </c>
      <c r="AG628" s="361">
        <f t="shared" si="14"/>
        <v>2.114215157</v>
      </c>
      <c r="AJ628" s="19"/>
    </row>
    <row r="629" ht="24.0" customHeight="1">
      <c r="A629" s="362" t="s">
        <v>1218</v>
      </c>
      <c r="C629" s="19"/>
      <c r="D629" s="360">
        <v>1654.0</v>
      </c>
      <c r="G629" s="19"/>
      <c r="H629" s="360">
        <v>520.0</v>
      </c>
      <c r="J629" s="19"/>
      <c r="K629" s="360">
        <v>539.0</v>
      </c>
      <c r="M629" s="19"/>
      <c r="N629" s="360">
        <v>286.0</v>
      </c>
      <c r="P629" s="19"/>
      <c r="Q629" s="360">
        <v>208.0</v>
      </c>
      <c r="S629" s="19"/>
      <c r="T629" s="360">
        <v>66.0</v>
      </c>
      <c r="V629" s="19"/>
      <c r="W629" s="360">
        <v>25.0</v>
      </c>
      <c r="Y629" s="19"/>
      <c r="Z629" s="360">
        <v>10.0</v>
      </c>
      <c r="AB629" s="19"/>
      <c r="AC629" s="360">
        <v>3842.0</v>
      </c>
      <c r="AG629" s="361">
        <f t="shared" si="14"/>
        <v>2.322853688</v>
      </c>
      <c r="AJ629" s="19"/>
    </row>
    <row r="630" ht="24.0" customHeight="1">
      <c r="A630" s="362" t="s">
        <v>1219</v>
      </c>
      <c r="C630" s="19"/>
      <c r="D630" s="360">
        <v>4210.0</v>
      </c>
      <c r="G630" s="19"/>
      <c r="H630" s="360">
        <v>1888.0</v>
      </c>
      <c r="J630" s="19"/>
      <c r="K630" s="360">
        <v>1196.0</v>
      </c>
      <c r="M630" s="19"/>
      <c r="N630" s="360">
        <v>550.0</v>
      </c>
      <c r="P630" s="19"/>
      <c r="Q630" s="360">
        <v>408.0</v>
      </c>
      <c r="S630" s="19"/>
      <c r="T630" s="360">
        <v>131.0</v>
      </c>
      <c r="V630" s="19"/>
      <c r="W630" s="360">
        <v>26.0</v>
      </c>
      <c r="Y630" s="19"/>
      <c r="Z630" s="360">
        <v>11.0</v>
      </c>
      <c r="AB630" s="19"/>
      <c r="AC630" s="360">
        <v>8453.0</v>
      </c>
      <c r="AG630" s="361">
        <f t="shared" si="14"/>
        <v>2.00783848</v>
      </c>
      <c r="AJ630" s="19"/>
    </row>
    <row r="631" ht="24.0" customHeight="1">
      <c r="A631" s="168" t="s">
        <v>1220</v>
      </c>
      <c r="C631" s="19"/>
      <c r="D631" s="360">
        <f>SUM(D632:G633)</f>
        <v>3309</v>
      </c>
      <c r="G631" s="19"/>
      <c r="H631" s="360">
        <f>SUM(H632:J633)</f>
        <v>1878</v>
      </c>
      <c r="J631" s="19"/>
      <c r="K631" s="360">
        <f>SUM(K632:M633)</f>
        <v>749</v>
      </c>
      <c r="M631" s="19"/>
      <c r="N631" s="360">
        <f>SUM(N632:P633)</f>
        <v>359</v>
      </c>
      <c r="P631" s="19"/>
      <c r="Q631" s="360">
        <f>SUM(Q632:S633)</f>
        <v>212</v>
      </c>
      <c r="S631" s="19"/>
      <c r="T631" s="360">
        <f>SUM(T632:V633)</f>
        <v>71</v>
      </c>
      <c r="V631" s="19"/>
      <c r="W631" s="360">
        <f>SUM(W632:Y633)</f>
        <v>29</v>
      </c>
      <c r="Y631" s="19"/>
      <c r="Z631" s="360">
        <f>SUM(Z632:AB633)</f>
        <v>11</v>
      </c>
      <c r="AB631" s="19"/>
      <c r="AC631" s="360">
        <v>5910.0</v>
      </c>
      <c r="AG631" s="361">
        <f t="shared" si="14"/>
        <v>1.786038078</v>
      </c>
      <c r="AJ631" s="19"/>
    </row>
    <row r="632" ht="24.0" customHeight="1">
      <c r="A632" s="362" t="s">
        <v>1221</v>
      </c>
      <c r="C632" s="19"/>
      <c r="D632" s="360">
        <v>983.0</v>
      </c>
      <c r="G632" s="19"/>
      <c r="H632" s="360">
        <v>532.0</v>
      </c>
      <c r="J632" s="19"/>
      <c r="K632" s="360">
        <v>236.0</v>
      </c>
      <c r="M632" s="19"/>
      <c r="N632" s="360">
        <v>119.0</v>
      </c>
      <c r="P632" s="19"/>
      <c r="Q632" s="360">
        <v>63.0</v>
      </c>
      <c r="S632" s="19"/>
      <c r="T632" s="360">
        <v>22.0</v>
      </c>
      <c r="V632" s="19"/>
      <c r="W632" s="360">
        <v>10.0</v>
      </c>
      <c r="Y632" s="19"/>
      <c r="Z632" s="360">
        <v>1.0</v>
      </c>
      <c r="AB632" s="19"/>
      <c r="AC632" s="360">
        <v>1791.0</v>
      </c>
      <c r="AG632" s="361">
        <f t="shared" si="14"/>
        <v>1.82197355</v>
      </c>
      <c r="AJ632" s="19"/>
    </row>
    <row r="633" ht="24.0" customHeight="1">
      <c r="A633" s="362" t="s">
        <v>1222</v>
      </c>
      <c r="C633" s="19"/>
      <c r="D633" s="360">
        <v>2326.0</v>
      </c>
      <c r="G633" s="19"/>
      <c r="H633" s="360">
        <v>1346.0</v>
      </c>
      <c r="J633" s="19"/>
      <c r="K633" s="360">
        <v>513.0</v>
      </c>
      <c r="M633" s="19"/>
      <c r="N633" s="360">
        <v>240.0</v>
      </c>
      <c r="P633" s="19"/>
      <c r="Q633" s="360">
        <v>149.0</v>
      </c>
      <c r="S633" s="19"/>
      <c r="T633" s="360">
        <v>49.0</v>
      </c>
      <c r="V633" s="19"/>
      <c r="W633" s="360">
        <v>19.0</v>
      </c>
      <c r="Y633" s="19"/>
      <c r="Z633" s="360">
        <v>10.0</v>
      </c>
      <c r="AB633" s="19"/>
      <c r="AC633" s="360">
        <v>4119.0</v>
      </c>
      <c r="AG633" s="361">
        <f t="shared" si="14"/>
        <v>1.770851247</v>
      </c>
      <c r="AJ633" s="19"/>
    </row>
    <row r="634" ht="24.0" customHeight="1">
      <c r="A634" s="168" t="s">
        <v>1223</v>
      </c>
      <c r="C634" s="19"/>
      <c r="D634" s="360">
        <f>SUM(D635:G640)</f>
        <v>13079</v>
      </c>
      <c r="G634" s="19"/>
      <c r="H634" s="360">
        <f>SUM(H635:J640)</f>
        <v>4330</v>
      </c>
      <c r="J634" s="19"/>
      <c r="K634" s="360">
        <f>SUM(K635:M640)</f>
        <v>4239</v>
      </c>
      <c r="M634" s="19"/>
      <c r="N634" s="360">
        <f>SUM(N635:P640)</f>
        <v>2278</v>
      </c>
      <c r="P634" s="19"/>
      <c r="Q634" s="360">
        <f>SUM(Q635:S640)</f>
        <v>1478</v>
      </c>
      <c r="S634" s="19"/>
      <c r="T634" s="360">
        <f>SUM(T635:V640)</f>
        <v>552</v>
      </c>
      <c r="V634" s="19"/>
      <c r="W634" s="360">
        <f>SUM(W635:Y640)</f>
        <v>144</v>
      </c>
      <c r="Y634" s="19"/>
      <c r="Z634" s="360">
        <f>SUM(Z635:AB640)</f>
        <v>58</v>
      </c>
      <c r="AB634" s="19"/>
      <c r="AC634" s="360">
        <v>29595.0</v>
      </c>
      <c r="AG634" s="361">
        <f t="shared" si="14"/>
        <v>2.262787675</v>
      </c>
      <c r="AJ634" s="19"/>
    </row>
    <row r="635" ht="24.0" customHeight="1">
      <c r="A635" s="362" t="s">
        <v>1224</v>
      </c>
      <c r="C635" s="19"/>
      <c r="D635" s="360">
        <v>3943.0</v>
      </c>
      <c r="G635" s="19"/>
      <c r="H635" s="360">
        <v>1762.0</v>
      </c>
      <c r="J635" s="19"/>
      <c r="K635" s="360">
        <v>1142.0</v>
      </c>
      <c r="M635" s="19"/>
      <c r="N635" s="360">
        <v>556.0</v>
      </c>
      <c r="P635" s="19"/>
      <c r="Q635" s="360">
        <v>331.0</v>
      </c>
      <c r="S635" s="19"/>
      <c r="T635" s="360">
        <v>110.0</v>
      </c>
      <c r="V635" s="19"/>
      <c r="W635" s="360">
        <v>31.0</v>
      </c>
      <c r="Y635" s="19"/>
      <c r="Z635" s="360">
        <v>11.0</v>
      </c>
      <c r="AB635" s="19"/>
      <c r="AC635" s="360">
        <v>7853.0</v>
      </c>
      <c r="AG635" s="361">
        <f t="shared" si="14"/>
        <v>1.991630738</v>
      </c>
      <c r="AJ635" s="19"/>
    </row>
    <row r="636" ht="24.0" customHeight="1">
      <c r="A636" s="362" t="s">
        <v>1225</v>
      </c>
      <c r="C636" s="19"/>
      <c r="D636" s="360">
        <v>3235.0</v>
      </c>
      <c r="G636" s="19"/>
      <c r="H636" s="360">
        <v>1104.0</v>
      </c>
      <c r="J636" s="19"/>
      <c r="K636" s="360">
        <v>1015.0</v>
      </c>
      <c r="M636" s="19"/>
      <c r="N636" s="360">
        <v>591.0</v>
      </c>
      <c r="P636" s="19"/>
      <c r="Q636" s="360">
        <v>345.0</v>
      </c>
      <c r="S636" s="19"/>
      <c r="T636" s="360">
        <v>130.0</v>
      </c>
      <c r="V636" s="19"/>
      <c r="W636" s="360">
        <v>38.0</v>
      </c>
      <c r="Y636" s="19"/>
      <c r="Z636" s="360">
        <v>12.0</v>
      </c>
      <c r="AB636" s="19"/>
      <c r="AC636" s="360">
        <v>7250.0</v>
      </c>
      <c r="AG636" s="361">
        <f t="shared" si="14"/>
        <v>2.241112828</v>
      </c>
      <c r="AJ636" s="19"/>
    </row>
    <row r="637" ht="24.0" customHeight="1">
      <c r="A637" s="362" t="s">
        <v>1226</v>
      </c>
      <c r="C637" s="19"/>
      <c r="D637" s="360">
        <v>985.0</v>
      </c>
      <c r="G637" s="19"/>
      <c r="H637" s="360">
        <v>275.0</v>
      </c>
      <c r="J637" s="19"/>
      <c r="K637" s="360">
        <v>364.0</v>
      </c>
      <c r="M637" s="19"/>
      <c r="N637" s="360">
        <v>178.0</v>
      </c>
      <c r="P637" s="19"/>
      <c r="Q637" s="360">
        <v>118.0</v>
      </c>
      <c r="S637" s="19"/>
      <c r="T637" s="360">
        <v>33.0</v>
      </c>
      <c r="V637" s="19"/>
      <c r="W637" s="360">
        <v>13.0</v>
      </c>
      <c r="Y637" s="19"/>
      <c r="Z637" s="360">
        <v>4.0</v>
      </c>
      <c r="AB637" s="19"/>
      <c r="AC637" s="360">
        <v>2280.0</v>
      </c>
      <c r="AG637" s="361">
        <f t="shared" si="14"/>
        <v>2.314720812</v>
      </c>
      <c r="AJ637" s="19"/>
    </row>
    <row r="638" ht="24.0" customHeight="1">
      <c r="A638" s="362" t="s">
        <v>1227</v>
      </c>
      <c r="C638" s="19"/>
      <c r="D638" s="360">
        <v>1027.0</v>
      </c>
      <c r="G638" s="19"/>
      <c r="H638" s="360">
        <v>172.0</v>
      </c>
      <c r="J638" s="19"/>
      <c r="K638" s="360">
        <v>424.0</v>
      </c>
      <c r="M638" s="19"/>
      <c r="N638" s="360">
        <v>211.0</v>
      </c>
      <c r="P638" s="19"/>
      <c r="Q638" s="360">
        <v>143.0</v>
      </c>
      <c r="S638" s="19"/>
      <c r="T638" s="360">
        <v>57.0</v>
      </c>
      <c r="V638" s="19"/>
      <c r="W638" s="360">
        <v>13.0</v>
      </c>
      <c r="Y638" s="19"/>
      <c r="Z638" s="360">
        <v>7.0</v>
      </c>
      <c r="AB638" s="19"/>
      <c r="AC638" s="360">
        <v>2639.0</v>
      </c>
      <c r="AG638" s="361">
        <f t="shared" si="14"/>
        <v>2.569620253</v>
      </c>
      <c r="AJ638" s="19"/>
    </row>
    <row r="639" ht="24.0" customHeight="1">
      <c r="A639" s="362" t="s">
        <v>1228</v>
      </c>
      <c r="C639" s="19"/>
      <c r="D639" s="360">
        <v>3367.0</v>
      </c>
      <c r="G639" s="19"/>
      <c r="H639" s="360">
        <v>903.0</v>
      </c>
      <c r="J639" s="19"/>
      <c r="K639" s="360">
        <v>1088.0</v>
      </c>
      <c r="M639" s="19"/>
      <c r="N639" s="360">
        <v>642.0</v>
      </c>
      <c r="P639" s="19"/>
      <c r="Q639" s="360">
        <v>476.0</v>
      </c>
      <c r="S639" s="19"/>
      <c r="T639" s="360">
        <v>191.0</v>
      </c>
      <c r="V639" s="19"/>
      <c r="W639" s="360">
        <v>45.0</v>
      </c>
      <c r="Y639" s="19"/>
      <c r="Z639" s="360">
        <v>22.0</v>
      </c>
      <c r="AB639" s="19"/>
      <c r="AC639" s="360">
        <v>8292.0</v>
      </c>
      <c r="AG639" s="361">
        <f t="shared" si="14"/>
        <v>2.462726463</v>
      </c>
      <c r="AJ639" s="19"/>
    </row>
    <row r="640" ht="24.0" customHeight="1">
      <c r="A640" s="362" t="s">
        <v>1229</v>
      </c>
      <c r="C640" s="19"/>
      <c r="D640" s="360">
        <v>522.0</v>
      </c>
      <c r="G640" s="19"/>
      <c r="H640" s="360">
        <v>114.0</v>
      </c>
      <c r="J640" s="19"/>
      <c r="K640" s="360">
        <v>206.0</v>
      </c>
      <c r="M640" s="19"/>
      <c r="N640" s="360">
        <v>100.0</v>
      </c>
      <c r="P640" s="19"/>
      <c r="Q640" s="360">
        <v>65.0</v>
      </c>
      <c r="S640" s="19"/>
      <c r="T640" s="360">
        <v>31.0</v>
      </c>
      <c r="V640" s="19"/>
      <c r="W640" s="360">
        <v>4.0</v>
      </c>
      <c r="Y640" s="19"/>
      <c r="Z640" s="360">
        <v>2.0</v>
      </c>
      <c r="AB640" s="19"/>
      <c r="AC640" s="360">
        <v>1281.0</v>
      </c>
      <c r="AG640" s="361">
        <f t="shared" si="14"/>
        <v>2.454022989</v>
      </c>
      <c r="AJ640" s="19"/>
    </row>
    <row r="641" ht="24.0" customHeight="1">
      <c r="A641" s="168" t="s">
        <v>1230</v>
      </c>
      <c r="C641" s="19"/>
      <c r="D641" s="360">
        <f>SUM(D642:G646)</f>
        <v>1313</v>
      </c>
      <c r="G641" s="19"/>
      <c r="H641" s="360">
        <f>SUM(H642:J646)</f>
        <v>365</v>
      </c>
      <c r="J641" s="19"/>
      <c r="K641" s="360">
        <f>SUM(K642:M646)</f>
        <v>473</v>
      </c>
      <c r="M641" s="19"/>
      <c r="N641" s="360">
        <f>SUM(N642:P646)</f>
        <v>235</v>
      </c>
      <c r="P641" s="19"/>
      <c r="Q641" s="360">
        <f>SUM(Q642:S646)</f>
        <v>131</v>
      </c>
      <c r="S641" s="19"/>
      <c r="T641" s="360">
        <f>SUM(T642:V646)</f>
        <v>65</v>
      </c>
      <c r="V641" s="19"/>
      <c r="W641" s="360">
        <f>SUM(W642:Y646)</f>
        <v>26</v>
      </c>
      <c r="Y641" s="19"/>
      <c r="Z641" s="360">
        <f>SUM(Z642:AB646)</f>
        <v>18</v>
      </c>
      <c r="AB641" s="19"/>
      <c r="AC641" s="360">
        <v>3155.0</v>
      </c>
      <c r="AG641" s="361">
        <f t="shared" si="14"/>
        <v>2.402894136</v>
      </c>
      <c r="AJ641" s="19"/>
    </row>
    <row r="642" ht="24.0" customHeight="1">
      <c r="A642" s="362" t="s">
        <v>1231</v>
      </c>
      <c r="C642" s="19"/>
      <c r="D642" s="360">
        <v>256.0</v>
      </c>
      <c r="G642" s="19"/>
      <c r="H642" s="360">
        <v>85.0</v>
      </c>
      <c r="J642" s="19"/>
      <c r="K642" s="360">
        <v>100.0</v>
      </c>
      <c r="M642" s="19"/>
      <c r="N642" s="360">
        <v>34.0</v>
      </c>
      <c r="P642" s="19"/>
      <c r="Q642" s="360">
        <v>22.0</v>
      </c>
      <c r="S642" s="19"/>
      <c r="T642" s="360">
        <v>12.0</v>
      </c>
      <c r="V642" s="19"/>
      <c r="W642" s="360" t="s">
        <v>1273</v>
      </c>
      <c r="Y642" s="19"/>
      <c r="Z642" s="360">
        <v>3.0</v>
      </c>
      <c r="AB642" s="19"/>
      <c r="AC642" s="360">
        <v>556.0</v>
      </c>
      <c r="AG642" s="361">
        <f t="shared" si="14"/>
        <v>2.171875</v>
      </c>
      <c r="AJ642" s="19"/>
    </row>
    <row r="643" ht="24.0" customHeight="1">
      <c r="A643" s="362" t="s">
        <v>1232</v>
      </c>
      <c r="C643" s="19"/>
      <c r="D643" s="360">
        <v>212.0</v>
      </c>
      <c r="G643" s="19"/>
      <c r="H643" s="360">
        <v>66.0</v>
      </c>
      <c r="J643" s="19"/>
      <c r="K643" s="360">
        <v>80.0</v>
      </c>
      <c r="M643" s="19"/>
      <c r="N643" s="360">
        <v>34.0</v>
      </c>
      <c r="P643" s="19"/>
      <c r="Q643" s="360">
        <v>13.0</v>
      </c>
      <c r="S643" s="19"/>
      <c r="T643" s="360">
        <v>10.0</v>
      </c>
      <c r="V643" s="19"/>
      <c r="W643" s="360">
        <v>5.0</v>
      </c>
      <c r="Y643" s="19"/>
      <c r="Z643" s="360">
        <v>4.0</v>
      </c>
      <c r="AB643" s="19"/>
      <c r="AC643" s="360">
        <v>491.0</v>
      </c>
      <c r="AG643" s="361">
        <f t="shared" si="14"/>
        <v>2.316037736</v>
      </c>
      <c r="AJ643" s="19"/>
    </row>
    <row r="644" ht="24.0" customHeight="1">
      <c r="A644" s="362" t="s">
        <v>1233</v>
      </c>
      <c r="C644" s="19"/>
      <c r="D644" s="360">
        <v>291.0</v>
      </c>
      <c r="G644" s="19"/>
      <c r="H644" s="360">
        <v>72.0</v>
      </c>
      <c r="J644" s="19"/>
      <c r="K644" s="360">
        <v>106.0</v>
      </c>
      <c r="M644" s="19"/>
      <c r="N644" s="360">
        <v>51.0</v>
      </c>
      <c r="P644" s="19"/>
      <c r="Q644" s="360">
        <v>42.0</v>
      </c>
      <c r="S644" s="19"/>
      <c r="T644" s="360">
        <v>13.0</v>
      </c>
      <c r="V644" s="19"/>
      <c r="W644" s="360">
        <v>5.0</v>
      </c>
      <c r="Y644" s="19"/>
      <c r="Z644" s="360">
        <v>2.0</v>
      </c>
      <c r="AB644" s="19"/>
      <c r="AC644" s="360">
        <v>715.0</v>
      </c>
      <c r="AG644" s="361">
        <f t="shared" si="14"/>
        <v>2.457044674</v>
      </c>
      <c r="AJ644" s="19"/>
    </row>
    <row r="645" ht="24.0" customHeight="1">
      <c r="A645" s="362" t="s">
        <v>1234</v>
      </c>
      <c r="C645" s="19"/>
      <c r="D645" s="360">
        <f>SUM(H645:AB645)</f>
        <v>361</v>
      </c>
      <c r="G645" s="19"/>
      <c r="H645" s="360">
        <v>90.0</v>
      </c>
      <c r="J645" s="19"/>
      <c r="K645" s="360">
        <v>112.0</v>
      </c>
      <c r="M645" s="19"/>
      <c r="N645" s="360">
        <v>78.0</v>
      </c>
      <c r="P645" s="19"/>
      <c r="Q645" s="360">
        <v>37.0</v>
      </c>
      <c r="S645" s="19"/>
      <c r="T645" s="360">
        <v>23.0</v>
      </c>
      <c r="V645" s="19"/>
      <c r="W645" s="360">
        <v>14.0</v>
      </c>
      <c r="Y645" s="19"/>
      <c r="Z645" s="360">
        <v>7.0</v>
      </c>
      <c r="AB645" s="19"/>
      <c r="AC645" s="360">
        <v>944.0</v>
      </c>
      <c r="AG645" s="361">
        <f t="shared" si="14"/>
        <v>2.614958449</v>
      </c>
      <c r="AJ645" s="19"/>
    </row>
    <row r="646" ht="24.0" customHeight="1">
      <c r="A646" s="363" t="s">
        <v>1235</v>
      </c>
      <c r="B646" s="29"/>
      <c r="C646" s="30"/>
      <c r="D646" s="364">
        <v>193.0</v>
      </c>
      <c r="E646" s="29"/>
      <c r="F646" s="29"/>
      <c r="G646" s="30"/>
      <c r="H646" s="364">
        <v>52.0</v>
      </c>
      <c r="I646" s="29"/>
      <c r="J646" s="30"/>
      <c r="K646" s="364">
        <v>75.0</v>
      </c>
      <c r="L646" s="29"/>
      <c r="M646" s="30"/>
      <c r="N646" s="364">
        <v>38.0</v>
      </c>
      <c r="O646" s="29"/>
      <c r="P646" s="30"/>
      <c r="Q646" s="364">
        <v>17.0</v>
      </c>
      <c r="R646" s="29"/>
      <c r="S646" s="30"/>
      <c r="T646" s="364">
        <v>7.0</v>
      </c>
      <c r="U646" s="29"/>
      <c r="V646" s="30"/>
      <c r="W646" s="364">
        <v>2.0</v>
      </c>
      <c r="X646" s="29"/>
      <c r="Y646" s="30"/>
      <c r="Z646" s="364">
        <v>2.0</v>
      </c>
      <c r="AA646" s="29"/>
      <c r="AB646" s="30"/>
      <c r="AC646" s="364">
        <v>449.0</v>
      </c>
      <c r="AD646" s="29"/>
      <c r="AE646" s="29"/>
      <c r="AF646" s="29"/>
      <c r="AG646" s="365">
        <f t="shared" si="14"/>
        <v>2.32642487</v>
      </c>
      <c r="AH646" s="29"/>
      <c r="AI646" s="29"/>
      <c r="AJ646" s="30"/>
    </row>
    <row r="647" ht="24.0"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7" t="s">
        <v>1206</v>
      </c>
    </row>
    <row r="648" ht="24.0" customHeight="1">
      <c r="A648" s="1" t="s">
        <v>1274</v>
      </c>
    </row>
    <row r="649" ht="24.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ht="24.0" customHeight="1">
      <c r="A650" s="5">
        <v>20.0</v>
      </c>
      <c r="C650" s="6" t="s">
        <v>1275</v>
      </c>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ht="24.0" customHeight="1">
      <c r="A651" s="3" t="s">
        <v>1239</v>
      </c>
      <c r="B651" s="35"/>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7" t="s">
        <v>1055</v>
      </c>
    </row>
    <row r="652" ht="24.0" customHeight="1">
      <c r="A652" s="11" t="s">
        <v>101</v>
      </c>
      <c r="B652" s="12"/>
      <c r="C652" s="12"/>
      <c r="D652" s="12"/>
      <c r="E652" s="12"/>
      <c r="F652" s="13"/>
      <c r="G652" s="11" t="s">
        <v>67</v>
      </c>
      <c r="H652" s="12"/>
      <c r="I652" s="12"/>
      <c r="J652" s="12"/>
      <c r="K652" s="13"/>
      <c r="L652" s="8" t="s">
        <v>1276</v>
      </c>
      <c r="M652" s="9"/>
      <c r="N652" s="9"/>
      <c r="O652" s="9"/>
      <c r="P652" s="9"/>
      <c r="Q652" s="9"/>
      <c r="R652" s="9"/>
      <c r="S652" s="9"/>
      <c r="T652" s="9"/>
      <c r="U652" s="9"/>
      <c r="V652" s="9"/>
      <c r="W652" s="9"/>
      <c r="X652" s="9"/>
      <c r="Y652" s="9"/>
      <c r="Z652" s="10"/>
      <c r="AA652" s="11" t="s">
        <v>1277</v>
      </c>
      <c r="AB652" s="12"/>
      <c r="AC652" s="12"/>
      <c r="AD652" s="12"/>
      <c r="AE652" s="13"/>
      <c r="AF652" s="11" t="s">
        <v>1278</v>
      </c>
      <c r="AG652" s="12"/>
      <c r="AH652" s="12"/>
      <c r="AI652" s="12"/>
      <c r="AJ652" s="13"/>
    </row>
    <row r="653" ht="24.0" customHeight="1">
      <c r="A653" s="37"/>
      <c r="B653" s="29"/>
      <c r="C653" s="29"/>
      <c r="D653" s="29"/>
      <c r="E653" s="29"/>
      <c r="F653" s="30"/>
      <c r="G653" s="37"/>
      <c r="H653" s="29"/>
      <c r="I653" s="29"/>
      <c r="J653" s="29"/>
      <c r="K653" s="30"/>
      <c r="L653" s="8" t="s">
        <v>67</v>
      </c>
      <c r="M653" s="9"/>
      <c r="N653" s="9"/>
      <c r="O653" s="9"/>
      <c r="P653" s="10"/>
      <c r="Q653" s="8" t="s">
        <v>1279</v>
      </c>
      <c r="R653" s="9"/>
      <c r="S653" s="9"/>
      <c r="T653" s="9"/>
      <c r="U653" s="10"/>
      <c r="V653" s="8" t="s">
        <v>1280</v>
      </c>
      <c r="W653" s="9"/>
      <c r="X653" s="9"/>
      <c r="Y653" s="9"/>
      <c r="Z653" s="10"/>
      <c r="AA653" s="37"/>
      <c r="AB653" s="29"/>
      <c r="AC653" s="29"/>
      <c r="AD653" s="29"/>
      <c r="AE653" s="30"/>
      <c r="AF653" s="37"/>
      <c r="AG653" s="29"/>
      <c r="AH653" s="29"/>
      <c r="AI653" s="29"/>
      <c r="AJ653" s="30"/>
    </row>
    <row r="654" ht="24.0" customHeight="1">
      <c r="A654" s="120" t="s">
        <v>1242</v>
      </c>
      <c r="F654" s="19"/>
      <c r="G654" s="360">
        <v>79693.0</v>
      </c>
      <c r="K654" s="19"/>
      <c r="L654" s="360">
        <v>48235.0</v>
      </c>
      <c r="P654" s="19"/>
      <c r="Q654" s="358">
        <v>46350.0</v>
      </c>
      <c r="R654" s="12"/>
      <c r="S654" s="12"/>
      <c r="T654" s="12"/>
      <c r="U654" s="13"/>
      <c r="V654" s="360">
        <v>1885.0</v>
      </c>
      <c r="Z654" s="19"/>
      <c r="AA654" s="360">
        <v>30977.0</v>
      </c>
      <c r="AE654" s="19"/>
      <c r="AF654" s="360">
        <v>481.0</v>
      </c>
      <c r="AJ654" s="19"/>
    </row>
    <row r="655" ht="24.0" customHeight="1">
      <c r="A655" s="120">
        <v>17.0</v>
      </c>
      <c r="F655" s="19"/>
      <c r="G655" s="360">
        <v>78108.0</v>
      </c>
      <c r="K655" s="19"/>
      <c r="L655" s="360">
        <v>45941.0</v>
      </c>
      <c r="P655" s="19"/>
      <c r="Q655" s="360">
        <v>43558.0</v>
      </c>
      <c r="U655" s="19"/>
      <c r="V655" s="360">
        <v>2383.0</v>
      </c>
      <c r="Z655" s="19"/>
      <c r="AA655" s="360">
        <v>31077.0</v>
      </c>
      <c r="AE655" s="19"/>
      <c r="AF655" s="360">
        <v>1090.0</v>
      </c>
      <c r="AJ655" s="19"/>
    </row>
    <row r="656" ht="24.0" customHeight="1">
      <c r="A656" s="120">
        <v>22.0</v>
      </c>
      <c r="F656" s="19"/>
      <c r="G656" s="360">
        <v>76126.0</v>
      </c>
      <c r="K656" s="19"/>
      <c r="L656" s="360">
        <v>44284.0</v>
      </c>
      <c r="P656" s="19"/>
      <c r="Q656" s="360">
        <v>42110.0</v>
      </c>
      <c r="U656" s="19"/>
      <c r="V656" s="360">
        <v>2174.0</v>
      </c>
      <c r="Z656" s="19"/>
      <c r="AA656" s="360">
        <v>28520.0</v>
      </c>
      <c r="AE656" s="19"/>
      <c r="AF656" s="360">
        <v>3322.0</v>
      </c>
      <c r="AJ656" s="19"/>
    </row>
    <row r="657" ht="24.0" customHeight="1">
      <c r="A657" s="120">
        <v>27.0</v>
      </c>
      <c r="F657" s="19"/>
      <c r="G657" s="360">
        <v>72196.0</v>
      </c>
      <c r="K657" s="19"/>
      <c r="L657" s="360">
        <v>41390.0</v>
      </c>
      <c r="P657" s="19"/>
      <c r="Q657" s="360">
        <v>39926.0</v>
      </c>
      <c r="U657" s="19"/>
      <c r="V657" s="360">
        <v>1464.0</v>
      </c>
      <c r="Z657" s="19"/>
      <c r="AA657" s="360">
        <v>29222.0</v>
      </c>
      <c r="AE657" s="19"/>
      <c r="AF657" s="360">
        <v>1584.0</v>
      </c>
      <c r="AJ657" s="19"/>
    </row>
    <row r="658" ht="24.0" customHeight="1">
      <c r="A658" s="127" t="s">
        <v>333</v>
      </c>
      <c r="B658" s="29"/>
      <c r="C658" s="29"/>
      <c r="D658" s="29"/>
      <c r="E658" s="29"/>
      <c r="F658" s="30"/>
      <c r="G658" s="364">
        <v>68623.0</v>
      </c>
      <c r="H658" s="29"/>
      <c r="I658" s="29"/>
      <c r="J658" s="29"/>
      <c r="K658" s="30"/>
      <c r="L658" s="364">
        <v>38805.0</v>
      </c>
      <c r="M658" s="29"/>
      <c r="N658" s="29"/>
      <c r="O658" s="29"/>
      <c r="P658" s="30"/>
      <c r="Q658" s="364">
        <v>37585.0</v>
      </c>
      <c r="R658" s="29"/>
      <c r="S658" s="29"/>
      <c r="T658" s="29"/>
      <c r="U658" s="30"/>
      <c r="V658" s="364">
        <v>1220.0</v>
      </c>
      <c r="W658" s="29"/>
      <c r="X658" s="29"/>
      <c r="Y658" s="29"/>
      <c r="Z658" s="30"/>
      <c r="AA658" s="364">
        <v>26205.0</v>
      </c>
      <c r="AB658" s="29"/>
      <c r="AC658" s="29"/>
      <c r="AD658" s="29"/>
      <c r="AE658" s="30"/>
      <c r="AF658" s="360">
        <v>3613.0</v>
      </c>
      <c r="AJ658" s="19"/>
    </row>
    <row r="659" ht="24.0" customHeight="1">
      <c r="A659" s="11" t="s">
        <v>1203</v>
      </c>
      <c r="B659" s="12"/>
      <c r="C659" s="12"/>
      <c r="D659" s="12"/>
      <c r="E659" s="12"/>
      <c r="F659" s="13"/>
      <c r="G659" s="360">
        <v>43185.0</v>
      </c>
      <c r="K659" s="19"/>
      <c r="L659" s="360">
        <v>32443.0</v>
      </c>
      <c r="P659" s="19"/>
      <c r="Q659" s="358">
        <v>31425.0</v>
      </c>
      <c r="R659" s="12"/>
      <c r="S659" s="12"/>
      <c r="T659" s="12"/>
      <c r="U659" s="13"/>
      <c r="V659" s="360">
        <v>1018.0</v>
      </c>
      <c r="Z659" s="19"/>
      <c r="AA659" s="360">
        <v>7973.0</v>
      </c>
      <c r="AE659" s="19"/>
      <c r="AF659" s="358">
        <v>2769.0</v>
      </c>
      <c r="AG659" s="12"/>
      <c r="AH659" s="12"/>
      <c r="AI659" s="12"/>
      <c r="AJ659" s="13"/>
    </row>
    <row r="660" ht="24.0" customHeight="1">
      <c r="A660" s="28" t="s">
        <v>1204</v>
      </c>
      <c r="B660" s="29"/>
      <c r="C660" s="29"/>
      <c r="D660" s="29"/>
      <c r="E660" s="29"/>
      <c r="F660" s="30"/>
      <c r="G660" s="364">
        <v>25438.0</v>
      </c>
      <c r="H660" s="29"/>
      <c r="I660" s="29"/>
      <c r="J660" s="29"/>
      <c r="K660" s="30"/>
      <c r="L660" s="364">
        <v>6362.0</v>
      </c>
      <c r="M660" s="29"/>
      <c r="N660" s="29"/>
      <c r="O660" s="29"/>
      <c r="P660" s="30"/>
      <c r="Q660" s="364">
        <v>6160.0</v>
      </c>
      <c r="R660" s="29"/>
      <c r="S660" s="29"/>
      <c r="T660" s="29"/>
      <c r="U660" s="30"/>
      <c r="V660" s="364">
        <v>202.0</v>
      </c>
      <c r="W660" s="29"/>
      <c r="X660" s="29"/>
      <c r="Y660" s="29"/>
      <c r="Z660" s="30"/>
      <c r="AA660" s="364">
        <v>18232.0</v>
      </c>
      <c r="AB660" s="29"/>
      <c r="AC660" s="29"/>
      <c r="AD660" s="29"/>
      <c r="AE660" s="30"/>
      <c r="AF660" s="364">
        <v>844.0</v>
      </c>
      <c r="AG660" s="29"/>
      <c r="AH660" s="29"/>
      <c r="AI660" s="29"/>
      <c r="AJ660" s="30"/>
    </row>
    <row r="661" ht="24.0"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7" t="s">
        <v>1206</v>
      </c>
    </row>
    <row r="662" ht="24.0" customHeight="1">
      <c r="A662" s="1" t="s">
        <v>1281</v>
      </c>
    </row>
    <row r="663" ht="24.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ht="24.0" customHeight="1">
      <c r="A664" s="5">
        <v>21.0</v>
      </c>
      <c r="C664" s="6" t="s">
        <v>1282</v>
      </c>
      <c r="D664" s="5"/>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ht="24.0" customHeight="1">
      <c r="A665" s="3" t="s">
        <v>1239</v>
      </c>
      <c r="B665" s="35"/>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7" t="s">
        <v>1055</v>
      </c>
    </row>
    <row r="666" ht="24.0" customHeight="1">
      <c r="A666" s="8" t="s">
        <v>1283</v>
      </c>
      <c r="B666" s="9"/>
      <c r="C666" s="9"/>
      <c r="D666" s="9"/>
      <c r="E666" s="9"/>
      <c r="F666" s="9"/>
      <c r="G666" s="9"/>
      <c r="H666" s="9"/>
      <c r="I666" s="9"/>
      <c r="J666" s="9"/>
      <c r="K666" s="10"/>
      <c r="L666" s="8" t="s">
        <v>67</v>
      </c>
      <c r="M666" s="9"/>
      <c r="N666" s="9"/>
      <c r="O666" s="10"/>
      <c r="P666" s="366" t="s">
        <v>1182</v>
      </c>
      <c r="Q666" s="9"/>
      <c r="R666" s="10"/>
      <c r="S666" s="366" t="s">
        <v>1284</v>
      </c>
      <c r="T666" s="9"/>
      <c r="U666" s="10"/>
      <c r="V666" s="366" t="s">
        <v>1285</v>
      </c>
      <c r="W666" s="9"/>
      <c r="X666" s="10"/>
      <c r="Y666" s="366" t="s">
        <v>1286</v>
      </c>
      <c r="Z666" s="9"/>
      <c r="AA666" s="10"/>
      <c r="AB666" s="366" t="s">
        <v>1287</v>
      </c>
      <c r="AC666" s="9"/>
      <c r="AD666" s="10"/>
      <c r="AE666" s="366" t="s">
        <v>1190</v>
      </c>
      <c r="AF666" s="9"/>
      <c r="AG666" s="10"/>
      <c r="AH666" s="366" t="s">
        <v>1204</v>
      </c>
      <c r="AI666" s="9"/>
      <c r="AJ666" s="10"/>
    </row>
    <row r="667" ht="24.0" customHeight="1">
      <c r="A667" s="120" t="s">
        <v>1242</v>
      </c>
      <c r="K667" s="19"/>
      <c r="L667" s="358">
        <v>46350.0</v>
      </c>
      <c r="M667" s="12"/>
      <c r="N667" s="12"/>
      <c r="O667" s="13"/>
      <c r="P667" s="360">
        <v>755.0</v>
      </c>
      <c r="R667" s="19"/>
      <c r="S667" s="360">
        <v>8923.0</v>
      </c>
      <c r="U667" s="19"/>
      <c r="V667" s="360">
        <v>8286.0</v>
      </c>
      <c r="X667" s="19"/>
      <c r="Y667" s="360">
        <v>9349.0</v>
      </c>
      <c r="AA667" s="19"/>
      <c r="AB667" s="360">
        <v>11274.0</v>
      </c>
      <c r="AD667" s="19"/>
      <c r="AE667" s="360">
        <v>3028.0</v>
      </c>
      <c r="AG667" s="19"/>
      <c r="AH667" s="360">
        <v>4735.0</v>
      </c>
      <c r="AJ667" s="19"/>
    </row>
    <row r="668" ht="24.0" customHeight="1">
      <c r="A668" s="120">
        <v>17.0</v>
      </c>
      <c r="K668" s="19"/>
      <c r="L668" s="360">
        <v>43558.0</v>
      </c>
      <c r="O668" s="19"/>
      <c r="P668" s="360">
        <v>722.0</v>
      </c>
      <c r="R668" s="19"/>
      <c r="S668" s="360">
        <v>7303.0</v>
      </c>
      <c r="U668" s="19"/>
      <c r="V668" s="360">
        <v>8989.0</v>
      </c>
      <c r="X668" s="19"/>
      <c r="Y668" s="360">
        <v>8286.0</v>
      </c>
      <c r="AA668" s="19"/>
      <c r="AB668" s="360">
        <v>10266.0</v>
      </c>
      <c r="AD668" s="19"/>
      <c r="AE668" s="360">
        <v>3329.0</v>
      </c>
      <c r="AG668" s="19"/>
      <c r="AH668" s="360">
        <v>4663.0</v>
      </c>
      <c r="AJ668" s="19"/>
    </row>
    <row r="669" ht="24.0" customHeight="1">
      <c r="A669" s="120">
        <v>22.0</v>
      </c>
      <c r="K669" s="19"/>
      <c r="L669" s="360">
        <v>42110.0</v>
      </c>
      <c r="O669" s="19"/>
      <c r="P669" s="360">
        <v>743.0</v>
      </c>
      <c r="R669" s="19"/>
      <c r="S669" s="360">
        <v>6215.0</v>
      </c>
      <c r="U669" s="19"/>
      <c r="V669" s="360">
        <v>9251.0</v>
      </c>
      <c r="X669" s="19"/>
      <c r="Y669" s="360">
        <v>8440.0</v>
      </c>
      <c r="AA669" s="19"/>
      <c r="AB669" s="360">
        <v>8107.0</v>
      </c>
      <c r="AD669" s="19"/>
      <c r="AE669" s="360">
        <v>4386.0</v>
      </c>
      <c r="AG669" s="19"/>
      <c r="AH669" s="360">
        <v>4968.0</v>
      </c>
      <c r="AJ669" s="19"/>
    </row>
    <row r="670" ht="24.0" customHeight="1">
      <c r="A670" s="120">
        <v>27.0</v>
      </c>
      <c r="K670" s="19"/>
      <c r="L670" s="360">
        <v>39926.0</v>
      </c>
      <c r="O670" s="19"/>
      <c r="P670" s="360">
        <v>772.0</v>
      </c>
      <c r="R670" s="19"/>
      <c r="S670" s="360">
        <v>5413.0</v>
      </c>
      <c r="U670" s="19"/>
      <c r="V670" s="360">
        <v>7475.0</v>
      </c>
      <c r="X670" s="19"/>
      <c r="Y670" s="360">
        <v>9251.0</v>
      </c>
      <c r="AA670" s="19"/>
      <c r="AB670" s="360">
        <v>7648.0</v>
      </c>
      <c r="AD670" s="19"/>
      <c r="AE670" s="360">
        <v>3332.0</v>
      </c>
      <c r="AG670" s="19"/>
      <c r="AH670" s="360">
        <v>6035.0</v>
      </c>
      <c r="AJ670" s="19"/>
    </row>
    <row r="671" ht="24.0" customHeight="1">
      <c r="A671" s="127" t="s">
        <v>333</v>
      </c>
      <c r="B671" s="29"/>
      <c r="C671" s="29"/>
      <c r="D671" s="29"/>
      <c r="E671" s="29"/>
      <c r="F671" s="29"/>
      <c r="G671" s="29"/>
      <c r="H671" s="29"/>
      <c r="I671" s="29"/>
      <c r="J671" s="29"/>
      <c r="K671" s="30"/>
      <c r="L671" s="364">
        <v>37585.0</v>
      </c>
      <c r="M671" s="29"/>
      <c r="N671" s="29"/>
      <c r="O671" s="30"/>
      <c r="P671" s="364">
        <v>718.0</v>
      </c>
      <c r="Q671" s="29"/>
      <c r="R671" s="30"/>
      <c r="S671" s="364">
        <v>4970.0</v>
      </c>
      <c r="T671" s="29"/>
      <c r="U671" s="30"/>
      <c r="V671" s="360">
        <v>5983.0</v>
      </c>
      <c r="X671" s="19"/>
      <c r="Y671" s="360">
        <v>8963.0</v>
      </c>
      <c r="AA671" s="19"/>
      <c r="AB671" s="360">
        <v>7683.0</v>
      </c>
      <c r="AD671" s="19"/>
      <c r="AE671" s="360">
        <v>3108.0</v>
      </c>
      <c r="AG671" s="19"/>
      <c r="AH671" s="360">
        <v>6160.0</v>
      </c>
      <c r="AJ671" s="19"/>
    </row>
    <row r="672" ht="24.0" customHeight="1">
      <c r="A672" s="78" t="s">
        <v>1288</v>
      </c>
      <c r="K672" s="3"/>
      <c r="L672" s="358">
        <v>1310.0</v>
      </c>
      <c r="M672" s="12"/>
      <c r="N672" s="12"/>
      <c r="O672" s="13"/>
      <c r="P672" s="358">
        <v>2.0</v>
      </c>
      <c r="Q672" s="12"/>
      <c r="R672" s="13"/>
      <c r="S672" s="358">
        <v>30.0</v>
      </c>
      <c r="T672" s="12"/>
      <c r="U672" s="13"/>
      <c r="V672" s="358">
        <v>65.0</v>
      </c>
      <c r="W672" s="12"/>
      <c r="X672" s="13"/>
      <c r="Y672" s="358">
        <v>138.0</v>
      </c>
      <c r="Z672" s="12"/>
      <c r="AA672" s="13"/>
      <c r="AB672" s="358">
        <v>103.0</v>
      </c>
      <c r="AC672" s="12"/>
      <c r="AD672" s="13"/>
      <c r="AE672" s="358">
        <v>83.0</v>
      </c>
      <c r="AF672" s="12"/>
      <c r="AG672" s="13"/>
      <c r="AH672" s="358">
        <v>889.0</v>
      </c>
      <c r="AI672" s="12"/>
      <c r="AJ672" s="13"/>
    </row>
    <row r="673" ht="24.0" customHeight="1">
      <c r="A673" s="336" t="s">
        <v>1289</v>
      </c>
      <c r="K673" s="3"/>
      <c r="L673" s="360">
        <v>1084.0</v>
      </c>
      <c r="O673" s="19"/>
      <c r="P673" s="360">
        <v>1.0</v>
      </c>
      <c r="R673" s="19"/>
      <c r="S673" s="360">
        <v>19.0</v>
      </c>
      <c r="U673" s="19"/>
      <c r="V673" s="360">
        <v>35.0</v>
      </c>
      <c r="X673" s="19"/>
      <c r="Y673" s="360">
        <v>99.0</v>
      </c>
      <c r="AA673" s="19"/>
      <c r="AB673" s="360">
        <v>68.0</v>
      </c>
      <c r="AD673" s="19"/>
      <c r="AE673" s="360">
        <v>55.0</v>
      </c>
      <c r="AG673" s="19"/>
      <c r="AH673" s="360">
        <v>807.0</v>
      </c>
      <c r="AJ673" s="19"/>
    </row>
    <row r="674" ht="24.0" customHeight="1">
      <c r="A674" s="336" t="s">
        <v>1290</v>
      </c>
      <c r="K674" s="3"/>
      <c r="L674" s="360">
        <v>1061.0</v>
      </c>
      <c r="O674" s="19"/>
      <c r="P674" s="360">
        <v>0.0</v>
      </c>
      <c r="R674" s="19"/>
      <c r="S674" s="360">
        <v>19.0</v>
      </c>
      <c r="U674" s="19"/>
      <c r="V674" s="360">
        <v>33.0</v>
      </c>
      <c r="X674" s="19"/>
      <c r="Y674" s="360">
        <v>93.0</v>
      </c>
      <c r="AA674" s="19"/>
      <c r="AB674" s="360">
        <v>64.0</v>
      </c>
      <c r="AD674" s="19"/>
      <c r="AE674" s="360">
        <v>50.0</v>
      </c>
      <c r="AG674" s="19"/>
      <c r="AH674" s="360">
        <v>802.0</v>
      </c>
      <c r="AJ674" s="19"/>
    </row>
    <row r="675" ht="24.0" customHeight="1">
      <c r="A675" s="336" t="s">
        <v>1291</v>
      </c>
      <c r="K675" s="3"/>
      <c r="L675" s="360">
        <v>226.0</v>
      </c>
      <c r="O675" s="19"/>
      <c r="P675" s="360">
        <v>1.0</v>
      </c>
      <c r="R675" s="19"/>
      <c r="S675" s="360">
        <v>11.0</v>
      </c>
      <c r="U675" s="19"/>
      <c r="V675" s="360">
        <v>30.0</v>
      </c>
      <c r="X675" s="19"/>
      <c r="Y675" s="360">
        <v>39.0</v>
      </c>
      <c r="AA675" s="19"/>
      <c r="AB675" s="360">
        <v>35.0</v>
      </c>
      <c r="AD675" s="19"/>
      <c r="AE675" s="360">
        <v>28.0</v>
      </c>
      <c r="AG675" s="19"/>
      <c r="AH675" s="360">
        <v>82.0</v>
      </c>
      <c r="AJ675" s="19"/>
    </row>
    <row r="676" ht="24.0" customHeight="1">
      <c r="A676" s="78" t="s">
        <v>1292</v>
      </c>
      <c r="K676" s="3"/>
      <c r="L676" s="360">
        <v>8363.0</v>
      </c>
      <c r="O676" s="19"/>
      <c r="P676" s="360">
        <v>77.0</v>
      </c>
      <c r="R676" s="19"/>
      <c r="S676" s="360">
        <v>948.0</v>
      </c>
      <c r="U676" s="19"/>
      <c r="V676" s="360">
        <v>1424.0</v>
      </c>
      <c r="X676" s="19"/>
      <c r="Y676" s="360">
        <v>2279.0</v>
      </c>
      <c r="AA676" s="19"/>
      <c r="AB676" s="360">
        <v>1839.0</v>
      </c>
      <c r="AD676" s="19"/>
      <c r="AE676" s="360">
        <v>697.0</v>
      </c>
      <c r="AG676" s="19"/>
      <c r="AH676" s="360">
        <v>1099.0</v>
      </c>
      <c r="AJ676" s="19"/>
    </row>
    <row r="677" ht="24.0" customHeight="1">
      <c r="A677" s="336" t="s">
        <v>1293</v>
      </c>
      <c r="K677" s="3"/>
      <c r="L677" s="360">
        <v>11.0</v>
      </c>
      <c r="O677" s="19"/>
      <c r="P677" s="360">
        <v>0.0</v>
      </c>
      <c r="R677" s="19"/>
      <c r="S677" s="360">
        <v>0.0</v>
      </c>
      <c r="U677" s="19"/>
      <c r="V677" s="360">
        <v>1.0</v>
      </c>
      <c r="X677" s="19"/>
      <c r="Y677" s="360">
        <v>4.0</v>
      </c>
      <c r="AA677" s="19"/>
      <c r="AB677" s="360">
        <v>3.0</v>
      </c>
      <c r="AD677" s="19"/>
      <c r="AE677" s="360">
        <v>1.0</v>
      </c>
      <c r="AG677" s="19"/>
      <c r="AH677" s="360">
        <v>2.0</v>
      </c>
      <c r="AJ677" s="19"/>
    </row>
    <row r="678" ht="24.0" customHeight="1">
      <c r="A678" s="336" t="s">
        <v>1294</v>
      </c>
      <c r="K678" s="3"/>
      <c r="L678" s="360">
        <v>3592.0</v>
      </c>
      <c r="O678" s="19"/>
      <c r="P678" s="360">
        <v>30.0</v>
      </c>
      <c r="R678" s="19"/>
      <c r="S678" s="360">
        <v>346.0</v>
      </c>
      <c r="U678" s="19"/>
      <c r="V678" s="360">
        <v>517.0</v>
      </c>
      <c r="X678" s="19"/>
      <c r="Y678" s="360">
        <v>943.0</v>
      </c>
      <c r="AA678" s="19"/>
      <c r="AB678" s="360">
        <v>822.0</v>
      </c>
      <c r="AD678" s="19"/>
      <c r="AE678" s="360">
        <v>344.0</v>
      </c>
      <c r="AG678" s="19"/>
      <c r="AH678" s="360">
        <v>590.0</v>
      </c>
      <c r="AJ678" s="19"/>
    </row>
    <row r="679" ht="24.0" customHeight="1">
      <c r="A679" s="336" t="s">
        <v>1295</v>
      </c>
      <c r="K679" s="3"/>
      <c r="L679" s="360">
        <v>4760.0</v>
      </c>
      <c r="O679" s="19"/>
      <c r="P679" s="360">
        <v>47.0</v>
      </c>
      <c r="R679" s="19"/>
      <c r="S679" s="360">
        <v>602.0</v>
      </c>
      <c r="U679" s="19"/>
      <c r="V679" s="360">
        <v>906.0</v>
      </c>
      <c r="X679" s="19"/>
      <c r="Y679" s="360">
        <v>1332.0</v>
      </c>
      <c r="AA679" s="19"/>
      <c r="AB679" s="360">
        <v>1014.0</v>
      </c>
      <c r="AD679" s="19"/>
      <c r="AE679" s="360">
        <v>352.0</v>
      </c>
      <c r="AG679" s="19"/>
      <c r="AH679" s="360">
        <v>507.0</v>
      </c>
      <c r="AJ679" s="19"/>
    </row>
    <row r="680" ht="24.0" customHeight="1">
      <c r="A680" s="78" t="s">
        <v>1296</v>
      </c>
      <c r="K680" s="3"/>
      <c r="L680" s="360">
        <v>26964.0</v>
      </c>
      <c r="O680" s="19"/>
      <c r="P680" s="360">
        <v>620.0</v>
      </c>
      <c r="R680" s="19"/>
      <c r="S680" s="360">
        <v>3862.0</v>
      </c>
      <c r="U680" s="19"/>
      <c r="V680" s="360">
        <v>4384.0</v>
      </c>
      <c r="X680" s="19"/>
      <c r="Y680" s="360">
        <v>6365.0</v>
      </c>
      <c r="AA680" s="19"/>
      <c r="AB680" s="360">
        <v>5572.0</v>
      </c>
      <c r="AD680" s="19"/>
      <c r="AE680" s="360">
        <v>2260.0</v>
      </c>
      <c r="AG680" s="19"/>
      <c r="AH680" s="360">
        <v>3901.0</v>
      </c>
      <c r="AJ680" s="19"/>
    </row>
    <row r="681" ht="24.0" customHeight="1">
      <c r="A681" s="336" t="s">
        <v>1297</v>
      </c>
      <c r="B681" s="354"/>
      <c r="C681" s="354"/>
      <c r="D681" s="354"/>
      <c r="E681" s="354"/>
      <c r="F681" s="354"/>
      <c r="G681" s="354"/>
      <c r="H681" s="354"/>
      <c r="I681" s="354"/>
      <c r="J681" s="354"/>
      <c r="K681" s="3"/>
      <c r="L681" s="360">
        <v>173.0</v>
      </c>
      <c r="O681" s="19"/>
      <c r="P681" s="360">
        <v>12.0</v>
      </c>
      <c r="R681" s="19"/>
      <c r="S681" s="360">
        <v>79.0</v>
      </c>
      <c r="U681" s="19"/>
      <c r="V681" s="360">
        <v>72.0</v>
      </c>
      <c r="X681" s="19"/>
      <c r="Y681" s="360">
        <v>121.0</v>
      </c>
      <c r="AA681" s="19"/>
      <c r="AB681" s="360">
        <v>139.0</v>
      </c>
      <c r="AD681" s="19"/>
      <c r="AE681" s="360">
        <v>29.0</v>
      </c>
      <c r="AG681" s="19"/>
      <c r="AH681" s="360">
        <v>21.0</v>
      </c>
      <c r="AJ681" s="19"/>
    </row>
    <row r="682" ht="24.0" customHeight="1">
      <c r="A682" s="336" t="s">
        <v>1298</v>
      </c>
      <c r="K682" s="3"/>
      <c r="L682" s="360">
        <v>113.0</v>
      </c>
      <c r="O682" s="19"/>
      <c r="P682" s="360">
        <v>3.0</v>
      </c>
      <c r="R682" s="19"/>
      <c r="S682" s="360">
        <v>17.0</v>
      </c>
      <c r="U682" s="19"/>
      <c r="V682" s="360">
        <v>21.0</v>
      </c>
      <c r="X682" s="19"/>
      <c r="Y682" s="360">
        <v>36.0</v>
      </c>
      <c r="AA682" s="19"/>
      <c r="AB682" s="360">
        <v>21.0</v>
      </c>
      <c r="AD682" s="19"/>
      <c r="AE682" s="360">
        <v>7.0</v>
      </c>
      <c r="AG682" s="19"/>
      <c r="AH682" s="360">
        <v>8.0</v>
      </c>
      <c r="AJ682" s="19"/>
    </row>
    <row r="683" ht="24.0" customHeight="1">
      <c r="A683" s="336" t="s">
        <v>1299</v>
      </c>
      <c r="K683" s="3"/>
      <c r="L683" s="360">
        <v>1508.0</v>
      </c>
      <c r="O683" s="19"/>
      <c r="P683" s="360">
        <v>19.0</v>
      </c>
      <c r="R683" s="19"/>
      <c r="S683" s="360">
        <v>103.0</v>
      </c>
      <c r="U683" s="19"/>
      <c r="V683" s="360">
        <v>178.0</v>
      </c>
      <c r="X683" s="19"/>
      <c r="Y683" s="360">
        <v>375.0</v>
      </c>
      <c r="AA683" s="19"/>
      <c r="AB683" s="360">
        <v>387.0</v>
      </c>
      <c r="AD683" s="19"/>
      <c r="AE683" s="360">
        <v>192.0</v>
      </c>
      <c r="AG683" s="19"/>
      <c r="AH683" s="360">
        <v>254.0</v>
      </c>
      <c r="AJ683" s="19"/>
    </row>
    <row r="684" ht="24.0" customHeight="1">
      <c r="A684" s="336" t="s">
        <v>1300</v>
      </c>
      <c r="K684" s="3"/>
      <c r="L684" s="360">
        <v>5195.0</v>
      </c>
      <c r="O684" s="19"/>
      <c r="P684" s="360">
        <v>83.0</v>
      </c>
      <c r="R684" s="19"/>
      <c r="S684" s="360">
        <v>461.0</v>
      </c>
      <c r="U684" s="19"/>
      <c r="V684" s="360">
        <v>778.0</v>
      </c>
      <c r="X684" s="19"/>
      <c r="Y684" s="360">
        <v>1234.0</v>
      </c>
      <c r="AA684" s="19"/>
      <c r="AB684" s="360">
        <v>1082.0</v>
      </c>
      <c r="AD684" s="19"/>
      <c r="AE684" s="360">
        <v>540.0</v>
      </c>
      <c r="AG684" s="19"/>
      <c r="AH684" s="360">
        <v>1017.0</v>
      </c>
      <c r="AJ684" s="19"/>
    </row>
    <row r="685" ht="24.0" customHeight="1">
      <c r="A685" s="336" t="s">
        <v>1301</v>
      </c>
      <c r="K685" s="3"/>
      <c r="L685" s="360">
        <v>619.0</v>
      </c>
      <c r="O685" s="19"/>
      <c r="P685" s="360">
        <v>1.0</v>
      </c>
      <c r="R685" s="19"/>
      <c r="S685" s="360">
        <v>75.0</v>
      </c>
      <c r="U685" s="19"/>
      <c r="V685" s="360">
        <v>89.0</v>
      </c>
      <c r="X685" s="19"/>
      <c r="Y685" s="360">
        <v>173.0</v>
      </c>
      <c r="AA685" s="19"/>
      <c r="AB685" s="360">
        <v>173.0</v>
      </c>
      <c r="AD685" s="19"/>
      <c r="AE685" s="360">
        <v>49.0</v>
      </c>
      <c r="AG685" s="19"/>
      <c r="AH685" s="360">
        <v>59.0</v>
      </c>
      <c r="AJ685" s="19"/>
    </row>
    <row r="686" ht="24.0" customHeight="1">
      <c r="A686" s="336" t="s">
        <v>1302</v>
      </c>
      <c r="K686" s="3"/>
      <c r="L686" s="360">
        <v>425.0</v>
      </c>
      <c r="O686" s="19"/>
      <c r="P686" s="360">
        <v>2.0</v>
      </c>
      <c r="R686" s="19"/>
      <c r="S686" s="360">
        <v>40.0</v>
      </c>
      <c r="U686" s="19"/>
      <c r="V686" s="360">
        <v>55.0</v>
      </c>
      <c r="X686" s="19"/>
      <c r="Y686" s="360">
        <v>101.0</v>
      </c>
      <c r="AA686" s="19"/>
      <c r="AB686" s="360">
        <v>67.0</v>
      </c>
      <c r="AD686" s="19"/>
      <c r="AE686" s="360">
        <v>44.0</v>
      </c>
      <c r="AG686" s="19"/>
      <c r="AH686" s="360">
        <v>116.0</v>
      </c>
      <c r="AJ686" s="19"/>
    </row>
    <row r="687" ht="24.0" customHeight="1">
      <c r="A687" s="336" t="s">
        <v>1303</v>
      </c>
      <c r="K687" s="19"/>
      <c r="L687" s="360">
        <v>574.0</v>
      </c>
      <c r="O687" s="19"/>
      <c r="P687" s="360">
        <v>3.0</v>
      </c>
      <c r="R687" s="19"/>
      <c r="S687" s="360">
        <v>56.0</v>
      </c>
      <c r="U687" s="19"/>
      <c r="V687" s="360">
        <v>68.0</v>
      </c>
      <c r="X687" s="19"/>
      <c r="Y687" s="360">
        <v>146.0</v>
      </c>
      <c r="AA687" s="19"/>
      <c r="AB687" s="360">
        <v>137.0</v>
      </c>
      <c r="AD687" s="19"/>
      <c r="AE687" s="360">
        <v>61.0</v>
      </c>
      <c r="AG687" s="19"/>
      <c r="AH687" s="360">
        <v>103.0</v>
      </c>
      <c r="AJ687" s="19"/>
    </row>
    <row r="688" ht="24.0" customHeight="1">
      <c r="A688" s="336" t="s">
        <v>1304</v>
      </c>
      <c r="K688" s="2"/>
      <c r="L688" s="360">
        <v>1920.0</v>
      </c>
      <c r="O688" s="19"/>
      <c r="P688" s="360">
        <v>85.0</v>
      </c>
      <c r="R688" s="19"/>
      <c r="S688" s="360">
        <v>185.0</v>
      </c>
      <c r="U688" s="19"/>
      <c r="V688" s="360">
        <v>248.0</v>
      </c>
      <c r="X688" s="19"/>
      <c r="Y688" s="360">
        <v>457.0</v>
      </c>
      <c r="AA688" s="19"/>
      <c r="AB688" s="360">
        <v>378.0</v>
      </c>
      <c r="AD688" s="19"/>
      <c r="AE688" s="360">
        <v>151.0</v>
      </c>
      <c r="AG688" s="19"/>
      <c r="AH688" s="360">
        <v>416.0</v>
      </c>
      <c r="AJ688" s="19"/>
    </row>
    <row r="689" ht="24.0" customHeight="1">
      <c r="A689" s="336" t="s">
        <v>1305</v>
      </c>
      <c r="B689" s="354"/>
      <c r="C689" s="354"/>
      <c r="D689" s="354"/>
      <c r="E689" s="354"/>
      <c r="F689" s="354"/>
      <c r="G689" s="354"/>
      <c r="H689" s="354"/>
      <c r="I689" s="354"/>
      <c r="J689" s="354"/>
      <c r="K689" s="3"/>
      <c r="L689" s="360">
        <v>1093.0</v>
      </c>
      <c r="O689" s="19"/>
      <c r="P689" s="360">
        <v>6.0</v>
      </c>
      <c r="R689" s="19"/>
      <c r="S689" s="360">
        <v>106.0</v>
      </c>
      <c r="U689" s="19"/>
      <c r="V689" s="360">
        <v>137.0</v>
      </c>
      <c r="X689" s="19"/>
      <c r="Y689" s="360">
        <v>248.0</v>
      </c>
      <c r="AA689" s="19"/>
      <c r="AB689" s="360">
        <v>201.0</v>
      </c>
      <c r="AD689" s="19"/>
      <c r="AE689" s="360">
        <v>104.0</v>
      </c>
      <c r="AG689" s="19"/>
      <c r="AH689" s="360">
        <v>291.0</v>
      </c>
      <c r="AJ689" s="19"/>
    </row>
    <row r="690" ht="24.0" customHeight="1">
      <c r="A690" s="336" t="s">
        <v>1306</v>
      </c>
      <c r="K690" s="3"/>
      <c r="L690" s="360">
        <v>1949.0</v>
      </c>
      <c r="O690" s="19"/>
      <c r="P690" s="360">
        <v>21.0</v>
      </c>
      <c r="R690" s="19"/>
      <c r="S690" s="360">
        <v>296.0</v>
      </c>
      <c r="U690" s="19"/>
      <c r="V690" s="360">
        <v>363.0</v>
      </c>
      <c r="X690" s="19"/>
      <c r="Y690" s="360">
        <v>420.0</v>
      </c>
      <c r="AA690" s="19"/>
      <c r="AB690" s="360">
        <v>447.0</v>
      </c>
      <c r="AD690" s="19"/>
      <c r="AE690" s="360">
        <v>211.0</v>
      </c>
      <c r="AG690" s="19"/>
      <c r="AH690" s="360">
        <v>191.0</v>
      </c>
      <c r="AJ690" s="19"/>
    </row>
    <row r="691" ht="24.0" customHeight="1">
      <c r="A691" s="336" t="s">
        <v>1307</v>
      </c>
      <c r="K691" s="3"/>
      <c r="L691" s="360">
        <v>5198.0</v>
      </c>
      <c r="O691" s="19"/>
      <c r="P691" s="360">
        <v>14.0</v>
      </c>
      <c r="R691" s="19"/>
      <c r="S691" s="360">
        <v>708.0</v>
      </c>
      <c r="U691" s="19"/>
      <c r="V691" s="360">
        <v>918.0</v>
      </c>
      <c r="X691" s="19"/>
      <c r="Y691" s="360">
        <v>1285.0</v>
      </c>
      <c r="AA691" s="19"/>
      <c r="AB691" s="360">
        <v>1202.0</v>
      </c>
      <c r="AD691" s="19"/>
      <c r="AE691" s="360">
        <v>460.0</v>
      </c>
      <c r="AG691" s="19"/>
      <c r="AH691" s="360">
        <v>611.0</v>
      </c>
      <c r="AJ691" s="19"/>
    </row>
    <row r="692" ht="24.0" customHeight="1">
      <c r="A692" s="336" t="s">
        <v>1308</v>
      </c>
      <c r="K692" s="3"/>
      <c r="L692" s="360">
        <v>382.0</v>
      </c>
      <c r="O692" s="19"/>
      <c r="P692" s="360">
        <v>7.0</v>
      </c>
      <c r="R692" s="19"/>
      <c r="S692" s="360">
        <v>54.0</v>
      </c>
      <c r="U692" s="19"/>
      <c r="V692" s="360">
        <v>52.0</v>
      </c>
      <c r="X692" s="19"/>
      <c r="Y692" s="360">
        <v>116.0</v>
      </c>
      <c r="AA692" s="19"/>
      <c r="AB692" s="360">
        <v>103.0</v>
      </c>
      <c r="AD692" s="19"/>
      <c r="AE692" s="360">
        <v>30.0</v>
      </c>
      <c r="AG692" s="19"/>
      <c r="AH692" s="360">
        <v>20.0</v>
      </c>
      <c r="AJ692" s="19"/>
    </row>
    <row r="693" ht="24.0" customHeight="1">
      <c r="A693" s="336" t="s">
        <v>1309</v>
      </c>
      <c r="K693" s="3"/>
      <c r="L693" s="360">
        <v>2172.0</v>
      </c>
      <c r="O693" s="19"/>
      <c r="P693" s="360">
        <v>10.0</v>
      </c>
      <c r="R693" s="19"/>
      <c r="S693" s="360">
        <v>120.0</v>
      </c>
      <c r="U693" s="19"/>
      <c r="V693" s="360">
        <v>202.0</v>
      </c>
      <c r="X693" s="19"/>
      <c r="Y693" s="360">
        <v>429.0</v>
      </c>
      <c r="AA693" s="19"/>
      <c r="AB693" s="360">
        <v>442.0</v>
      </c>
      <c r="AD693" s="19"/>
      <c r="AE693" s="360">
        <v>245.0</v>
      </c>
      <c r="AG693" s="19"/>
      <c r="AH693" s="360">
        <v>724.0</v>
      </c>
      <c r="AJ693" s="19"/>
    </row>
    <row r="694" ht="24.0" customHeight="1">
      <c r="A694" s="336" t="s">
        <v>1310</v>
      </c>
      <c r="K694" s="3"/>
      <c r="L694" s="360">
        <v>5343.0</v>
      </c>
      <c r="O694" s="19"/>
      <c r="P694" s="360">
        <v>354.0</v>
      </c>
      <c r="R694" s="19"/>
      <c r="S694" s="360">
        <v>1562.0</v>
      </c>
      <c r="U694" s="19"/>
      <c r="V694" s="360">
        <v>1203.0</v>
      </c>
      <c r="X694" s="19"/>
      <c r="Y694" s="360">
        <v>1224.0</v>
      </c>
      <c r="AA694" s="19"/>
      <c r="AB694" s="360">
        <v>793.0</v>
      </c>
      <c r="AD694" s="19"/>
      <c r="AE694" s="360">
        <v>137.0</v>
      </c>
      <c r="AG694" s="19"/>
      <c r="AH694" s="360">
        <v>70.0</v>
      </c>
      <c r="AJ694" s="19"/>
    </row>
    <row r="695" ht="24.0" customHeight="1">
      <c r="A695" s="340" t="s">
        <v>1311</v>
      </c>
      <c r="B695" s="29"/>
      <c r="C695" s="29"/>
      <c r="D695" s="29"/>
      <c r="E695" s="29"/>
      <c r="F695" s="29"/>
      <c r="G695" s="29"/>
      <c r="H695" s="29"/>
      <c r="I695" s="29"/>
      <c r="J695" s="29"/>
      <c r="K695" s="152"/>
      <c r="L695" s="364">
        <v>948.0</v>
      </c>
      <c r="M695" s="29"/>
      <c r="N695" s="29"/>
      <c r="O695" s="30"/>
      <c r="P695" s="364">
        <v>19.0</v>
      </c>
      <c r="Q695" s="29"/>
      <c r="R695" s="30"/>
      <c r="S695" s="364">
        <v>130.0</v>
      </c>
      <c r="T695" s="29"/>
      <c r="U695" s="30"/>
      <c r="V695" s="364">
        <v>110.0</v>
      </c>
      <c r="W695" s="29"/>
      <c r="X695" s="30"/>
      <c r="Y695" s="364">
        <v>181.0</v>
      </c>
      <c r="Z695" s="29"/>
      <c r="AA695" s="30"/>
      <c r="AB695" s="364">
        <v>169.0</v>
      </c>
      <c r="AC695" s="29"/>
      <c r="AD695" s="30"/>
      <c r="AE695" s="364">
        <v>68.0</v>
      </c>
      <c r="AF695" s="29"/>
      <c r="AG695" s="30"/>
      <c r="AH695" s="364">
        <v>271.0</v>
      </c>
      <c r="AI695" s="29"/>
      <c r="AJ695" s="30"/>
    </row>
    <row r="696" ht="24.0"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7" t="s">
        <v>1206</v>
      </c>
    </row>
    <row r="697" ht="24.0" customHeight="1">
      <c r="A697" s="1" t="s">
        <v>1312</v>
      </c>
    </row>
    <row r="698" ht="24.0"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ht="24.0" customHeight="1">
      <c r="A699" s="5">
        <v>22.0</v>
      </c>
      <c r="C699" s="6" t="s">
        <v>1313</v>
      </c>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ht="24.0" customHeight="1">
      <c r="A700" s="3" t="s">
        <v>1176</v>
      </c>
      <c r="B700" s="35"/>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7" t="s">
        <v>1055</v>
      </c>
    </row>
    <row r="701" ht="24.0" customHeight="1">
      <c r="A701" s="11" t="s">
        <v>1314</v>
      </c>
      <c r="B701" s="12"/>
      <c r="C701" s="12"/>
      <c r="D701" s="12"/>
      <c r="E701" s="12"/>
      <c r="F701" s="12"/>
      <c r="G701" s="12"/>
      <c r="H701" s="12"/>
      <c r="I701" s="13"/>
      <c r="J701" s="11" t="s">
        <v>1315</v>
      </c>
      <c r="K701" s="12"/>
      <c r="L701" s="13"/>
      <c r="M701" s="8" t="s">
        <v>1316</v>
      </c>
      <c r="N701" s="9"/>
      <c r="O701" s="9"/>
      <c r="P701" s="9"/>
      <c r="Q701" s="9"/>
      <c r="R701" s="9"/>
      <c r="S701" s="9"/>
      <c r="T701" s="9"/>
      <c r="U701" s="10"/>
      <c r="V701" s="11" t="s">
        <v>1317</v>
      </c>
      <c r="W701" s="12"/>
      <c r="X701" s="13"/>
      <c r="Y701" s="367" t="s">
        <v>1318</v>
      </c>
      <c r="Z701" s="12"/>
      <c r="AA701" s="13"/>
      <c r="AB701" s="367" t="s">
        <v>1319</v>
      </c>
      <c r="AC701" s="12"/>
      <c r="AD701" s="13"/>
      <c r="AE701" s="36" t="s">
        <v>1320</v>
      </c>
      <c r="AF701" s="12"/>
      <c r="AG701" s="13"/>
      <c r="AH701" s="36" t="s">
        <v>1321</v>
      </c>
      <c r="AI701" s="12"/>
      <c r="AJ701" s="13"/>
    </row>
    <row r="702" ht="24.0" customHeight="1">
      <c r="A702" s="27"/>
      <c r="I702" s="19"/>
      <c r="J702" s="27"/>
      <c r="L702" s="19"/>
      <c r="M702" s="184" t="s">
        <v>1322</v>
      </c>
      <c r="N702" s="12"/>
      <c r="O702" s="13"/>
      <c r="P702" s="368" t="s">
        <v>1323</v>
      </c>
      <c r="Q702" s="12"/>
      <c r="R702" s="13"/>
      <c r="S702" s="368" t="s">
        <v>1324</v>
      </c>
      <c r="T702" s="12"/>
      <c r="U702" s="13"/>
      <c r="V702" s="27"/>
      <c r="X702" s="19"/>
      <c r="Y702" s="27"/>
      <c r="AA702" s="19"/>
      <c r="AB702" s="27"/>
      <c r="AD702" s="19"/>
      <c r="AE702" s="27"/>
      <c r="AG702" s="19"/>
      <c r="AH702" s="27"/>
      <c r="AJ702" s="19"/>
    </row>
    <row r="703" ht="24.0" customHeight="1">
      <c r="A703" s="37"/>
      <c r="B703" s="29"/>
      <c r="C703" s="29"/>
      <c r="D703" s="29"/>
      <c r="E703" s="29"/>
      <c r="F703" s="29"/>
      <c r="G703" s="29"/>
      <c r="H703" s="29"/>
      <c r="I703" s="30"/>
      <c r="J703" s="37"/>
      <c r="K703" s="29"/>
      <c r="L703" s="30"/>
      <c r="M703" s="37"/>
      <c r="N703" s="29"/>
      <c r="O703" s="30"/>
      <c r="P703" s="37"/>
      <c r="Q703" s="29"/>
      <c r="R703" s="30"/>
      <c r="S703" s="37"/>
      <c r="T703" s="29"/>
      <c r="U703" s="30"/>
      <c r="V703" s="37"/>
      <c r="W703" s="29"/>
      <c r="X703" s="30"/>
      <c r="Y703" s="37"/>
      <c r="Z703" s="29"/>
      <c r="AA703" s="30"/>
      <c r="AB703" s="37"/>
      <c r="AC703" s="29"/>
      <c r="AD703" s="30"/>
      <c r="AE703" s="37"/>
      <c r="AF703" s="29"/>
      <c r="AG703" s="30"/>
      <c r="AH703" s="37"/>
      <c r="AI703" s="29"/>
      <c r="AJ703" s="30"/>
    </row>
    <row r="704" ht="24.0" customHeight="1">
      <c r="A704" s="11" t="s">
        <v>67</v>
      </c>
      <c r="B704" s="12"/>
      <c r="C704" s="12"/>
      <c r="D704" s="12"/>
      <c r="E704" s="12"/>
      <c r="F704" s="12"/>
      <c r="G704" s="12"/>
      <c r="H704" s="12"/>
      <c r="I704" s="12"/>
      <c r="J704" s="358">
        <v>37585.0</v>
      </c>
      <c r="K704" s="12"/>
      <c r="L704" s="13"/>
      <c r="M704" s="358">
        <v>20726.0</v>
      </c>
      <c r="N704" s="12"/>
      <c r="O704" s="13"/>
      <c r="P704" s="360">
        <v>694.0</v>
      </c>
      <c r="R704" s="19"/>
      <c r="S704" s="358">
        <v>9216.0</v>
      </c>
      <c r="T704" s="12"/>
      <c r="U704" s="13"/>
      <c r="V704" s="358">
        <v>1792.0</v>
      </c>
      <c r="W704" s="12"/>
      <c r="X704" s="13"/>
      <c r="Y704" s="358">
        <v>740.0</v>
      </c>
      <c r="Z704" s="12"/>
      <c r="AA704" s="13"/>
      <c r="AB704" s="358">
        <v>3039.0</v>
      </c>
      <c r="AC704" s="12"/>
      <c r="AD704" s="13"/>
      <c r="AE704" s="358">
        <v>1039.0</v>
      </c>
      <c r="AF704" s="12"/>
      <c r="AG704" s="13"/>
      <c r="AH704" s="358">
        <v>46.0</v>
      </c>
      <c r="AI704" s="12"/>
      <c r="AJ704" s="13"/>
    </row>
    <row r="705" ht="24.0" customHeight="1">
      <c r="A705" s="78" t="s">
        <v>1288</v>
      </c>
      <c r="J705" s="360">
        <v>1310.0</v>
      </c>
      <c r="L705" s="19"/>
      <c r="M705" s="360">
        <v>136.0</v>
      </c>
      <c r="O705" s="19"/>
      <c r="P705" s="360">
        <v>2.0</v>
      </c>
      <c r="R705" s="19"/>
      <c r="S705" s="360">
        <v>117.0</v>
      </c>
      <c r="U705" s="19"/>
      <c r="V705" s="360">
        <v>28.0</v>
      </c>
      <c r="X705" s="19"/>
      <c r="Y705" s="360">
        <v>41.0</v>
      </c>
      <c r="AA705" s="19"/>
      <c r="AB705" s="360">
        <v>642.0</v>
      </c>
      <c r="AD705" s="19"/>
      <c r="AE705" s="360">
        <v>343.0</v>
      </c>
      <c r="AG705" s="19"/>
      <c r="AH705" s="360">
        <v>0.0</v>
      </c>
      <c r="AJ705" s="19"/>
    </row>
    <row r="706" ht="24.0" customHeight="1">
      <c r="A706" s="336" t="s">
        <v>1289</v>
      </c>
      <c r="J706" s="360">
        <v>1084.0</v>
      </c>
      <c r="L706" s="19"/>
      <c r="M706" s="360">
        <v>67.0</v>
      </c>
      <c r="O706" s="19"/>
      <c r="P706" s="360">
        <v>2.0</v>
      </c>
      <c r="R706" s="19"/>
      <c r="S706" s="360">
        <v>102.0</v>
      </c>
      <c r="U706" s="19"/>
      <c r="V706" s="360">
        <v>20.0</v>
      </c>
      <c r="X706" s="19"/>
      <c r="Y706" s="360">
        <v>26.0</v>
      </c>
      <c r="AA706" s="19"/>
      <c r="AB706" s="360">
        <v>561.0</v>
      </c>
      <c r="AD706" s="19"/>
      <c r="AE706" s="360">
        <v>305.0</v>
      </c>
      <c r="AG706" s="19"/>
      <c r="AH706" s="360">
        <v>0.0</v>
      </c>
      <c r="AJ706" s="19"/>
    </row>
    <row r="707" ht="24.0" customHeight="1">
      <c r="A707" s="336" t="s">
        <v>1290</v>
      </c>
      <c r="J707" s="360">
        <v>1061.0</v>
      </c>
      <c r="L707" s="19"/>
      <c r="M707" s="360">
        <v>53.0</v>
      </c>
      <c r="O707" s="19"/>
      <c r="P707" s="360">
        <v>2.0</v>
      </c>
      <c r="R707" s="19"/>
      <c r="S707" s="360">
        <v>99.0</v>
      </c>
      <c r="U707" s="19"/>
      <c r="V707" s="360">
        <v>19.0</v>
      </c>
      <c r="X707" s="19"/>
      <c r="Y707" s="360">
        <v>25.0</v>
      </c>
      <c r="AA707" s="19"/>
      <c r="AB707" s="360">
        <v>557.0</v>
      </c>
      <c r="AD707" s="19"/>
      <c r="AE707" s="360">
        <v>305.0</v>
      </c>
      <c r="AG707" s="19"/>
      <c r="AH707" s="360">
        <v>0.0</v>
      </c>
      <c r="AJ707" s="19"/>
    </row>
    <row r="708" ht="24.0" customHeight="1">
      <c r="A708" s="336" t="s">
        <v>1291</v>
      </c>
      <c r="J708" s="360">
        <v>226.0</v>
      </c>
      <c r="L708" s="19"/>
      <c r="M708" s="360">
        <v>69.0</v>
      </c>
      <c r="O708" s="19"/>
      <c r="P708" s="360">
        <v>0.0</v>
      </c>
      <c r="R708" s="19"/>
      <c r="S708" s="360">
        <v>15.0</v>
      </c>
      <c r="U708" s="19"/>
      <c r="V708" s="360">
        <v>8.0</v>
      </c>
      <c r="X708" s="19"/>
      <c r="Y708" s="360">
        <v>15.0</v>
      </c>
      <c r="AA708" s="19"/>
      <c r="AB708" s="360">
        <v>81.0</v>
      </c>
      <c r="AD708" s="19"/>
      <c r="AE708" s="360">
        <v>38.0</v>
      </c>
      <c r="AG708" s="19"/>
      <c r="AH708" s="360">
        <v>0.0</v>
      </c>
      <c r="AJ708" s="19"/>
    </row>
    <row r="709" ht="24.0" customHeight="1">
      <c r="A709" s="78" t="s">
        <v>1292</v>
      </c>
      <c r="J709" s="360">
        <v>8363.0</v>
      </c>
      <c r="L709" s="19"/>
      <c r="M709" s="360">
        <v>5155.0</v>
      </c>
      <c r="O709" s="19"/>
      <c r="P709" s="360">
        <v>371.0</v>
      </c>
      <c r="R709" s="19"/>
      <c r="S709" s="360">
        <v>1194.0</v>
      </c>
      <c r="U709" s="19"/>
      <c r="V709" s="360">
        <v>668.0</v>
      </c>
      <c r="X709" s="19"/>
      <c r="Y709" s="360">
        <v>171.0</v>
      </c>
      <c r="AA709" s="19"/>
      <c r="AB709" s="360">
        <v>535.0</v>
      </c>
      <c r="AD709" s="19"/>
      <c r="AE709" s="360">
        <v>151.0</v>
      </c>
      <c r="AG709" s="19"/>
      <c r="AH709" s="360">
        <v>43.0</v>
      </c>
      <c r="AJ709" s="19"/>
    </row>
    <row r="710" ht="24.0" customHeight="1">
      <c r="A710" s="336" t="s">
        <v>1325</v>
      </c>
      <c r="J710" s="360">
        <v>11.0</v>
      </c>
      <c r="L710" s="19"/>
      <c r="M710" s="360">
        <v>8.0</v>
      </c>
      <c r="O710" s="19"/>
      <c r="P710" s="360">
        <v>0.0</v>
      </c>
      <c r="R710" s="19"/>
      <c r="S710" s="360">
        <v>1.0</v>
      </c>
      <c r="U710" s="19"/>
      <c r="V710" s="360">
        <v>0.0</v>
      </c>
      <c r="X710" s="19"/>
      <c r="Y710" s="360">
        <v>0.0</v>
      </c>
      <c r="AA710" s="19"/>
      <c r="AB710" s="360">
        <v>1.0</v>
      </c>
      <c r="AD710" s="19"/>
      <c r="AE710" s="360">
        <v>1.0</v>
      </c>
      <c r="AG710" s="19"/>
      <c r="AH710" s="360">
        <v>0.0</v>
      </c>
      <c r="AJ710" s="19"/>
    </row>
    <row r="711" ht="24.0" customHeight="1">
      <c r="A711" s="336" t="s">
        <v>1294</v>
      </c>
      <c r="J711" s="360">
        <v>3592.0</v>
      </c>
      <c r="L711" s="19"/>
      <c r="M711" s="360">
        <v>2106.0</v>
      </c>
      <c r="O711" s="19"/>
      <c r="P711" s="360">
        <v>33.0</v>
      </c>
      <c r="R711" s="19"/>
      <c r="S711" s="360">
        <v>300.0</v>
      </c>
      <c r="U711" s="19"/>
      <c r="V711" s="360">
        <v>485.0</v>
      </c>
      <c r="X711" s="19"/>
      <c r="Y711" s="360">
        <v>141.0</v>
      </c>
      <c r="AA711" s="19"/>
      <c r="AB711" s="360">
        <v>398.0</v>
      </c>
      <c r="AD711" s="19"/>
      <c r="AE711" s="360">
        <v>100.0</v>
      </c>
      <c r="AG711" s="19"/>
      <c r="AH711" s="360">
        <v>0.0</v>
      </c>
      <c r="AJ711" s="19"/>
    </row>
    <row r="712" ht="24.0" customHeight="1">
      <c r="A712" s="336" t="s">
        <v>1295</v>
      </c>
      <c r="J712" s="360">
        <v>4760.0</v>
      </c>
      <c r="L712" s="19"/>
      <c r="M712" s="360">
        <v>3041.0</v>
      </c>
      <c r="O712" s="19"/>
      <c r="P712" s="360">
        <v>338.0</v>
      </c>
      <c r="R712" s="19"/>
      <c r="S712" s="360">
        <v>893.0</v>
      </c>
      <c r="U712" s="19"/>
      <c r="V712" s="360">
        <v>183.0</v>
      </c>
      <c r="X712" s="19"/>
      <c r="Y712" s="360">
        <v>30.0</v>
      </c>
      <c r="AA712" s="19"/>
      <c r="AB712" s="360">
        <v>136.0</v>
      </c>
      <c r="AD712" s="19"/>
      <c r="AE712" s="360">
        <v>50.0</v>
      </c>
      <c r="AG712" s="19"/>
      <c r="AH712" s="360">
        <v>43.0</v>
      </c>
      <c r="AJ712" s="19"/>
    </row>
    <row r="713" ht="24.0" customHeight="1">
      <c r="A713" s="78" t="s">
        <v>1296</v>
      </c>
      <c r="J713" s="360">
        <v>26964.0</v>
      </c>
      <c r="L713" s="19"/>
      <c r="M713" s="360">
        <v>15262.0</v>
      </c>
      <c r="O713" s="19"/>
      <c r="P713" s="360">
        <v>286.0</v>
      </c>
      <c r="R713" s="19"/>
      <c r="S713" s="360">
        <v>7735.0</v>
      </c>
      <c r="U713" s="19"/>
      <c r="V713" s="360">
        <v>1091.0</v>
      </c>
      <c r="X713" s="19"/>
      <c r="Y713" s="360">
        <v>521.0</v>
      </c>
      <c r="AA713" s="19"/>
      <c r="AB713" s="360">
        <v>1398.0</v>
      </c>
      <c r="AD713" s="19"/>
      <c r="AE713" s="360">
        <v>522.0</v>
      </c>
      <c r="AG713" s="19"/>
      <c r="AH713" s="360">
        <v>3.0</v>
      </c>
      <c r="AJ713" s="19"/>
    </row>
    <row r="714" ht="24.0" customHeight="1">
      <c r="A714" s="336" t="s">
        <v>1326</v>
      </c>
      <c r="J714" s="360">
        <v>473.0</v>
      </c>
      <c r="L714" s="19"/>
      <c r="M714" s="360">
        <v>420.0</v>
      </c>
      <c r="O714" s="19"/>
      <c r="P714" s="360">
        <v>17.0</v>
      </c>
      <c r="R714" s="19"/>
      <c r="S714" s="360">
        <v>33.0</v>
      </c>
      <c r="U714" s="19"/>
      <c r="V714" s="360">
        <v>3.0</v>
      </c>
      <c r="X714" s="19"/>
      <c r="Y714" s="360">
        <v>0.0</v>
      </c>
      <c r="AA714" s="19"/>
      <c r="AB714" s="360">
        <v>0.0</v>
      </c>
      <c r="AD714" s="19"/>
      <c r="AE714" s="360">
        <v>0.0</v>
      </c>
      <c r="AG714" s="19"/>
      <c r="AH714" s="360">
        <v>0.0</v>
      </c>
      <c r="AJ714" s="19"/>
    </row>
    <row r="715" ht="24.0" customHeight="1">
      <c r="A715" s="336" t="s">
        <v>1298</v>
      </c>
      <c r="J715" s="360">
        <v>113.0</v>
      </c>
      <c r="L715" s="19"/>
      <c r="M715" s="360">
        <v>54.0</v>
      </c>
      <c r="O715" s="19"/>
      <c r="P715" s="360">
        <v>2.0</v>
      </c>
      <c r="R715" s="19"/>
      <c r="S715" s="360">
        <v>21.0</v>
      </c>
      <c r="U715" s="19"/>
      <c r="V715" s="360">
        <v>10.0</v>
      </c>
      <c r="X715" s="19"/>
      <c r="Y715" s="360">
        <v>0.0</v>
      </c>
      <c r="AA715" s="19"/>
      <c r="AB715" s="360">
        <v>25.0</v>
      </c>
      <c r="AD715" s="19"/>
      <c r="AE715" s="360">
        <v>1.0</v>
      </c>
      <c r="AG715" s="19"/>
      <c r="AH715" s="360">
        <v>0.0</v>
      </c>
      <c r="AJ715" s="19"/>
    </row>
    <row r="716" ht="24.0" customHeight="1">
      <c r="A716" s="336" t="s">
        <v>1299</v>
      </c>
      <c r="J716" s="360">
        <v>1508.0</v>
      </c>
      <c r="L716" s="19"/>
      <c r="M716" s="360">
        <v>1058.0</v>
      </c>
      <c r="O716" s="19"/>
      <c r="P716" s="360">
        <v>24.0</v>
      </c>
      <c r="R716" s="19"/>
      <c r="S716" s="360">
        <v>310.0</v>
      </c>
      <c r="U716" s="19"/>
      <c r="V716" s="360">
        <v>61.0</v>
      </c>
      <c r="X716" s="19"/>
      <c r="Y716" s="360">
        <v>7.0</v>
      </c>
      <c r="AA716" s="19"/>
      <c r="AB716" s="360">
        <v>25.0</v>
      </c>
      <c r="AD716" s="19"/>
      <c r="AE716" s="360">
        <v>6.0</v>
      </c>
      <c r="AG716" s="19"/>
      <c r="AH716" s="360">
        <v>0.0</v>
      </c>
      <c r="AJ716" s="19"/>
    </row>
    <row r="717" ht="24.0" customHeight="1">
      <c r="A717" s="336" t="s">
        <v>1300</v>
      </c>
      <c r="J717" s="360">
        <v>5195.0</v>
      </c>
      <c r="L717" s="19"/>
      <c r="M717" s="360">
        <v>1831.0</v>
      </c>
      <c r="O717" s="19"/>
      <c r="P717" s="360">
        <v>33.0</v>
      </c>
      <c r="R717" s="19"/>
      <c r="S717" s="360">
        <v>2266.0</v>
      </c>
      <c r="U717" s="19"/>
      <c r="V717" s="360">
        <v>464.0</v>
      </c>
      <c r="X717" s="19"/>
      <c r="Y717" s="360">
        <v>127.0</v>
      </c>
      <c r="AA717" s="19"/>
      <c r="AB717" s="360">
        <v>273.0</v>
      </c>
      <c r="AD717" s="19"/>
      <c r="AE717" s="360">
        <v>172.0</v>
      </c>
      <c r="AG717" s="19"/>
      <c r="AH717" s="360">
        <v>0.0</v>
      </c>
      <c r="AJ717" s="19"/>
    </row>
    <row r="718" ht="24.0" customHeight="1">
      <c r="A718" s="336" t="s">
        <v>1301</v>
      </c>
      <c r="J718" s="360">
        <v>619.0</v>
      </c>
      <c r="L718" s="19"/>
      <c r="M718" s="360">
        <v>482.0</v>
      </c>
      <c r="O718" s="19"/>
      <c r="P718" s="360">
        <v>7.0</v>
      </c>
      <c r="R718" s="19"/>
      <c r="S718" s="360">
        <v>65.0</v>
      </c>
      <c r="U718" s="19"/>
      <c r="V718" s="360">
        <v>32.0</v>
      </c>
      <c r="X718" s="19"/>
      <c r="Y718" s="360">
        <v>8.0</v>
      </c>
      <c r="AA718" s="19"/>
      <c r="AB718" s="360">
        <v>15.0</v>
      </c>
      <c r="AD718" s="19"/>
      <c r="AE718" s="360">
        <v>4.0</v>
      </c>
      <c r="AG718" s="19"/>
      <c r="AH718" s="360">
        <v>0.0</v>
      </c>
      <c r="AJ718" s="19"/>
    </row>
    <row r="719" ht="24.0" customHeight="1">
      <c r="A719" s="336" t="s">
        <v>1302</v>
      </c>
      <c r="J719" s="360">
        <v>425.0</v>
      </c>
      <c r="L719" s="19"/>
      <c r="M719" s="360">
        <v>167.0</v>
      </c>
      <c r="O719" s="19"/>
      <c r="P719" s="360">
        <v>4.0</v>
      </c>
      <c r="R719" s="19"/>
      <c r="S719" s="360">
        <v>112.0</v>
      </c>
      <c r="U719" s="19"/>
      <c r="V719" s="360">
        <v>78.0</v>
      </c>
      <c r="X719" s="19"/>
      <c r="Y719" s="360">
        <v>9.0</v>
      </c>
      <c r="AA719" s="19"/>
      <c r="AB719" s="360">
        <v>42.0</v>
      </c>
      <c r="AD719" s="19"/>
      <c r="AE719" s="360">
        <v>8.0</v>
      </c>
      <c r="AG719" s="19"/>
      <c r="AH719" s="360">
        <v>0.0</v>
      </c>
      <c r="AJ719" s="19"/>
    </row>
    <row r="720" ht="24.0" customHeight="1">
      <c r="A720" s="336" t="s">
        <v>1327</v>
      </c>
      <c r="J720" s="360">
        <v>574.0</v>
      </c>
      <c r="L720" s="19"/>
      <c r="M720" s="360">
        <v>268.0</v>
      </c>
      <c r="O720" s="19"/>
      <c r="P720" s="360">
        <v>11.0</v>
      </c>
      <c r="R720" s="19"/>
      <c r="S720" s="360">
        <v>93.0</v>
      </c>
      <c r="U720" s="19"/>
      <c r="V720" s="360">
        <v>41.0</v>
      </c>
      <c r="X720" s="19"/>
      <c r="Y720" s="360">
        <v>41.0</v>
      </c>
      <c r="AA720" s="19"/>
      <c r="AB720" s="360">
        <v>91.0</v>
      </c>
      <c r="AD720" s="19"/>
      <c r="AE720" s="360">
        <v>28.0</v>
      </c>
      <c r="AG720" s="19"/>
      <c r="AH720" s="360">
        <v>0.0</v>
      </c>
      <c r="AJ720" s="19"/>
    </row>
    <row r="721" ht="24.0" customHeight="1">
      <c r="A721" s="336" t="s">
        <v>1328</v>
      </c>
      <c r="J721" s="360">
        <v>1920.0</v>
      </c>
      <c r="L721" s="19"/>
      <c r="M721" s="360">
        <v>315.0</v>
      </c>
      <c r="O721" s="19"/>
      <c r="P721" s="360">
        <v>14.0</v>
      </c>
      <c r="R721" s="19"/>
      <c r="S721" s="360">
        <v>1092.0</v>
      </c>
      <c r="U721" s="19"/>
      <c r="V721" s="360">
        <v>55.0</v>
      </c>
      <c r="X721" s="19"/>
      <c r="Y721" s="360">
        <v>134.0</v>
      </c>
      <c r="AA721" s="19"/>
      <c r="AB721" s="360">
        <v>167.0</v>
      </c>
      <c r="AD721" s="19"/>
      <c r="AE721" s="360">
        <v>132.0</v>
      </c>
      <c r="AG721" s="19"/>
      <c r="AH721" s="360">
        <v>0.0</v>
      </c>
      <c r="AJ721" s="19"/>
    </row>
    <row r="722" ht="24.0" customHeight="1">
      <c r="A722" s="336" t="s">
        <v>1329</v>
      </c>
      <c r="J722" s="360">
        <v>1093.0</v>
      </c>
      <c r="L722" s="19"/>
      <c r="M722" s="360">
        <v>220.0</v>
      </c>
      <c r="O722" s="19"/>
      <c r="P722" s="360">
        <v>17.0</v>
      </c>
      <c r="R722" s="19"/>
      <c r="S722" s="360">
        <v>352.0</v>
      </c>
      <c r="U722" s="19"/>
      <c r="V722" s="360">
        <v>66.0</v>
      </c>
      <c r="X722" s="19"/>
      <c r="Y722" s="360">
        <v>82.0</v>
      </c>
      <c r="AA722" s="19"/>
      <c r="AB722" s="360">
        <v>261.0</v>
      </c>
      <c r="AD722" s="19"/>
      <c r="AE722" s="360">
        <v>86.0</v>
      </c>
      <c r="AG722" s="19"/>
      <c r="AH722" s="360">
        <v>1.0</v>
      </c>
      <c r="AJ722" s="19"/>
    </row>
    <row r="723" ht="24.0" customHeight="1">
      <c r="A723" s="336" t="s">
        <v>1306</v>
      </c>
      <c r="J723" s="360">
        <v>1949.0</v>
      </c>
      <c r="L723" s="19"/>
      <c r="M723" s="360">
        <v>1229.0</v>
      </c>
      <c r="O723" s="19"/>
      <c r="P723" s="360">
        <v>23.0</v>
      </c>
      <c r="R723" s="19"/>
      <c r="S723" s="360">
        <v>558.0</v>
      </c>
      <c r="U723" s="19"/>
      <c r="V723" s="360">
        <v>23.0</v>
      </c>
      <c r="X723" s="19"/>
      <c r="Y723" s="360">
        <v>14.0</v>
      </c>
      <c r="AA723" s="19"/>
      <c r="AB723" s="360">
        <v>86.0</v>
      </c>
      <c r="AD723" s="19"/>
      <c r="AE723" s="360">
        <v>9.0</v>
      </c>
      <c r="AG723" s="19"/>
      <c r="AH723" s="360">
        <v>0.0</v>
      </c>
      <c r="AJ723" s="19"/>
    </row>
    <row r="724" ht="24.0" customHeight="1">
      <c r="A724" s="336" t="s">
        <v>1307</v>
      </c>
      <c r="J724" s="360">
        <v>5198.0</v>
      </c>
      <c r="L724" s="19"/>
      <c r="M724" s="360">
        <v>2992.0</v>
      </c>
      <c r="O724" s="19"/>
      <c r="P724" s="360">
        <v>58.0</v>
      </c>
      <c r="R724" s="19"/>
      <c r="S724" s="360">
        <v>1842.0</v>
      </c>
      <c r="U724" s="19"/>
      <c r="V724" s="360">
        <v>78.0</v>
      </c>
      <c r="X724" s="19"/>
      <c r="Y724" s="360">
        <v>72.0</v>
      </c>
      <c r="AA724" s="19"/>
      <c r="AB724" s="360">
        <v>61.0</v>
      </c>
      <c r="AD724" s="19"/>
      <c r="AE724" s="360">
        <v>55.0</v>
      </c>
      <c r="AG724" s="19"/>
      <c r="AH724" s="360">
        <v>0.0</v>
      </c>
      <c r="AJ724" s="19"/>
    </row>
    <row r="725" ht="24.0" customHeight="1">
      <c r="A725" s="336" t="s">
        <v>1308</v>
      </c>
      <c r="J725" s="360">
        <v>382.0</v>
      </c>
      <c r="L725" s="19"/>
      <c r="M725" s="360">
        <v>260.0</v>
      </c>
      <c r="O725" s="19"/>
      <c r="P725" s="360">
        <v>4.0</v>
      </c>
      <c r="R725" s="19"/>
      <c r="S725" s="360">
        <v>106.0</v>
      </c>
      <c r="U725" s="19"/>
      <c r="V725" s="360">
        <v>4.0</v>
      </c>
      <c r="X725" s="19"/>
      <c r="Y725" s="360">
        <v>2.0</v>
      </c>
      <c r="AA725" s="19"/>
      <c r="AB725" s="360">
        <v>1.0</v>
      </c>
      <c r="AD725" s="19"/>
      <c r="AE725" s="360">
        <v>1.0</v>
      </c>
      <c r="AG725" s="19"/>
      <c r="AH725" s="360">
        <v>0.0</v>
      </c>
      <c r="AJ725" s="19"/>
    </row>
    <row r="726" ht="24.0" customHeight="1">
      <c r="A726" s="336" t="s">
        <v>1309</v>
      </c>
      <c r="J726" s="360">
        <v>2172.0</v>
      </c>
      <c r="L726" s="19"/>
      <c r="M726" s="360">
        <v>913.0</v>
      </c>
      <c r="O726" s="19"/>
      <c r="P726" s="360">
        <v>65.0</v>
      </c>
      <c r="R726" s="19"/>
      <c r="S726" s="360">
        <v>602.0</v>
      </c>
      <c r="U726" s="19"/>
      <c r="V726" s="360">
        <v>176.0</v>
      </c>
      <c r="X726" s="19"/>
      <c r="Y726" s="360">
        <v>25.0</v>
      </c>
      <c r="AA726" s="19"/>
      <c r="AB726" s="360">
        <v>351.0</v>
      </c>
      <c r="AD726" s="19"/>
      <c r="AE726" s="360">
        <v>20.0</v>
      </c>
      <c r="AG726" s="19"/>
      <c r="AH726" s="360">
        <v>2.0</v>
      </c>
      <c r="AJ726" s="19"/>
    </row>
    <row r="727" ht="24.0" customHeight="1">
      <c r="A727" s="336" t="s">
        <v>1310</v>
      </c>
      <c r="J727" s="360">
        <v>5343.0</v>
      </c>
      <c r="L727" s="19"/>
      <c r="M727" s="360">
        <v>5053.0</v>
      </c>
      <c r="O727" s="19"/>
      <c r="P727" s="360">
        <v>7.0</v>
      </c>
      <c r="R727" s="19"/>
      <c r="S727" s="360">
        <v>283.0</v>
      </c>
      <c r="U727" s="19"/>
      <c r="V727" s="360">
        <v>0.0</v>
      </c>
      <c r="X727" s="19"/>
      <c r="Y727" s="360">
        <v>0.0</v>
      </c>
      <c r="AA727" s="19"/>
      <c r="AB727" s="360">
        <v>0.0</v>
      </c>
      <c r="AD727" s="19"/>
      <c r="AE727" s="360">
        <v>0.0</v>
      </c>
      <c r="AG727" s="19"/>
      <c r="AH727" s="360">
        <v>0.0</v>
      </c>
      <c r="AJ727" s="19"/>
    </row>
    <row r="728" ht="24.0" customHeight="1">
      <c r="A728" s="151" t="s">
        <v>1311</v>
      </c>
      <c r="B728" s="29"/>
      <c r="C728" s="29"/>
      <c r="D728" s="29"/>
      <c r="E728" s="29"/>
      <c r="F728" s="29"/>
      <c r="G728" s="29"/>
      <c r="H728" s="29"/>
      <c r="I728" s="29"/>
      <c r="J728" s="364">
        <v>948.0</v>
      </c>
      <c r="K728" s="29"/>
      <c r="L728" s="30"/>
      <c r="M728" s="364">
        <v>173.0</v>
      </c>
      <c r="N728" s="29"/>
      <c r="O728" s="30"/>
      <c r="P728" s="364">
        <v>35.0</v>
      </c>
      <c r="Q728" s="29"/>
      <c r="R728" s="30"/>
      <c r="S728" s="364">
        <v>170.0</v>
      </c>
      <c r="T728" s="29"/>
      <c r="U728" s="30"/>
      <c r="V728" s="364">
        <v>5.0</v>
      </c>
      <c r="W728" s="29"/>
      <c r="X728" s="30"/>
      <c r="Y728" s="364">
        <v>7.0</v>
      </c>
      <c r="Z728" s="29"/>
      <c r="AA728" s="30"/>
      <c r="AB728" s="364">
        <v>85.0</v>
      </c>
      <c r="AC728" s="29"/>
      <c r="AD728" s="30"/>
      <c r="AE728" s="364">
        <v>23.0</v>
      </c>
      <c r="AF728" s="29"/>
      <c r="AG728" s="30"/>
      <c r="AH728" s="364">
        <v>0.0</v>
      </c>
      <c r="AI728" s="29"/>
      <c r="AJ728" s="30"/>
    </row>
    <row r="729" ht="24.0" customHeight="1">
      <c r="A729" s="3" t="s">
        <v>47</v>
      </c>
      <c r="B729" s="3"/>
      <c r="C729" s="3" t="s">
        <v>1330</v>
      </c>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7" t="s">
        <v>1206</v>
      </c>
    </row>
    <row r="730" ht="24.0" customHeight="1">
      <c r="A730" s="1" t="s">
        <v>1331</v>
      </c>
    </row>
    <row r="731" ht="24.0"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ht="24.0" customHeight="1">
      <c r="A732" s="5">
        <v>23.0</v>
      </c>
      <c r="C732" s="6" t="s">
        <v>1332</v>
      </c>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ht="24.0" customHeight="1">
      <c r="A733" s="3" t="s">
        <v>1176</v>
      </c>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7" t="s">
        <v>1055</v>
      </c>
    </row>
    <row r="734" ht="24.0" customHeight="1">
      <c r="A734" s="11" t="s">
        <v>1314</v>
      </c>
      <c r="B734" s="12"/>
      <c r="C734" s="12"/>
      <c r="D734" s="12"/>
      <c r="E734" s="12"/>
      <c r="F734" s="12"/>
      <c r="G734" s="12"/>
      <c r="H734" s="12"/>
      <c r="I734" s="12"/>
      <c r="J734" s="12"/>
      <c r="K734" s="13"/>
      <c r="L734" s="11" t="s">
        <v>1315</v>
      </c>
      <c r="M734" s="12"/>
      <c r="N734" s="12"/>
      <c r="O734" s="12"/>
      <c r="P734" s="13"/>
      <c r="Q734" s="11" t="s">
        <v>1333</v>
      </c>
      <c r="R734" s="12"/>
      <c r="S734" s="12"/>
      <c r="T734" s="12"/>
      <c r="U734" s="13"/>
      <c r="V734" s="36" t="s">
        <v>1334</v>
      </c>
      <c r="W734" s="12"/>
      <c r="X734" s="12"/>
      <c r="Y734" s="12"/>
      <c r="Z734" s="13"/>
      <c r="AA734" s="367" t="s">
        <v>1335</v>
      </c>
      <c r="AB734" s="12"/>
      <c r="AC734" s="12"/>
      <c r="AD734" s="12"/>
      <c r="AE734" s="13"/>
      <c r="AF734" s="11" t="s">
        <v>1336</v>
      </c>
      <c r="AG734" s="12"/>
      <c r="AH734" s="12"/>
      <c r="AI734" s="12"/>
      <c r="AJ734" s="13"/>
    </row>
    <row r="735" ht="24.0" customHeight="1">
      <c r="A735" s="37"/>
      <c r="B735" s="29"/>
      <c r="C735" s="29"/>
      <c r="D735" s="29"/>
      <c r="E735" s="29"/>
      <c r="F735" s="29"/>
      <c r="G735" s="29"/>
      <c r="H735" s="29"/>
      <c r="I735" s="29"/>
      <c r="J735" s="29"/>
      <c r="K735" s="30"/>
      <c r="L735" s="37"/>
      <c r="M735" s="29"/>
      <c r="N735" s="29"/>
      <c r="O735" s="29"/>
      <c r="P735" s="30"/>
      <c r="Q735" s="37"/>
      <c r="R735" s="29"/>
      <c r="S735" s="29"/>
      <c r="T735" s="29"/>
      <c r="U735" s="30"/>
      <c r="V735" s="37"/>
      <c r="W735" s="29"/>
      <c r="X735" s="29"/>
      <c r="Y735" s="29"/>
      <c r="Z735" s="30"/>
      <c r="AA735" s="37"/>
      <c r="AB735" s="29"/>
      <c r="AC735" s="29"/>
      <c r="AD735" s="29"/>
      <c r="AE735" s="30"/>
      <c r="AF735" s="37"/>
      <c r="AG735" s="29"/>
      <c r="AH735" s="29"/>
      <c r="AI735" s="29"/>
      <c r="AJ735" s="30"/>
    </row>
    <row r="736" ht="24.0" customHeight="1">
      <c r="A736" s="11" t="s">
        <v>67</v>
      </c>
      <c r="B736" s="12"/>
      <c r="C736" s="12"/>
      <c r="D736" s="12"/>
      <c r="E736" s="12"/>
      <c r="F736" s="12"/>
      <c r="G736" s="12"/>
      <c r="H736" s="12"/>
      <c r="I736" s="12"/>
      <c r="J736" s="12"/>
      <c r="K736" s="13"/>
      <c r="L736" s="358">
        <f>SUM(L737+L741+L745+L760)</f>
        <v>37585</v>
      </c>
      <c r="M736" s="12"/>
      <c r="N736" s="12"/>
      <c r="O736" s="12"/>
      <c r="P736" s="13"/>
      <c r="Q736" s="358">
        <f>SUM(Q737+Q741+Q745+Q760)</f>
        <v>3381</v>
      </c>
      <c r="R736" s="12"/>
      <c r="S736" s="12"/>
      <c r="T736" s="12"/>
      <c r="U736" s="13"/>
      <c r="V736" s="358">
        <f>SUM(V737+V741+V745+V760)</f>
        <v>28421</v>
      </c>
      <c r="W736" s="12"/>
      <c r="X736" s="12"/>
      <c r="Y736" s="12"/>
      <c r="Z736" s="13"/>
      <c r="AA736" s="358">
        <f>SUM(AA737+AA741+AA745+AA760)</f>
        <v>3056</v>
      </c>
      <c r="AB736" s="12"/>
      <c r="AC736" s="12"/>
      <c r="AD736" s="12"/>
      <c r="AE736" s="13"/>
      <c r="AF736" s="358">
        <f>SUM(AF737+AF741+AF745+AF760)</f>
        <v>1805</v>
      </c>
      <c r="AG736" s="12"/>
      <c r="AH736" s="12"/>
      <c r="AI736" s="12"/>
      <c r="AJ736" s="13"/>
    </row>
    <row r="737" ht="24.0" customHeight="1">
      <c r="A737" s="336" t="s">
        <v>1288</v>
      </c>
      <c r="K737" s="19"/>
      <c r="L737" s="360">
        <f>SUM(L738+L740)</f>
        <v>1310</v>
      </c>
      <c r="P737" s="19"/>
      <c r="Q737" s="360">
        <f>SUM(Q738+Q740)</f>
        <v>902</v>
      </c>
      <c r="U737" s="19"/>
      <c r="V737" s="360">
        <f>SUM(V738+V740)</f>
        <v>361</v>
      </c>
      <c r="Z737" s="19"/>
      <c r="AA737" s="360">
        <f>SUM(AA738+AA740)</f>
        <v>20</v>
      </c>
      <c r="AE737" s="19"/>
      <c r="AF737" s="360">
        <f>SUM(AF738+AF740)</f>
        <v>23</v>
      </c>
      <c r="AJ737" s="19"/>
    </row>
    <row r="738" ht="24.0" customHeight="1">
      <c r="A738" s="336" t="s">
        <v>1289</v>
      </c>
      <c r="K738" s="19"/>
      <c r="L738" s="360">
        <v>1084.0</v>
      </c>
      <c r="P738" s="19"/>
      <c r="Q738" s="360">
        <v>796.0</v>
      </c>
      <c r="U738" s="19"/>
      <c r="V738" s="360">
        <v>248.0</v>
      </c>
      <c r="Z738" s="19"/>
      <c r="AA738" s="360">
        <v>17.0</v>
      </c>
      <c r="AE738" s="19"/>
      <c r="AF738" s="360">
        <v>21.0</v>
      </c>
      <c r="AJ738" s="19"/>
    </row>
    <row r="739" ht="24.0" customHeight="1">
      <c r="A739" s="336" t="s">
        <v>1290</v>
      </c>
      <c r="K739" s="19"/>
      <c r="L739" s="360">
        <v>1061.0</v>
      </c>
      <c r="P739" s="19"/>
      <c r="Q739" s="360">
        <v>794.0</v>
      </c>
      <c r="U739" s="19"/>
      <c r="V739" s="360">
        <v>229.0</v>
      </c>
      <c r="Z739" s="19"/>
      <c r="AA739" s="360">
        <v>15.0</v>
      </c>
      <c r="AE739" s="19"/>
      <c r="AF739" s="360">
        <v>21.0</v>
      </c>
      <c r="AJ739" s="19"/>
    </row>
    <row r="740" ht="24.0" customHeight="1">
      <c r="A740" s="336" t="s">
        <v>1291</v>
      </c>
      <c r="K740" s="19"/>
      <c r="L740" s="360">
        <v>226.0</v>
      </c>
      <c r="P740" s="19"/>
      <c r="Q740" s="360">
        <v>106.0</v>
      </c>
      <c r="U740" s="19"/>
      <c r="V740" s="360">
        <v>113.0</v>
      </c>
      <c r="Z740" s="19"/>
      <c r="AA740" s="360">
        <v>3.0</v>
      </c>
      <c r="AE740" s="19"/>
      <c r="AF740" s="360">
        <v>2.0</v>
      </c>
      <c r="AJ740" s="19"/>
    </row>
    <row r="741" ht="24.0" customHeight="1">
      <c r="A741" s="336" t="s">
        <v>1292</v>
      </c>
      <c r="K741" s="19"/>
      <c r="L741" s="360">
        <f>SUM(L742:P744)</f>
        <v>8363</v>
      </c>
      <c r="P741" s="19"/>
      <c r="Q741" s="360">
        <f>SUM(Q742:U744)</f>
        <v>555</v>
      </c>
      <c r="U741" s="19"/>
      <c r="V741" s="360">
        <f>SUM(V742:Z744)</f>
        <v>5629</v>
      </c>
      <c r="Z741" s="19"/>
      <c r="AA741" s="360">
        <f>SUM(AA742:AE744)</f>
        <v>1119</v>
      </c>
      <c r="AE741" s="19"/>
      <c r="AF741" s="360">
        <f>SUM(AF742:AJ744)</f>
        <v>928</v>
      </c>
      <c r="AJ741" s="19"/>
    </row>
    <row r="742" ht="24.0" customHeight="1">
      <c r="A742" s="336" t="s">
        <v>1293</v>
      </c>
      <c r="K742" s="19"/>
      <c r="L742" s="360">
        <v>11.0</v>
      </c>
      <c r="P742" s="19"/>
      <c r="Q742" s="360">
        <v>1.0</v>
      </c>
      <c r="U742" s="19"/>
      <c r="V742" s="360">
        <v>7.0</v>
      </c>
      <c r="Z742" s="19"/>
      <c r="AA742" s="360">
        <v>2.0</v>
      </c>
      <c r="AE742" s="19"/>
      <c r="AF742" s="360">
        <v>0.0</v>
      </c>
      <c r="AJ742" s="19"/>
    </row>
    <row r="743" ht="24.0" customHeight="1">
      <c r="A743" s="336" t="s">
        <v>1294</v>
      </c>
      <c r="K743" s="19"/>
      <c r="L743" s="360">
        <v>3592.0</v>
      </c>
      <c r="P743" s="19"/>
      <c r="Q743" s="360">
        <v>332.0</v>
      </c>
      <c r="U743" s="19"/>
      <c r="V743" s="360">
        <v>2275.0</v>
      </c>
      <c r="Z743" s="19"/>
      <c r="AA743" s="360">
        <v>177.0</v>
      </c>
      <c r="AE743" s="19"/>
      <c r="AF743" s="360">
        <v>751.0</v>
      </c>
      <c r="AJ743" s="19"/>
    </row>
    <row r="744" ht="24.0" customHeight="1">
      <c r="A744" s="336" t="s">
        <v>1295</v>
      </c>
      <c r="K744" s="19"/>
      <c r="L744" s="360">
        <v>4760.0</v>
      </c>
      <c r="P744" s="19"/>
      <c r="Q744" s="360">
        <v>222.0</v>
      </c>
      <c r="U744" s="19"/>
      <c r="V744" s="360">
        <v>3347.0</v>
      </c>
      <c r="Z744" s="19"/>
      <c r="AA744" s="360">
        <v>940.0</v>
      </c>
      <c r="AE744" s="19"/>
      <c r="AF744" s="360">
        <v>177.0</v>
      </c>
      <c r="AJ744" s="19"/>
    </row>
    <row r="745" ht="24.0" customHeight="1">
      <c r="A745" s="336" t="s">
        <v>1296</v>
      </c>
      <c r="K745" s="19"/>
      <c r="L745" s="360">
        <f>SUM(L746:P759)</f>
        <v>26964</v>
      </c>
      <c r="P745" s="19"/>
      <c r="Q745" s="360">
        <f>SUM(Q746:U759)</f>
        <v>1838</v>
      </c>
      <c r="U745" s="19"/>
      <c r="V745" s="360">
        <f>SUM(V746:Z759)</f>
        <v>22060</v>
      </c>
      <c r="Z745" s="19"/>
      <c r="AA745" s="360">
        <f>SUM(AA746:AE759)</f>
        <v>1893</v>
      </c>
      <c r="AE745" s="19"/>
      <c r="AF745" s="360">
        <f>SUM(AF746:AJ759)</f>
        <v>840</v>
      </c>
      <c r="AJ745" s="19"/>
    </row>
    <row r="746" ht="24.0" customHeight="1">
      <c r="A746" s="336" t="s">
        <v>1337</v>
      </c>
      <c r="K746" s="19"/>
      <c r="L746" s="360">
        <v>473.0</v>
      </c>
      <c r="P746" s="19"/>
      <c r="Q746" s="360">
        <v>3.0</v>
      </c>
      <c r="U746" s="19"/>
      <c r="V746" s="360">
        <v>298.0</v>
      </c>
      <c r="Z746" s="19"/>
      <c r="AA746" s="360">
        <v>30.0</v>
      </c>
      <c r="AE746" s="19"/>
      <c r="AF746" s="360">
        <v>135.0</v>
      </c>
      <c r="AJ746" s="19"/>
    </row>
    <row r="747" ht="24.0" customHeight="1">
      <c r="A747" s="336" t="s">
        <v>1298</v>
      </c>
      <c r="K747" s="19"/>
      <c r="L747" s="360">
        <v>113.0</v>
      </c>
      <c r="P747" s="19"/>
      <c r="Q747" s="360">
        <v>36.0</v>
      </c>
      <c r="U747" s="19"/>
      <c r="V747" s="360">
        <v>56.0</v>
      </c>
      <c r="Z747" s="19"/>
      <c r="AA747" s="360">
        <v>14.0</v>
      </c>
      <c r="AE747" s="19"/>
      <c r="AF747" s="360">
        <v>7.0</v>
      </c>
      <c r="AJ747" s="19"/>
    </row>
    <row r="748" ht="24.0" customHeight="1">
      <c r="A748" s="336" t="s">
        <v>1299</v>
      </c>
      <c r="K748" s="19"/>
      <c r="L748" s="360">
        <v>1508.0</v>
      </c>
      <c r="P748" s="19"/>
      <c r="Q748" s="360">
        <v>41.0</v>
      </c>
      <c r="U748" s="19"/>
      <c r="V748" s="360">
        <v>1109.0</v>
      </c>
      <c r="Z748" s="19"/>
      <c r="AA748" s="360">
        <v>239.0</v>
      </c>
      <c r="AE748" s="19"/>
      <c r="AF748" s="360">
        <v>91.0</v>
      </c>
      <c r="AJ748" s="19"/>
    </row>
    <row r="749" ht="24.0" customHeight="1">
      <c r="A749" s="336" t="s">
        <v>1300</v>
      </c>
      <c r="K749" s="19"/>
      <c r="L749" s="360">
        <v>5195.0</v>
      </c>
      <c r="P749" s="19"/>
      <c r="Q749" s="360">
        <v>472.0</v>
      </c>
      <c r="U749" s="19"/>
      <c r="V749" s="360">
        <v>4174.0</v>
      </c>
      <c r="Z749" s="19"/>
      <c r="AA749" s="360">
        <v>387.0</v>
      </c>
      <c r="AE749" s="19"/>
      <c r="AF749" s="360">
        <v>90.0</v>
      </c>
      <c r="AJ749" s="19"/>
    </row>
    <row r="750" ht="24.0" customHeight="1">
      <c r="A750" s="336" t="s">
        <v>1301</v>
      </c>
      <c r="K750" s="19"/>
      <c r="L750" s="360">
        <v>619.0</v>
      </c>
      <c r="P750" s="19"/>
      <c r="Q750" s="360">
        <v>36.0</v>
      </c>
      <c r="U750" s="19"/>
      <c r="V750" s="360">
        <v>491.0</v>
      </c>
      <c r="Z750" s="19"/>
      <c r="AA750" s="360">
        <v>80.0</v>
      </c>
      <c r="AE750" s="19"/>
      <c r="AF750" s="360">
        <v>7.0</v>
      </c>
      <c r="AJ750" s="19"/>
    </row>
    <row r="751" ht="24.0" customHeight="1">
      <c r="A751" s="336" t="s">
        <v>1302</v>
      </c>
      <c r="K751" s="19"/>
      <c r="L751" s="360">
        <v>425.0</v>
      </c>
      <c r="P751" s="19"/>
      <c r="Q751" s="360">
        <v>57.0</v>
      </c>
      <c r="U751" s="19"/>
      <c r="V751" s="360">
        <v>309.0</v>
      </c>
      <c r="Z751" s="19"/>
      <c r="AA751" s="360">
        <v>32.0</v>
      </c>
      <c r="AE751" s="19"/>
      <c r="AF751" s="360">
        <v>24.0</v>
      </c>
      <c r="AJ751" s="19"/>
    </row>
    <row r="752" ht="24.0" customHeight="1">
      <c r="A752" s="336" t="s">
        <v>1338</v>
      </c>
      <c r="K752" s="19"/>
      <c r="L752" s="360">
        <v>574.0</v>
      </c>
      <c r="P752" s="19"/>
      <c r="Q752" s="360">
        <v>127.0</v>
      </c>
      <c r="U752" s="19"/>
      <c r="V752" s="360">
        <v>328.0</v>
      </c>
      <c r="Z752" s="19"/>
      <c r="AA752" s="360">
        <v>54.0</v>
      </c>
      <c r="AE752" s="19"/>
      <c r="AF752" s="360">
        <v>58.0</v>
      </c>
      <c r="AJ752" s="19"/>
    </row>
    <row r="753" ht="24.0" customHeight="1">
      <c r="A753" s="336" t="s">
        <v>1304</v>
      </c>
      <c r="K753" s="19"/>
      <c r="L753" s="360">
        <v>1920.0</v>
      </c>
      <c r="P753" s="19"/>
      <c r="Q753" s="360">
        <v>217.0</v>
      </c>
      <c r="U753" s="19"/>
      <c r="V753" s="360">
        <v>1527.0</v>
      </c>
      <c r="Z753" s="19"/>
      <c r="AA753" s="360">
        <v>80.0</v>
      </c>
      <c r="AE753" s="19"/>
      <c r="AF753" s="360">
        <v>54.0</v>
      </c>
      <c r="AJ753" s="19"/>
    </row>
    <row r="754" ht="24.0" customHeight="1">
      <c r="A754" s="336" t="s">
        <v>1305</v>
      </c>
      <c r="K754" s="19"/>
      <c r="L754" s="360">
        <v>1093.0</v>
      </c>
      <c r="P754" s="19"/>
      <c r="Q754" s="360">
        <v>265.0</v>
      </c>
      <c r="U754" s="19"/>
      <c r="V754" s="360">
        <v>731.0</v>
      </c>
      <c r="Z754" s="19"/>
      <c r="AA754" s="360">
        <v>58.0</v>
      </c>
      <c r="AE754" s="19"/>
      <c r="AF754" s="360">
        <v>24.0</v>
      </c>
      <c r="AJ754" s="19"/>
    </row>
    <row r="755" ht="24.0" customHeight="1">
      <c r="A755" s="336" t="s">
        <v>1306</v>
      </c>
      <c r="K755" s="19"/>
      <c r="L755" s="360">
        <v>1949.0</v>
      </c>
      <c r="P755" s="19"/>
      <c r="Q755" s="360">
        <v>84.0</v>
      </c>
      <c r="U755" s="19"/>
      <c r="V755" s="360">
        <v>1618.0</v>
      </c>
      <c r="Z755" s="19"/>
      <c r="AA755" s="360">
        <v>213.0</v>
      </c>
      <c r="AE755" s="19"/>
      <c r="AF755" s="360">
        <v>18.0</v>
      </c>
      <c r="AJ755" s="19"/>
    </row>
    <row r="756" ht="24.0" customHeight="1">
      <c r="A756" s="336" t="s">
        <v>1307</v>
      </c>
      <c r="K756" s="19"/>
      <c r="L756" s="360">
        <v>5198.0</v>
      </c>
      <c r="P756" s="19"/>
      <c r="Q756" s="360">
        <v>217.0</v>
      </c>
      <c r="U756" s="19"/>
      <c r="V756" s="360">
        <v>4496.0</v>
      </c>
      <c r="Z756" s="19"/>
      <c r="AA756" s="360">
        <v>317.0</v>
      </c>
      <c r="AE756" s="19"/>
      <c r="AF756" s="360">
        <v>107.0</v>
      </c>
      <c r="AJ756" s="19"/>
    </row>
    <row r="757" ht="24.0" customHeight="1">
      <c r="A757" s="336" t="s">
        <v>1308</v>
      </c>
      <c r="K757" s="19"/>
      <c r="L757" s="360">
        <v>382.0</v>
      </c>
      <c r="P757" s="19"/>
      <c r="Q757" s="360">
        <v>3.0</v>
      </c>
      <c r="U757" s="19"/>
      <c r="V757" s="360">
        <v>285.0</v>
      </c>
      <c r="Z757" s="19"/>
      <c r="AA757" s="360">
        <v>86.0</v>
      </c>
      <c r="AE757" s="19"/>
      <c r="AF757" s="360">
        <v>5.0</v>
      </c>
      <c r="AJ757" s="19"/>
    </row>
    <row r="758" ht="24.0" customHeight="1">
      <c r="A758" s="336" t="s">
        <v>1309</v>
      </c>
      <c r="K758" s="19"/>
      <c r="L758" s="360">
        <v>2172.0</v>
      </c>
      <c r="P758" s="19"/>
      <c r="Q758" s="360">
        <v>196.0</v>
      </c>
      <c r="U758" s="19"/>
      <c r="V758" s="360">
        <v>1591.0</v>
      </c>
      <c r="Z758" s="19"/>
      <c r="AA758" s="360">
        <v>139.0</v>
      </c>
      <c r="AE758" s="19"/>
      <c r="AF758" s="360">
        <v>195.0</v>
      </c>
      <c r="AJ758" s="19"/>
    </row>
    <row r="759" ht="24.0" customHeight="1">
      <c r="A759" s="336" t="s">
        <v>1310</v>
      </c>
      <c r="K759" s="19"/>
      <c r="L759" s="360">
        <v>5343.0</v>
      </c>
      <c r="P759" s="19"/>
      <c r="Q759" s="360">
        <v>84.0</v>
      </c>
      <c r="U759" s="19"/>
      <c r="V759" s="360">
        <v>5047.0</v>
      </c>
      <c r="Z759" s="19"/>
      <c r="AA759" s="360">
        <v>164.0</v>
      </c>
      <c r="AE759" s="19"/>
      <c r="AF759" s="360">
        <v>25.0</v>
      </c>
      <c r="AJ759" s="19"/>
    </row>
    <row r="760" ht="24.0" customHeight="1">
      <c r="A760" s="340" t="s">
        <v>1311</v>
      </c>
      <c r="B760" s="29"/>
      <c r="C760" s="29"/>
      <c r="D760" s="29"/>
      <c r="E760" s="29"/>
      <c r="F760" s="29"/>
      <c r="G760" s="29"/>
      <c r="H760" s="29"/>
      <c r="I760" s="29"/>
      <c r="J760" s="29"/>
      <c r="K760" s="30"/>
      <c r="L760" s="364">
        <v>948.0</v>
      </c>
      <c r="M760" s="29"/>
      <c r="N760" s="29"/>
      <c r="O760" s="29"/>
      <c r="P760" s="30"/>
      <c r="Q760" s="364">
        <v>86.0</v>
      </c>
      <c r="R760" s="29"/>
      <c r="S760" s="29"/>
      <c r="T760" s="29"/>
      <c r="U760" s="30"/>
      <c r="V760" s="364">
        <v>371.0</v>
      </c>
      <c r="W760" s="29"/>
      <c r="X760" s="29"/>
      <c r="Y760" s="29"/>
      <c r="Z760" s="30"/>
      <c r="AA760" s="364">
        <v>24.0</v>
      </c>
      <c r="AB760" s="29"/>
      <c r="AC760" s="29"/>
      <c r="AD760" s="29"/>
      <c r="AE760" s="30"/>
      <c r="AF760" s="364">
        <v>14.0</v>
      </c>
      <c r="AG760" s="29"/>
      <c r="AH760" s="29"/>
      <c r="AI760" s="29"/>
      <c r="AJ760" s="30"/>
    </row>
    <row r="761" ht="24.0" customHeight="1">
      <c r="A761" s="3" t="s">
        <v>47</v>
      </c>
      <c r="B761" s="3"/>
      <c r="C761" s="3" t="s">
        <v>1339</v>
      </c>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7" t="s">
        <v>1206</v>
      </c>
    </row>
    <row r="762" ht="24.0" customHeight="1">
      <c r="A762" s="1" t="s">
        <v>1340</v>
      </c>
    </row>
    <row r="763" ht="24.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ht="24.0" customHeight="1">
      <c r="A764" s="5">
        <v>24.0</v>
      </c>
      <c r="C764" s="6" t="s">
        <v>1341</v>
      </c>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ht="24.0" customHeight="1">
      <c r="A765" s="3" t="s">
        <v>1342</v>
      </c>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7" t="s">
        <v>1343</v>
      </c>
    </row>
    <row r="766" ht="24.0" customHeight="1">
      <c r="A766" s="11" t="s">
        <v>101</v>
      </c>
      <c r="B766" s="12"/>
      <c r="C766" s="13"/>
      <c r="D766" s="36" t="s">
        <v>1344</v>
      </c>
      <c r="E766" s="12"/>
      <c r="F766" s="12"/>
      <c r="G766" s="12"/>
      <c r="H766" s="12"/>
      <c r="I766" s="13"/>
      <c r="J766" s="8" t="s">
        <v>1345</v>
      </c>
      <c r="K766" s="9"/>
      <c r="L766" s="9"/>
      <c r="M766" s="9"/>
      <c r="N766" s="9"/>
      <c r="O766" s="9"/>
      <c r="P766" s="9"/>
      <c r="Q766" s="9"/>
      <c r="R766" s="9"/>
      <c r="S766" s="9"/>
      <c r="T766" s="9"/>
      <c r="U766" s="9"/>
      <c r="V766" s="9"/>
      <c r="W766" s="9"/>
      <c r="X766" s="10"/>
      <c r="Y766" s="367" t="s">
        <v>1346</v>
      </c>
      <c r="Z766" s="12"/>
      <c r="AA766" s="12"/>
      <c r="AB766" s="12"/>
      <c r="AC766" s="12"/>
      <c r="AD766" s="13"/>
      <c r="AE766" s="36" t="s">
        <v>1347</v>
      </c>
      <c r="AF766" s="12"/>
      <c r="AG766" s="12"/>
      <c r="AH766" s="12"/>
      <c r="AI766" s="12"/>
      <c r="AJ766" s="13"/>
    </row>
    <row r="767" ht="24.0" customHeight="1">
      <c r="A767" s="37"/>
      <c r="B767" s="29"/>
      <c r="C767" s="30"/>
      <c r="D767" s="37"/>
      <c r="E767" s="29"/>
      <c r="F767" s="29"/>
      <c r="G767" s="29"/>
      <c r="H767" s="29"/>
      <c r="I767" s="30"/>
      <c r="J767" s="8" t="s">
        <v>1348</v>
      </c>
      <c r="K767" s="9"/>
      <c r="L767" s="9"/>
      <c r="M767" s="9"/>
      <c r="N767" s="10"/>
      <c r="O767" s="8" t="s">
        <v>1349</v>
      </c>
      <c r="P767" s="9"/>
      <c r="Q767" s="9"/>
      <c r="R767" s="9"/>
      <c r="S767" s="10"/>
      <c r="T767" s="8" t="s">
        <v>1350</v>
      </c>
      <c r="U767" s="9"/>
      <c r="V767" s="9"/>
      <c r="W767" s="9"/>
      <c r="X767" s="10"/>
      <c r="Y767" s="37"/>
      <c r="Z767" s="29"/>
      <c r="AA767" s="29"/>
      <c r="AB767" s="29"/>
      <c r="AC767" s="29"/>
      <c r="AD767" s="30"/>
      <c r="AE767" s="37"/>
      <c r="AF767" s="29"/>
      <c r="AG767" s="29"/>
      <c r="AH767" s="29"/>
      <c r="AI767" s="29"/>
      <c r="AJ767" s="30"/>
    </row>
    <row r="768" ht="24.0" customHeight="1">
      <c r="A768" s="120" t="s">
        <v>1242</v>
      </c>
      <c r="C768" s="19"/>
      <c r="D768" s="369">
        <v>94036.0</v>
      </c>
      <c r="I768" s="19"/>
      <c r="J768" s="369">
        <v>4633.0</v>
      </c>
      <c r="N768" s="19"/>
      <c r="O768" s="370">
        <v>4740.0</v>
      </c>
      <c r="P768" s="12"/>
      <c r="Q768" s="12"/>
      <c r="R768" s="12"/>
      <c r="S768" s="13"/>
      <c r="T768" s="371">
        <v>-107.0</v>
      </c>
      <c r="X768" s="19"/>
      <c r="Y768" s="369">
        <v>93929.0</v>
      </c>
      <c r="AD768" s="19"/>
      <c r="AE768" s="361">
        <v>99.88621379046323</v>
      </c>
      <c r="AJ768" s="19"/>
    </row>
    <row r="769" ht="24.0" customHeight="1">
      <c r="A769" s="120">
        <v>17.0</v>
      </c>
      <c r="C769" s="19"/>
      <c r="D769" s="369">
        <v>91464.0</v>
      </c>
      <c r="I769" s="19"/>
      <c r="J769" s="369">
        <v>4597.0</v>
      </c>
      <c r="N769" s="19"/>
      <c r="O769" s="369">
        <v>4960.0</v>
      </c>
      <c r="S769" s="19"/>
      <c r="T769" s="371">
        <v>-363.0</v>
      </c>
      <c r="X769" s="19"/>
      <c r="Y769" s="369">
        <v>91101.0</v>
      </c>
      <c r="AD769" s="19"/>
      <c r="AE769" s="361">
        <v>99.60312254001575</v>
      </c>
      <c r="AJ769" s="19"/>
    </row>
    <row r="770" ht="24.0" customHeight="1">
      <c r="A770" s="120">
        <v>22.0</v>
      </c>
      <c r="C770" s="19"/>
      <c r="D770" s="369">
        <v>88669.0</v>
      </c>
      <c r="I770" s="19"/>
      <c r="J770" s="369">
        <v>4156.0</v>
      </c>
      <c r="N770" s="19"/>
      <c r="O770" s="369">
        <v>4881.0</v>
      </c>
      <c r="S770" s="19"/>
      <c r="T770" s="371">
        <v>-725.0</v>
      </c>
      <c r="X770" s="19"/>
      <c r="Y770" s="369">
        <v>87944.0</v>
      </c>
      <c r="AD770" s="19"/>
      <c r="AE770" s="361">
        <v>99.18235234411125</v>
      </c>
      <c r="AJ770" s="19"/>
    </row>
    <row r="771" ht="24.0" customHeight="1">
      <c r="A771" s="120">
        <v>27.0</v>
      </c>
      <c r="C771" s="19"/>
      <c r="D771" s="369">
        <v>83990.0</v>
      </c>
      <c r="I771" s="19"/>
      <c r="J771" s="369">
        <v>4286.0</v>
      </c>
      <c r="N771" s="19"/>
      <c r="O771" s="369">
        <v>5509.0</v>
      </c>
      <c r="S771" s="19"/>
      <c r="T771" s="372">
        <v>-1223.0</v>
      </c>
      <c r="X771" s="19"/>
      <c r="Y771" s="369">
        <v>82767.0</v>
      </c>
      <c r="AD771" s="19"/>
      <c r="AE771" s="361">
        <v>98.54387427074651</v>
      </c>
      <c r="AJ771" s="19"/>
    </row>
    <row r="772" ht="24.0" customHeight="1">
      <c r="A772" s="127" t="s">
        <v>333</v>
      </c>
      <c r="B772" s="29"/>
      <c r="C772" s="30"/>
      <c r="D772" s="373">
        <v>80336.0</v>
      </c>
      <c r="E772" s="29"/>
      <c r="F772" s="29"/>
      <c r="G772" s="29"/>
      <c r="H772" s="29"/>
      <c r="I772" s="30"/>
      <c r="J772" s="373">
        <v>4006.0</v>
      </c>
      <c r="K772" s="29"/>
      <c r="L772" s="29"/>
      <c r="M772" s="29"/>
      <c r="N772" s="30"/>
      <c r="O772" s="373">
        <v>5639.0</v>
      </c>
      <c r="P772" s="29"/>
      <c r="Q772" s="29"/>
      <c r="R772" s="29"/>
      <c r="S772" s="30"/>
      <c r="T772" s="374">
        <v>-1633.0</v>
      </c>
      <c r="U772" s="29"/>
      <c r="V772" s="29"/>
      <c r="W772" s="29"/>
      <c r="X772" s="30"/>
      <c r="Y772" s="373">
        <v>78703.0</v>
      </c>
      <c r="Z772" s="29"/>
      <c r="AA772" s="29"/>
      <c r="AB772" s="29"/>
      <c r="AC772" s="29"/>
      <c r="AD772" s="30"/>
      <c r="AE772" s="365">
        <v>97.96</v>
      </c>
      <c r="AF772" s="29"/>
      <c r="AG772" s="29"/>
      <c r="AH772" s="29"/>
      <c r="AI772" s="29"/>
      <c r="AJ772" s="30"/>
    </row>
    <row r="773" ht="24.0" customHeight="1">
      <c r="A773" s="3"/>
      <c r="B773" s="3"/>
      <c r="C773" s="3"/>
      <c r="D773" s="3"/>
      <c r="E773" s="3"/>
      <c r="F773" s="3"/>
      <c r="G773" s="3"/>
      <c r="H773" s="3"/>
      <c r="I773" s="3"/>
      <c r="J773" s="3"/>
      <c r="K773" s="35"/>
      <c r="P773" s="268"/>
      <c r="Q773" s="12"/>
      <c r="R773" s="12"/>
      <c r="S773" s="12"/>
      <c r="T773" s="12"/>
      <c r="U773" s="3"/>
      <c r="V773" s="3"/>
      <c r="W773" s="3"/>
      <c r="X773" s="3"/>
      <c r="Y773" s="3"/>
      <c r="Z773" s="3"/>
      <c r="AA773" s="3"/>
      <c r="AB773" s="3"/>
      <c r="AC773" s="3"/>
      <c r="AD773" s="3"/>
      <c r="AE773" s="3"/>
      <c r="AF773" s="3"/>
      <c r="AG773" s="3"/>
      <c r="AH773" s="3"/>
      <c r="AI773" s="3"/>
      <c r="AJ773" s="3"/>
    </row>
    <row r="774" ht="24.0" customHeight="1">
      <c r="A774" s="3" t="s">
        <v>1351</v>
      </c>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7" t="s">
        <v>1055</v>
      </c>
    </row>
    <row r="775" ht="24.0" customHeight="1">
      <c r="A775" s="11" t="s">
        <v>1352</v>
      </c>
      <c r="B775" s="12"/>
      <c r="C775" s="12"/>
      <c r="D775" s="12"/>
      <c r="E775" s="12"/>
      <c r="F775" s="12"/>
      <c r="G775" s="12"/>
      <c r="H775" s="12"/>
      <c r="I775" s="13"/>
      <c r="J775" s="8" t="s">
        <v>1353</v>
      </c>
      <c r="K775" s="9"/>
      <c r="L775" s="9"/>
      <c r="M775" s="9"/>
      <c r="N775" s="9"/>
      <c r="O775" s="9"/>
      <c r="P775" s="9"/>
      <c r="Q775" s="9"/>
      <c r="R775" s="10"/>
      <c r="S775" s="8" t="s">
        <v>415</v>
      </c>
      <c r="T775" s="9"/>
      <c r="U775" s="9"/>
      <c r="V775" s="9"/>
      <c r="W775" s="9"/>
      <c r="X775" s="9"/>
      <c r="Y775" s="9"/>
      <c r="Z775" s="9"/>
      <c r="AA775" s="10"/>
      <c r="AB775" s="8" t="s">
        <v>292</v>
      </c>
      <c r="AC775" s="9"/>
      <c r="AD775" s="9"/>
      <c r="AE775" s="9"/>
      <c r="AF775" s="9"/>
      <c r="AG775" s="9"/>
      <c r="AH775" s="9"/>
      <c r="AI775" s="9"/>
      <c r="AJ775" s="10"/>
    </row>
    <row r="776" ht="24.0" customHeight="1">
      <c r="A776" s="37"/>
      <c r="B776" s="29"/>
      <c r="C776" s="29"/>
      <c r="D776" s="29"/>
      <c r="E776" s="29"/>
      <c r="F776" s="29"/>
      <c r="G776" s="29"/>
      <c r="H776" s="29"/>
      <c r="I776" s="30"/>
      <c r="J776" s="8" t="s">
        <v>1348</v>
      </c>
      <c r="K776" s="9"/>
      <c r="L776" s="10"/>
      <c r="M776" s="8" t="s">
        <v>1349</v>
      </c>
      <c r="N776" s="9"/>
      <c r="O776" s="10"/>
      <c r="P776" s="375" t="s">
        <v>1350</v>
      </c>
      <c r="Q776" s="9"/>
      <c r="R776" s="10"/>
      <c r="S776" s="8" t="s">
        <v>1348</v>
      </c>
      <c r="T776" s="9"/>
      <c r="U776" s="10"/>
      <c r="V776" s="8" t="s">
        <v>1349</v>
      </c>
      <c r="W776" s="9"/>
      <c r="X776" s="10"/>
      <c r="Y776" s="375" t="s">
        <v>1350</v>
      </c>
      <c r="Z776" s="9"/>
      <c r="AA776" s="10"/>
      <c r="AB776" s="8" t="s">
        <v>1348</v>
      </c>
      <c r="AC776" s="9"/>
      <c r="AD776" s="10"/>
      <c r="AE776" s="8" t="s">
        <v>1349</v>
      </c>
      <c r="AF776" s="9"/>
      <c r="AG776" s="10"/>
      <c r="AH776" s="375" t="s">
        <v>1350</v>
      </c>
      <c r="AI776" s="9"/>
      <c r="AJ776" s="10"/>
    </row>
    <row r="777" ht="24.0" customHeight="1">
      <c r="A777" s="8" t="s">
        <v>67</v>
      </c>
      <c r="B777" s="9"/>
      <c r="C777" s="9"/>
      <c r="D777" s="9"/>
      <c r="E777" s="9"/>
      <c r="F777" s="9"/>
      <c r="G777" s="9"/>
      <c r="H777" s="9"/>
      <c r="I777" s="10"/>
      <c r="J777" s="376">
        <v>4156.0</v>
      </c>
      <c r="K777" s="12"/>
      <c r="L777" s="13"/>
      <c r="M777" s="376">
        <v>4881.0</v>
      </c>
      <c r="N777" s="12"/>
      <c r="O777" s="13"/>
      <c r="P777" s="377">
        <v>-725.0</v>
      </c>
      <c r="Q777" s="12"/>
      <c r="R777" s="13"/>
      <c r="S777" s="376">
        <v>4286.0</v>
      </c>
      <c r="T777" s="12"/>
      <c r="U777" s="13"/>
      <c r="V777" s="376">
        <v>5509.0</v>
      </c>
      <c r="W777" s="12"/>
      <c r="X777" s="13"/>
      <c r="Y777" s="376">
        <v>-1223.0</v>
      </c>
      <c r="Z777" s="12"/>
      <c r="AA777" s="13"/>
      <c r="AB777" s="376">
        <v>4187.0</v>
      </c>
      <c r="AC777" s="12"/>
      <c r="AD777" s="13"/>
      <c r="AE777" s="376">
        <v>5820.0</v>
      </c>
      <c r="AF777" s="12"/>
      <c r="AG777" s="13"/>
      <c r="AH777" s="376">
        <v>-1633.0</v>
      </c>
      <c r="AI777" s="12"/>
      <c r="AJ777" s="13"/>
    </row>
    <row r="778" ht="24.0" customHeight="1">
      <c r="A778" s="378" t="s">
        <v>1354</v>
      </c>
      <c r="B778" s="12"/>
      <c r="C778" s="13"/>
      <c r="D778" s="11" t="s">
        <v>1355</v>
      </c>
      <c r="E778" s="12"/>
      <c r="F778" s="12"/>
      <c r="G778" s="12"/>
      <c r="H778" s="12"/>
      <c r="I778" s="13"/>
      <c r="J778" s="379">
        <v>115.0</v>
      </c>
      <c r="L778" s="19"/>
      <c r="M778" s="379">
        <v>136.0</v>
      </c>
      <c r="O778" s="19"/>
      <c r="P778" s="380">
        <v>-21.0</v>
      </c>
      <c r="R778" s="19"/>
      <c r="S778" s="379">
        <v>130.0</v>
      </c>
      <c r="U778" s="19"/>
      <c r="V778" s="379">
        <v>150.0</v>
      </c>
      <c r="X778" s="19"/>
      <c r="Y778" s="380">
        <v>-20.0</v>
      </c>
      <c r="AA778" s="19"/>
      <c r="AB778" s="379">
        <v>125.0</v>
      </c>
      <c r="AD778" s="19"/>
      <c r="AE778" s="379">
        <v>187.0</v>
      </c>
      <c r="AG778" s="19"/>
      <c r="AH778" s="380">
        <v>-52.0</v>
      </c>
      <c r="AJ778" s="19"/>
    </row>
    <row r="779" ht="24.0" customHeight="1">
      <c r="A779" s="27"/>
      <c r="C779" s="19"/>
      <c r="D779" s="18" t="s">
        <v>1356</v>
      </c>
      <c r="I779" s="19"/>
      <c r="J779" s="379">
        <v>677.0</v>
      </c>
      <c r="L779" s="19"/>
      <c r="M779" s="379">
        <v>1201.0</v>
      </c>
      <c r="O779" s="19"/>
      <c r="P779" s="381">
        <v>-524.0</v>
      </c>
      <c r="R779" s="19"/>
      <c r="S779" s="379">
        <v>672.0</v>
      </c>
      <c r="U779" s="19"/>
      <c r="V779" s="379">
        <v>1340.0</v>
      </c>
      <c r="X779" s="19"/>
      <c r="Y779" s="381">
        <v>-668.0</v>
      </c>
      <c r="AA779" s="19"/>
      <c r="AB779" s="379">
        <v>690.0</v>
      </c>
      <c r="AD779" s="19"/>
      <c r="AE779" s="379">
        <v>1302.0</v>
      </c>
      <c r="AG779" s="19"/>
      <c r="AH779" s="381">
        <v>-612.0</v>
      </c>
      <c r="AJ779" s="19"/>
    </row>
    <row r="780" ht="24.0" customHeight="1">
      <c r="A780" s="27"/>
      <c r="C780" s="19"/>
      <c r="D780" s="18" t="s">
        <v>1357</v>
      </c>
      <c r="I780" s="19"/>
      <c r="J780" s="379">
        <v>856.0</v>
      </c>
      <c r="L780" s="19"/>
      <c r="M780" s="379">
        <v>1373.0</v>
      </c>
      <c r="O780" s="19"/>
      <c r="P780" s="381">
        <v>-517.0</v>
      </c>
      <c r="R780" s="19"/>
      <c r="S780" s="379">
        <v>864.0</v>
      </c>
      <c r="U780" s="19"/>
      <c r="V780" s="379">
        <v>1636.0</v>
      </c>
      <c r="X780" s="19"/>
      <c r="Y780" s="381">
        <v>-772.0</v>
      </c>
      <c r="AA780" s="19"/>
      <c r="AB780" s="379">
        <v>855.0</v>
      </c>
      <c r="AD780" s="19"/>
      <c r="AE780" s="379">
        <v>1676.0</v>
      </c>
      <c r="AG780" s="19"/>
      <c r="AH780" s="381">
        <v>-821.0</v>
      </c>
      <c r="AJ780" s="19"/>
    </row>
    <row r="781" ht="24.0" customHeight="1">
      <c r="A781" s="27"/>
      <c r="C781" s="19"/>
      <c r="D781" s="18" t="s">
        <v>1358</v>
      </c>
      <c r="I781" s="19"/>
      <c r="J781" s="379">
        <v>583.0</v>
      </c>
      <c r="L781" s="19"/>
      <c r="M781" s="379">
        <v>352.0</v>
      </c>
      <c r="O781" s="19"/>
      <c r="P781" s="379">
        <v>231.0</v>
      </c>
      <c r="R781" s="19"/>
      <c r="S781" s="379">
        <v>563.0</v>
      </c>
      <c r="U781" s="19"/>
      <c r="V781" s="379">
        <v>344.0</v>
      </c>
      <c r="X781" s="19"/>
      <c r="Y781" s="379">
        <v>219.0</v>
      </c>
      <c r="AA781" s="19"/>
      <c r="AB781" s="379">
        <v>467.0</v>
      </c>
      <c r="AD781" s="19"/>
      <c r="AE781" s="379">
        <v>331.0</v>
      </c>
      <c r="AG781" s="19"/>
      <c r="AH781" s="379">
        <v>136.0</v>
      </c>
      <c r="AJ781" s="19"/>
    </row>
    <row r="782" ht="24.0" customHeight="1">
      <c r="A782" s="27"/>
      <c r="C782" s="19"/>
      <c r="D782" s="18" t="s">
        <v>1359</v>
      </c>
      <c r="I782" s="19"/>
      <c r="J782" s="379">
        <v>253.0</v>
      </c>
      <c r="L782" s="19"/>
      <c r="M782" s="379">
        <v>39.0</v>
      </c>
      <c r="O782" s="19"/>
      <c r="P782" s="379">
        <v>214.0</v>
      </c>
      <c r="R782" s="19"/>
      <c r="S782" s="379">
        <v>246.0</v>
      </c>
      <c r="U782" s="19"/>
      <c r="V782" s="379">
        <v>47.0</v>
      </c>
      <c r="X782" s="19"/>
      <c r="Y782" s="379">
        <v>199.0</v>
      </c>
      <c r="AA782" s="19"/>
      <c r="AB782" s="379">
        <v>209.0</v>
      </c>
      <c r="AD782" s="19"/>
      <c r="AE782" s="379">
        <v>51.0</v>
      </c>
      <c r="AG782" s="19"/>
      <c r="AH782" s="379">
        <v>158.0</v>
      </c>
      <c r="AJ782" s="19"/>
    </row>
    <row r="783" ht="24.0" customHeight="1">
      <c r="A783" s="27"/>
      <c r="C783" s="19"/>
      <c r="D783" s="18" t="s">
        <v>1360</v>
      </c>
      <c r="I783" s="19"/>
      <c r="J783" s="379">
        <v>90.0</v>
      </c>
      <c r="L783" s="19"/>
      <c r="M783" s="379">
        <v>113.0</v>
      </c>
      <c r="O783" s="19"/>
      <c r="P783" s="380">
        <v>-23.0</v>
      </c>
      <c r="R783" s="19"/>
      <c r="S783" s="379">
        <v>113.0</v>
      </c>
      <c r="U783" s="19"/>
      <c r="V783" s="379">
        <v>115.0</v>
      </c>
      <c r="X783" s="19"/>
      <c r="Y783" s="382">
        <v>-2.0</v>
      </c>
      <c r="AA783" s="19"/>
      <c r="AB783" s="379">
        <v>70.0</v>
      </c>
      <c r="AD783" s="19"/>
      <c r="AE783" s="379">
        <v>111.0</v>
      </c>
      <c r="AG783" s="19"/>
      <c r="AH783" s="380">
        <v>-41.0</v>
      </c>
      <c r="AJ783" s="19"/>
    </row>
    <row r="784" ht="24.0" customHeight="1">
      <c r="A784" s="27"/>
      <c r="C784" s="19"/>
      <c r="D784" s="18" t="s">
        <v>1361</v>
      </c>
      <c r="I784" s="19"/>
      <c r="J784" s="379">
        <v>747.0</v>
      </c>
      <c r="L784" s="19"/>
      <c r="M784" s="379">
        <v>801.0</v>
      </c>
      <c r="O784" s="19"/>
      <c r="P784" s="380">
        <v>-54.0</v>
      </c>
      <c r="R784" s="19"/>
      <c r="S784" s="379">
        <v>669.0</v>
      </c>
      <c r="U784" s="19"/>
      <c r="V784" s="379">
        <v>813.0</v>
      </c>
      <c r="X784" s="19"/>
      <c r="Y784" s="381">
        <v>-144.0</v>
      </c>
      <c r="AA784" s="19"/>
      <c r="AB784" s="379">
        <v>589.0</v>
      </c>
      <c r="AD784" s="19"/>
      <c r="AE784" s="379">
        <v>1091.0</v>
      </c>
      <c r="AG784" s="19"/>
      <c r="AH784" s="381">
        <v>-502.0</v>
      </c>
      <c r="AJ784" s="19"/>
    </row>
    <row r="785" ht="24.0" customHeight="1">
      <c r="A785" s="27"/>
      <c r="C785" s="19"/>
      <c r="D785" s="18" t="s">
        <v>1362</v>
      </c>
      <c r="I785" s="19"/>
      <c r="J785" s="379">
        <v>110.0</v>
      </c>
      <c r="L785" s="19"/>
      <c r="M785" s="379">
        <v>325.0</v>
      </c>
      <c r="O785" s="19"/>
      <c r="P785" s="381">
        <v>-215.0</v>
      </c>
      <c r="R785" s="19"/>
      <c r="S785" s="379">
        <v>93.0</v>
      </c>
      <c r="U785" s="19"/>
      <c r="V785" s="379">
        <v>338.0</v>
      </c>
      <c r="X785" s="19"/>
      <c r="Y785" s="381">
        <v>-245.0</v>
      </c>
      <c r="AA785" s="19"/>
      <c r="AB785" s="379">
        <v>97.0</v>
      </c>
      <c r="AD785" s="19"/>
      <c r="AE785" s="379">
        <v>313.0</v>
      </c>
      <c r="AG785" s="19"/>
      <c r="AH785" s="381">
        <v>-216.0</v>
      </c>
      <c r="AJ785" s="19"/>
    </row>
    <row r="786" ht="24.0" customHeight="1">
      <c r="A786" s="37"/>
      <c r="B786" s="29"/>
      <c r="C786" s="30"/>
      <c r="D786" s="28" t="s">
        <v>1363</v>
      </c>
      <c r="E786" s="29"/>
      <c r="F786" s="29"/>
      <c r="G786" s="29"/>
      <c r="H786" s="29"/>
      <c r="I786" s="30"/>
      <c r="J786" s="379">
        <v>711.0</v>
      </c>
      <c r="L786" s="19"/>
      <c r="M786" s="379">
        <v>509.0</v>
      </c>
      <c r="O786" s="19"/>
      <c r="P786" s="379">
        <v>202.0</v>
      </c>
      <c r="R786" s="19"/>
      <c r="S786" s="379">
        <v>934.0</v>
      </c>
      <c r="U786" s="19"/>
      <c r="V786" s="379">
        <v>692.0</v>
      </c>
      <c r="X786" s="19"/>
      <c r="Y786" s="379">
        <v>242.0</v>
      </c>
      <c r="AA786" s="19"/>
      <c r="AB786" s="379">
        <v>1085.0</v>
      </c>
      <c r="AD786" s="19"/>
      <c r="AE786" s="379">
        <v>758.0</v>
      </c>
      <c r="AG786" s="19"/>
      <c r="AH786" s="379">
        <v>300.0</v>
      </c>
      <c r="AJ786" s="19"/>
    </row>
    <row r="787" ht="24.0" customHeight="1">
      <c r="A787" s="8" t="s">
        <v>1202</v>
      </c>
      <c r="B787" s="9"/>
      <c r="C787" s="9"/>
      <c r="D787" s="9"/>
      <c r="E787" s="9"/>
      <c r="F787" s="9"/>
      <c r="G787" s="9"/>
      <c r="H787" s="9"/>
      <c r="I787" s="10"/>
      <c r="J787" s="383">
        <v>14.0</v>
      </c>
      <c r="K787" s="29"/>
      <c r="L787" s="30"/>
      <c r="M787" s="383">
        <v>32.0</v>
      </c>
      <c r="N787" s="29"/>
      <c r="O787" s="30"/>
      <c r="P787" s="384">
        <v>-18.0</v>
      </c>
      <c r="Q787" s="29"/>
      <c r="R787" s="30"/>
      <c r="S787" s="383">
        <v>2.0</v>
      </c>
      <c r="T787" s="29"/>
      <c r="U787" s="30"/>
      <c r="V787" s="383">
        <v>34.0</v>
      </c>
      <c r="W787" s="29"/>
      <c r="X787" s="30"/>
      <c r="Y787" s="384">
        <v>-32.0</v>
      </c>
      <c r="Z787" s="29"/>
      <c r="AA787" s="30"/>
      <c r="AB787" s="383">
        <v>6.0</v>
      </c>
      <c r="AC787" s="29"/>
      <c r="AD787" s="30"/>
      <c r="AE787" s="383">
        <v>41.0</v>
      </c>
      <c r="AF787" s="29"/>
      <c r="AG787" s="30"/>
      <c r="AH787" s="384">
        <v>-35.0</v>
      </c>
      <c r="AI787" s="29"/>
      <c r="AJ787" s="30"/>
    </row>
    <row r="788" ht="24.0"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7" t="s">
        <v>1206</v>
      </c>
    </row>
    <row r="789" ht="24.0"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sheetData>
  <mergeCells count="5882">
    <mergeCell ref="V495:X495"/>
    <mergeCell ref="Y495:AA495"/>
    <mergeCell ref="AB495:AD495"/>
    <mergeCell ref="AE495:AG495"/>
    <mergeCell ref="AH495:AJ495"/>
    <mergeCell ref="A495:C495"/>
    <mergeCell ref="D495:F495"/>
    <mergeCell ref="G495:I495"/>
    <mergeCell ref="J495:L495"/>
    <mergeCell ref="M495:O495"/>
    <mergeCell ref="P495:R495"/>
    <mergeCell ref="S495:U495"/>
    <mergeCell ref="V496:X496"/>
    <mergeCell ref="Y496:AA496"/>
    <mergeCell ref="AB496:AD496"/>
    <mergeCell ref="AE496:AG496"/>
    <mergeCell ref="AH496:AJ496"/>
    <mergeCell ref="A496:C496"/>
    <mergeCell ref="D496:F496"/>
    <mergeCell ref="G496:I496"/>
    <mergeCell ref="J496:L496"/>
    <mergeCell ref="M496:O496"/>
    <mergeCell ref="P496:R496"/>
    <mergeCell ref="S496:U496"/>
    <mergeCell ref="V497:X497"/>
    <mergeCell ref="Y497:AA497"/>
    <mergeCell ref="AB497:AD497"/>
    <mergeCell ref="AE497:AG497"/>
    <mergeCell ref="AH497:AJ497"/>
    <mergeCell ref="D497:F497"/>
    <mergeCell ref="G497:I497"/>
    <mergeCell ref="J497:L497"/>
    <mergeCell ref="M497:O497"/>
    <mergeCell ref="P497:R497"/>
    <mergeCell ref="S497:U497"/>
    <mergeCell ref="A500:AJ500"/>
    <mergeCell ref="V485:X485"/>
    <mergeCell ref="Y485:AA485"/>
    <mergeCell ref="AB485:AD485"/>
    <mergeCell ref="AE485:AG485"/>
    <mergeCell ref="AH485:AJ485"/>
    <mergeCell ref="A485:C485"/>
    <mergeCell ref="D485:F485"/>
    <mergeCell ref="G485:I485"/>
    <mergeCell ref="J485:L485"/>
    <mergeCell ref="M485:O485"/>
    <mergeCell ref="P485:R485"/>
    <mergeCell ref="S485:U485"/>
    <mergeCell ref="V486:X486"/>
    <mergeCell ref="Y486:AA486"/>
    <mergeCell ref="AB486:AD486"/>
    <mergeCell ref="AE486:AG486"/>
    <mergeCell ref="AH486:AJ486"/>
    <mergeCell ref="A486:C486"/>
    <mergeCell ref="D486:F486"/>
    <mergeCell ref="G486:I486"/>
    <mergeCell ref="J486:L486"/>
    <mergeCell ref="M486:O486"/>
    <mergeCell ref="P486:R486"/>
    <mergeCell ref="S486:U486"/>
    <mergeCell ref="V487:X487"/>
    <mergeCell ref="Y487:AA487"/>
    <mergeCell ref="AB487:AD487"/>
    <mergeCell ref="AE487:AG487"/>
    <mergeCell ref="AH487:AJ487"/>
    <mergeCell ref="A487:C487"/>
    <mergeCell ref="D487:F487"/>
    <mergeCell ref="G487:I487"/>
    <mergeCell ref="J487:L487"/>
    <mergeCell ref="M487:O487"/>
    <mergeCell ref="P487:R487"/>
    <mergeCell ref="S487:U487"/>
    <mergeCell ref="P503:R503"/>
    <mergeCell ref="S503:U503"/>
    <mergeCell ref="V503:X503"/>
    <mergeCell ref="Y503:AA503"/>
    <mergeCell ref="AB503:AD503"/>
    <mergeCell ref="AE503:AG503"/>
    <mergeCell ref="AH503:AJ503"/>
    <mergeCell ref="A497:C497"/>
    <mergeCell ref="A501:B501"/>
    <mergeCell ref="A503:C503"/>
    <mergeCell ref="D503:F503"/>
    <mergeCell ref="G503:I503"/>
    <mergeCell ref="J503:L503"/>
    <mergeCell ref="M503:O503"/>
    <mergeCell ref="V504:X504"/>
    <mergeCell ref="Y504:AA504"/>
    <mergeCell ref="AB504:AD504"/>
    <mergeCell ref="AE504:AG504"/>
    <mergeCell ref="AH504:AJ504"/>
    <mergeCell ref="A504:C504"/>
    <mergeCell ref="D504:F504"/>
    <mergeCell ref="G504:I504"/>
    <mergeCell ref="J504:L504"/>
    <mergeCell ref="M504:O504"/>
    <mergeCell ref="P504:R504"/>
    <mergeCell ref="S504:U504"/>
    <mergeCell ref="V505:X505"/>
    <mergeCell ref="Y505:AA505"/>
    <mergeCell ref="AB505:AD505"/>
    <mergeCell ref="AE505:AG505"/>
    <mergeCell ref="AH505:AJ505"/>
    <mergeCell ref="A505:C505"/>
    <mergeCell ref="D505:F505"/>
    <mergeCell ref="G505:I505"/>
    <mergeCell ref="J505:L505"/>
    <mergeCell ref="M505:O505"/>
    <mergeCell ref="P505:R505"/>
    <mergeCell ref="S505:U505"/>
    <mergeCell ref="V506:X506"/>
    <mergeCell ref="Y506:AA506"/>
    <mergeCell ref="AB506:AD506"/>
    <mergeCell ref="AE506:AG506"/>
    <mergeCell ref="AH506:AJ506"/>
    <mergeCell ref="A506:C506"/>
    <mergeCell ref="D506:F506"/>
    <mergeCell ref="G506:I506"/>
    <mergeCell ref="J506:L506"/>
    <mergeCell ref="M506:O506"/>
    <mergeCell ref="P506:R506"/>
    <mergeCell ref="S506:U506"/>
    <mergeCell ref="V510:X510"/>
    <mergeCell ref="Y510:AA510"/>
    <mergeCell ref="AB510:AD510"/>
    <mergeCell ref="AE510:AG510"/>
    <mergeCell ref="AH510:AJ510"/>
    <mergeCell ref="A510:C510"/>
    <mergeCell ref="D510:F510"/>
    <mergeCell ref="G510:I510"/>
    <mergeCell ref="J510:L510"/>
    <mergeCell ref="M510:O510"/>
    <mergeCell ref="P510:R510"/>
    <mergeCell ref="S510:U510"/>
    <mergeCell ref="V511:X511"/>
    <mergeCell ref="Y511:AA511"/>
    <mergeCell ref="AB511:AD511"/>
    <mergeCell ref="AE511:AG511"/>
    <mergeCell ref="AH511:AJ511"/>
    <mergeCell ref="A511:C511"/>
    <mergeCell ref="D511:F511"/>
    <mergeCell ref="G511:I511"/>
    <mergeCell ref="J511:L511"/>
    <mergeCell ref="M511:O511"/>
    <mergeCell ref="P511:R511"/>
    <mergeCell ref="S511:U511"/>
    <mergeCell ref="V512:X512"/>
    <mergeCell ref="Y512:AA512"/>
    <mergeCell ref="AB512:AD512"/>
    <mergeCell ref="AE512:AG512"/>
    <mergeCell ref="AH512:AJ512"/>
    <mergeCell ref="A512:C512"/>
    <mergeCell ref="D512:F512"/>
    <mergeCell ref="G512:I512"/>
    <mergeCell ref="J512:L512"/>
    <mergeCell ref="M512:O512"/>
    <mergeCell ref="P512:R512"/>
    <mergeCell ref="S512:U512"/>
    <mergeCell ref="V513:X513"/>
    <mergeCell ref="Y513:AA513"/>
    <mergeCell ref="AB513:AD513"/>
    <mergeCell ref="AE513:AG513"/>
    <mergeCell ref="AH513:AJ513"/>
    <mergeCell ref="A513:C513"/>
    <mergeCell ref="D513:F513"/>
    <mergeCell ref="G513:I513"/>
    <mergeCell ref="J513:L513"/>
    <mergeCell ref="M513:O513"/>
    <mergeCell ref="P513:R513"/>
    <mergeCell ref="S513:U513"/>
    <mergeCell ref="V514:X514"/>
    <mergeCell ref="Y514:AA514"/>
    <mergeCell ref="AB514:AD514"/>
    <mergeCell ref="AE514:AG514"/>
    <mergeCell ref="AH514:AJ514"/>
    <mergeCell ref="A514:C514"/>
    <mergeCell ref="D514:F514"/>
    <mergeCell ref="G514:I514"/>
    <mergeCell ref="J514:L514"/>
    <mergeCell ref="M514:O514"/>
    <mergeCell ref="P514:R514"/>
    <mergeCell ref="S514:U514"/>
    <mergeCell ref="V515:X515"/>
    <mergeCell ref="Y515:AA515"/>
    <mergeCell ref="AB515:AD515"/>
    <mergeCell ref="AE515:AG515"/>
    <mergeCell ref="AH515:AJ515"/>
    <mergeCell ref="D515:F515"/>
    <mergeCell ref="G515:I515"/>
    <mergeCell ref="J515:L515"/>
    <mergeCell ref="M515:O515"/>
    <mergeCell ref="P515:R515"/>
    <mergeCell ref="S515:U515"/>
    <mergeCell ref="A517:AJ517"/>
    <mergeCell ref="V507:X507"/>
    <mergeCell ref="Y507:AA507"/>
    <mergeCell ref="AB507:AD507"/>
    <mergeCell ref="AE507:AG507"/>
    <mergeCell ref="AH507:AJ507"/>
    <mergeCell ref="A507:C507"/>
    <mergeCell ref="D507:F507"/>
    <mergeCell ref="G507:I507"/>
    <mergeCell ref="J507:L507"/>
    <mergeCell ref="M507:O507"/>
    <mergeCell ref="P507:R507"/>
    <mergeCell ref="S507:U507"/>
    <mergeCell ref="V508:X508"/>
    <mergeCell ref="Y508:AA508"/>
    <mergeCell ref="AB508:AD508"/>
    <mergeCell ref="AE508:AG508"/>
    <mergeCell ref="AH508:AJ508"/>
    <mergeCell ref="A508:C508"/>
    <mergeCell ref="D508:F508"/>
    <mergeCell ref="G508:I508"/>
    <mergeCell ref="J508:L508"/>
    <mergeCell ref="M508:O508"/>
    <mergeCell ref="P508:R508"/>
    <mergeCell ref="S508:U508"/>
    <mergeCell ref="V509:X509"/>
    <mergeCell ref="Y509:AA509"/>
    <mergeCell ref="AB509:AD509"/>
    <mergeCell ref="AE509:AG509"/>
    <mergeCell ref="AH509:AJ509"/>
    <mergeCell ref="A509:C509"/>
    <mergeCell ref="D509:F509"/>
    <mergeCell ref="G509:I509"/>
    <mergeCell ref="J509:L509"/>
    <mergeCell ref="M509:O509"/>
    <mergeCell ref="P509:R509"/>
    <mergeCell ref="S509:U509"/>
    <mergeCell ref="P521:R521"/>
    <mergeCell ref="S521:U521"/>
    <mergeCell ref="V521:X521"/>
    <mergeCell ref="Y521:AA521"/>
    <mergeCell ref="AB521:AD521"/>
    <mergeCell ref="AE521:AG521"/>
    <mergeCell ref="AH521:AJ521"/>
    <mergeCell ref="A515:C515"/>
    <mergeCell ref="A519:B519"/>
    <mergeCell ref="A521:C521"/>
    <mergeCell ref="D521:F521"/>
    <mergeCell ref="G521:I521"/>
    <mergeCell ref="J521:L521"/>
    <mergeCell ref="M521:O521"/>
    <mergeCell ref="V522:X522"/>
    <mergeCell ref="Y522:AA522"/>
    <mergeCell ref="AB522:AD522"/>
    <mergeCell ref="AE522:AG522"/>
    <mergeCell ref="AH522:AJ522"/>
    <mergeCell ref="A522:C522"/>
    <mergeCell ref="D522:F522"/>
    <mergeCell ref="G522:I522"/>
    <mergeCell ref="J522:L522"/>
    <mergeCell ref="M522:O522"/>
    <mergeCell ref="P522:R522"/>
    <mergeCell ref="S522:U522"/>
    <mergeCell ref="V523:X523"/>
    <mergeCell ref="Y523:AA523"/>
    <mergeCell ref="AB523:AD523"/>
    <mergeCell ref="AE523:AG523"/>
    <mergeCell ref="AH523:AJ523"/>
    <mergeCell ref="A523:C523"/>
    <mergeCell ref="D523:F523"/>
    <mergeCell ref="G523:I523"/>
    <mergeCell ref="J523:L523"/>
    <mergeCell ref="M523:O523"/>
    <mergeCell ref="P523:R523"/>
    <mergeCell ref="S523:U523"/>
    <mergeCell ref="V524:X524"/>
    <mergeCell ref="Y524:AA524"/>
    <mergeCell ref="AB524:AD524"/>
    <mergeCell ref="AE524:AG524"/>
    <mergeCell ref="AH524:AJ524"/>
    <mergeCell ref="A524:C524"/>
    <mergeCell ref="D524:F524"/>
    <mergeCell ref="G524:I524"/>
    <mergeCell ref="J524:L524"/>
    <mergeCell ref="M524:O524"/>
    <mergeCell ref="P524:R524"/>
    <mergeCell ref="S524:U524"/>
    <mergeCell ref="V528:X528"/>
    <mergeCell ref="Y528:AA528"/>
    <mergeCell ref="AB528:AD528"/>
    <mergeCell ref="AE528:AG528"/>
    <mergeCell ref="AH528:AJ528"/>
    <mergeCell ref="A528:C528"/>
    <mergeCell ref="D528:F528"/>
    <mergeCell ref="G528:I528"/>
    <mergeCell ref="J528:L528"/>
    <mergeCell ref="M528:O528"/>
    <mergeCell ref="P528:R528"/>
    <mergeCell ref="S528:U528"/>
    <mergeCell ref="F423:J423"/>
    <mergeCell ref="K423:N423"/>
    <mergeCell ref="O423:R423"/>
    <mergeCell ref="S423:W423"/>
    <mergeCell ref="X423:AA423"/>
    <mergeCell ref="AB423:AE423"/>
    <mergeCell ref="AF423:AJ423"/>
    <mergeCell ref="A423:E423"/>
    <mergeCell ref="A424:E424"/>
    <mergeCell ref="F424:J424"/>
    <mergeCell ref="K424:N424"/>
    <mergeCell ref="O424:R424"/>
    <mergeCell ref="S424:W424"/>
    <mergeCell ref="X424:AA424"/>
    <mergeCell ref="A428:F428"/>
    <mergeCell ref="G428:P428"/>
    <mergeCell ref="Q428:Z428"/>
    <mergeCell ref="AA428:AJ428"/>
    <mergeCell ref="G429:P429"/>
    <mergeCell ref="Q429:Z429"/>
    <mergeCell ref="AA429:AJ429"/>
    <mergeCell ref="A429:F429"/>
    <mergeCell ref="A430:F430"/>
    <mergeCell ref="G430:P430"/>
    <mergeCell ref="Q430:Z430"/>
    <mergeCell ref="AA430:AJ430"/>
    <mergeCell ref="A431:F431"/>
    <mergeCell ref="G431:P431"/>
    <mergeCell ref="S419:W419"/>
    <mergeCell ref="X419:AA419"/>
    <mergeCell ref="S420:W420"/>
    <mergeCell ref="X420:AA420"/>
    <mergeCell ref="AB420:AE420"/>
    <mergeCell ref="AF420:AJ420"/>
    <mergeCell ref="F418:R418"/>
    <mergeCell ref="S418:AE418"/>
    <mergeCell ref="AF418:AJ419"/>
    <mergeCell ref="F419:J419"/>
    <mergeCell ref="K419:N419"/>
    <mergeCell ref="O419:R419"/>
    <mergeCell ref="AB419:AE419"/>
    <mergeCell ref="K421:N421"/>
    <mergeCell ref="O421:R421"/>
    <mergeCell ref="S421:W421"/>
    <mergeCell ref="X421:AA421"/>
    <mergeCell ref="AB421:AE421"/>
    <mergeCell ref="AF421:AJ421"/>
    <mergeCell ref="A422:E422"/>
    <mergeCell ref="F422:J422"/>
    <mergeCell ref="K422:N422"/>
    <mergeCell ref="O422:R422"/>
    <mergeCell ref="S422:W422"/>
    <mergeCell ref="X422:AA422"/>
    <mergeCell ref="AB422:AE422"/>
    <mergeCell ref="AF422:AJ422"/>
    <mergeCell ref="A418:E419"/>
    <mergeCell ref="A420:E420"/>
    <mergeCell ref="F420:J420"/>
    <mergeCell ref="K420:N420"/>
    <mergeCell ref="O420:R420"/>
    <mergeCell ref="A421:E421"/>
    <mergeCell ref="F421:J421"/>
    <mergeCell ref="AB424:AE424"/>
    <mergeCell ref="AF424:AJ424"/>
    <mergeCell ref="G433:P433"/>
    <mergeCell ref="Q433:Z433"/>
    <mergeCell ref="Q431:Z431"/>
    <mergeCell ref="AA431:AJ431"/>
    <mergeCell ref="A432:F432"/>
    <mergeCell ref="G432:P432"/>
    <mergeCell ref="Q432:Z432"/>
    <mergeCell ref="AA432:AJ432"/>
    <mergeCell ref="A433:F433"/>
    <mergeCell ref="J440:L440"/>
    <mergeCell ref="M440:O440"/>
    <mergeCell ref="J441:L441"/>
    <mergeCell ref="M441:O441"/>
    <mergeCell ref="J442:L442"/>
    <mergeCell ref="M442:O442"/>
    <mergeCell ref="P440:R440"/>
    <mergeCell ref="S440:U440"/>
    <mergeCell ref="P441:R441"/>
    <mergeCell ref="S441:U441"/>
    <mergeCell ref="P442:R442"/>
    <mergeCell ref="S442:U442"/>
    <mergeCell ref="V440:X440"/>
    <mergeCell ref="Y440:AA440"/>
    <mergeCell ref="V441:X441"/>
    <mergeCell ref="Y441:AA441"/>
    <mergeCell ref="V442:X442"/>
    <mergeCell ref="Y442:AA442"/>
    <mergeCell ref="AB440:AD440"/>
    <mergeCell ref="AE440:AG440"/>
    <mergeCell ref="AB441:AD441"/>
    <mergeCell ref="AE441:AG441"/>
    <mergeCell ref="AH441:AJ441"/>
    <mergeCell ref="AB442:AD442"/>
    <mergeCell ref="AE442:AG442"/>
    <mergeCell ref="AH442:AJ442"/>
    <mergeCell ref="AA433:AJ433"/>
    <mergeCell ref="A435:AJ435"/>
    <mergeCell ref="A437:B437"/>
    <mergeCell ref="A439:C440"/>
    <mergeCell ref="D439:O439"/>
    <mergeCell ref="P439:AA439"/>
    <mergeCell ref="AB439:AJ439"/>
    <mergeCell ref="AH440:AJ440"/>
    <mergeCell ref="D440:F440"/>
    <mergeCell ref="G440:I440"/>
    <mergeCell ref="A441:C441"/>
    <mergeCell ref="D441:F441"/>
    <mergeCell ref="G441:I441"/>
    <mergeCell ref="D442:F442"/>
    <mergeCell ref="G442:I442"/>
    <mergeCell ref="V446:X446"/>
    <mergeCell ref="Y446:AA446"/>
    <mergeCell ref="AB446:AD446"/>
    <mergeCell ref="AE446:AG446"/>
    <mergeCell ref="AH446:AJ446"/>
    <mergeCell ref="A446:C446"/>
    <mergeCell ref="D446:F446"/>
    <mergeCell ref="G446:I446"/>
    <mergeCell ref="J446:L446"/>
    <mergeCell ref="M446:O446"/>
    <mergeCell ref="P446:R446"/>
    <mergeCell ref="S446:U446"/>
    <mergeCell ref="V447:X447"/>
    <mergeCell ref="Y447:AA447"/>
    <mergeCell ref="AB447:AD447"/>
    <mergeCell ref="AE447:AG447"/>
    <mergeCell ref="AH447:AJ447"/>
    <mergeCell ref="A447:C447"/>
    <mergeCell ref="D447:F447"/>
    <mergeCell ref="G447:I447"/>
    <mergeCell ref="J447:L447"/>
    <mergeCell ref="M447:O447"/>
    <mergeCell ref="P447:R447"/>
    <mergeCell ref="S447:U447"/>
    <mergeCell ref="V448:X448"/>
    <mergeCell ref="Y448:AA448"/>
    <mergeCell ref="AB448:AD448"/>
    <mergeCell ref="AE448:AG448"/>
    <mergeCell ref="AH448:AJ448"/>
    <mergeCell ref="A448:C448"/>
    <mergeCell ref="D448:F448"/>
    <mergeCell ref="G448:I448"/>
    <mergeCell ref="J448:L448"/>
    <mergeCell ref="M448:O448"/>
    <mergeCell ref="P448:R448"/>
    <mergeCell ref="S448:U448"/>
    <mergeCell ref="V449:X449"/>
    <mergeCell ref="Y449:AA449"/>
    <mergeCell ref="AB449:AD449"/>
    <mergeCell ref="AE449:AG449"/>
    <mergeCell ref="AH449:AJ449"/>
    <mergeCell ref="A449:C449"/>
    <mergeCell ref="D449:F449"/>
    <mergeCell ref="G449:I449"/>
    <mergeCell ref="J449:L449"/>
    <mergeCell ref="M449:O449"/>
    <mergeCell ref="P449:R449"/>
    <mergeCell ref="S449:U449"/>
    <mergeCell ref="V450:X450"/>
    <mergeCell ref="Y450:AA450"/>
    <mergeCell ref="AB450:AD450"/>
    <mergeCell ref="AE450:AG450"/>
    <mergeCell ref="AH450:AJ450"/>
    <mergeCell ref="A450:C450"/>
    <mergeCell ref="D450:F450"/>
    <mergeCell ref="G450:I450"/>
    <mergeCell ref="J450:L450"/>
    <mergeCell ref="M450:O450"/>
    <mergeCell ref="P450:R450"/>
    <mergeCell ref="S450:U450"/>
    <mergeCell ref="V451:X451"/>
    <mergeCell ref="Y451:AA451"/>
    <mergeCell ref="AB451:AD451"/>
    <mergeCell ref="AE451:AG451"/>
    <mergeCell ref="AH451:AJ451"/>
    <mergeCell ref="A451:C451"/>
    <mergeCell ref="D451:F451"/>
    <mergeCell ref="G451:I451"/>
    <mergeCell ref="J451:L451"/>
    <mergeCell ref="M451:O451"/>
    <mergeCell ref="P451:R451"/>
    <mergeCell ref="S451:U451"/>
    <mergeCell ref="V452:X452"/>
    <mergeCell ref="Y452:AA452"/>
    <mergeCell ref="AB452:AD452"/>
    <mergeCell ref="AE452:AG452"/>
    <mergeCell ref="AH452:AJ452"/>
    <mergeCell ref="A452:C452"/>
    <mergeCell ref="D452:F452"/>
    <mergeCell ref="G452:I452"/>
    <mergeCell ref="J452:L452"/>
    <mergeCell ref="M452:O452"/>
    <mergeCell ref="P452:R452"/>
    <mergeCell ref="S452:U452"/>
    <mergeCell ref="V453:X453"/>
    <mergeCell ref="Y453:AA453"/>
    <mergeCell ref="AB453:AD453"/>
    <mergeCell ref="AE453:AG453"/>
    <mergeCell ref="AH453:AJ453"/>
    <mergeCell ref="A453:C453"/>
    <mergeCell ref="D453:F453"/>
    <mergeCell ref="G453:I453"/>
    <mergeCell ref="J453:L453"/>
    <mergeCell ref="M453:O453"/>
    <mergeCell ref="P453:R453"/>
    <mergeCell ref="S453:U453"/>
    <mergeCell ref="V454:X454"/>
    <mergeCell ref="Y454:AA454"/>
    <mergeCell ref="AB454:AD454"/>
    <mergeCell ref="AE454:AG454"/>
    <mergeCell ref="AH454:AJ454"/>
    <mergeCell ref="A454:C454"/>
    <mergeCell ref="D454:F454"/>
    <mergeCell ref="G454:I454"/>
    <mergeCell ref="J454:L454"/>
    <mergeCell ref="M454:O454"/>
    <mergeCell ref="P454:R454"/>
    <mergeCell ref="S454:U454"/>
    <mergeCell ref="V455:X455"/>
    <mergeCell ref="Y455:AA455"/>
    <mergeCell ref="AB455:AD455"/>
    <mergeCell ref="AE455:AG455"/>
    <mergeCell ref="AH455:AJ455"/>
    <mergeCell ref="A455:C455"/>
    <mergeCell ref="D455:F455"/>
    <mergeCell ref="G455:I455"/>
    <mergeCell ref="J455:L455"/>
    <mergeCell ref="M455:O455"/>
    <mergeCell ref="P455:R455"/>
    <mergeCell ref="S455:U455"/>
    <mergeCell ref="V456:X456"/>
    <mergeCell ref="Y456:AA456"/>
    <mergeCell ref="AB456:AD456"/>
    <mergeCell ref="AE456:AG456"/>
    <mergeCell ref="AH456:AJ456"/>
    <mergeCell ref="A456:C456"/>
    <mergeCell ref="D456:F456"/>
    <mergeCell ref="G456:I456"/>
    <mergeCell ref="J456:L456"/>
    <mergeCell ref="M456:O456"/>
    <mergeCell ref="P456:R456"/>
    <mergeCell ref="S456:U456"/>
    <mergeCell ref="V457:X457"/>
    <mergeCell ref="Y457:AA457"/>
    <mergeCell ref="AB457:AD457"/>
    <mergeCell ref="AE457:AG457"/>
    <mergeCell ref="AH457:AJ457"/>
    <mergeCell ref="A457:C457"/>
    <mergeCell ref="D457:F457"/>
    <mergeCell ref="G457:I457"/>
    <mergeCell ref="J457:L457"/>
    <mergeCell ref="M457:O457"/>
    <mergeCell ref="P457:R457"/>
    <mergeCell ref="S457:U457"/>
    <mergeCell ref="V458:X458"/>
    <mergeCell ref="Y458:AA458"/>
    <mergeCell ref="AB458:AD458"/>
    <mergeCell ref="AE458:AG458"/>
    <mergeCell ref="AH458:AJ458"/>
    <mergeCell ref="A458:C458"/>
    <mergeCell ref="D458:F458"/>
    <mergeCell ref="G458:I458"/>
    <mergeCell ref="J458:L458"/>
    <mergeCell ref="M458:O458"/>
    <mergeCell ref="P458:R458"/>
    <mergeCell ref="S458:U458"/>
    <mergeCell ref="V459:X459"/>
    <mergeCell ref="Y459:AA459"/>
    <mergeCell ref="AB459:AD459"/>
    <mergeCell ref="AE459:AG459"/>
    <mergeCell ref="AH459:AJ459"/>
    <mergeCell ref="A459:C459"/>
    <mergeCell ref="D459:F459"/>
    <mergeCell ref="G459:I459"/>
    <mergeCell ref="J459:L459"/>
    <mergeCell ref="M459:O459"/>
    <mergeCell ref="P459:R459"/>
    <mergeCell ref="S459:U459"/>
    <mergeCell ref="V460:X460"/>
    <mergeCell ref="Y460:AA460"/>
    <mergeCell ref="AB460:AD460"/>
    <mergeCell ref="AE460:AG460"/>
    <mergeCell ref="AH460:AJ460"/>
    <mergeCell ref="A460:C460"/>
    <mergeCell ref="D460:F460"/>
    <mergeCell ref="G460:I460"/>
    <mergeCell ref="J460:L460"/>
    <mergeCell ref="M460:O460"/>
    <mergeCell ref="P460:R460"/>
    <mergeCell ref="S460:U460"/>
    <mergeCell ref="V461:X461"/>
    <mergeCell ref="Y461:AA461"/>
    <mergeCell ref="AB461:AD461"/>
    <mergeCell ref="AE461:AG461"/>
    <mergeCell ref="AH461:AJ461"/>
    <mergeCell ref="A461:C461"/>
    <mergeCell ref="D461:F461"/>
    <mergeCell ref="G461:I461"/>
    <mergeCell ref="J461:L461"/>
    <mergeCell ref="M461:O461"/>
    <mergeCell ref="P461:R461"/>
    <mergeCell ref="S461:U461"/>
    <mergeCell ref="V462:X462"/>
    <mergeCell ref="Y462:AA462"/>
    <mergeCell ref="AB462:AD462"/>
    <mergeCell ref="AE462:AG462"/>
    <mergeCell ref="AH462:AJ462"/>
    <mergeCell ref="A462:C462"/>
    <mergeCell ref="D462:F462"/>
    <mergeCell ref="G462:I462"/>
    <mergeCell ref="J462:L462"/>
    <mergeCell ref="M462:O462"/>
    <mergeCell ref="P462:R462"/>
    <mergeCell ref="S462:U462"/>
    <mergeCell ref="V463:X463"/>
    <mergeCell ref="Y463:AA463"/>
    <mergeCell ref="AB463:AD463"/>
    <mergeCell ref="AE463:AG463"/>
    <mergeCell ref="AH463:AJ463"/>
    <mergeCell ref="A463:C463"/>
    <mergeCell ref="D463:F463"/>
    <mergeCell ref="G463:I463"/>
    <mergeCell ref="J463:L463"/>
    <mergeCell ref="M463:O463"/>
    <mergeCell ref="P463:R463"/>
    <mergeCell ref="S463:U463"/>
    <mergeCell ref="V464:X464"/>
    <mergeCell ref="Y464:AA464"/>
    <mergeCell ref="AB464:AD464"/>
    <mergeCell ref="AE464:AG464"/>
    <mergeCell ref="AH464:AJ464"/>
    <mergeCell ref="A464:C464"/>
    <mergeCell ref="D464:F464"/>
    <mergeCell ref="G464:I464"/>
    <mergeCell ref="J464:L464"/>
    <mergeCell ref="M464:O464"/>
    <mergeCell ref="P464:R464"/>
    <mergeCell ref="S464:U464"/>
    <mergeCell ref="V465:X465"/>
    <mergeCell ref="Y465:AA465"/>
    <mergeCell ref="AB465:AD465"/>
    <mergeCell ref="AE465:AG465"/>
    <mergeCell ref="AH465:AJ465"/>
    <mergeCell ref="A465:C465"/>
    <mergeCell ref="D465:F465"/>
    <mergeCell ref="G465:I465"/>
    <mergeCell ref="J465:L465"/>
    <mergeCell ref="M465:O465"/>
    <mergeCell ref="P465:R465"/>
    <mergeCell ref="S465:U465"/>
    <mergeCell ref="V466:X466"/>
    <mergeCell ref="Y466:AA466"/>
    <mergeCell ref="AB466:AD466"/>
    <mergeCell ref="AE466:AG466"/>
    <mergeCell ref="AH466:AJ466"/>
    <mergeCell ref="A466:C466"/>
    <mergeCell ref="D466:F466"/>
    <mergeCell ref="G466:I466"/>
    <mergeCell ref="J466:L466"/>
    <mergeCell ref="M466:O466"/>
    <mergeCell ref="P466:R466"/>
    <mergeCell ref="S466:U466"/>
    <mergeCell ref="V467:X467"/>
    <mergeCell ref="Y467:AA467"/>
    <mergeCell ref="AB467:AD467"/>
    <mergeCell ref="AE467:AG467"/>
    <mergeCell ref="AH467:AJ467"/>
    <mergeCell ref="A467:C467"/>
    <mergeCell ref="D467:F467"/>
    <mergeCell ref="G467:I467"/>
    <mergeCell ref="J467:L467"/>
    <mergeCell ref="M467:O467"/>
    <mergeCell ref="P467:R467"/>
    <mergeCell ref="S467:U467"/>
    <mergeCell ref="V468:X468"/>
    <mergeCell ref="Y468:AA468"/>
    <mergeCell ref="AB468:AD468"/>
    <mergeCell ref="AE468:AG468"/>
    <mergeCell ref="AH468:AJ468"/>
    <mergeCell ref="A468:C468"/>
    <mergeCell ref="D468:F468"/>
    <mergeCell ref="G468:I468"/>
    <mergeCell ref="J468:L468"/>
    <mergeCell ref="M468:O468"/>
    <mergeCell ref="P468:R468"/>
    <mergeCell ref="S468:U468"/>
    <mergeCell ref="V469:X469"/>
    <mergeCell ref="Y469:AA469"/>
    <mergeCell ref="AB469:AD469"/>
    <mergeCell ref="AE469:AG469"/>
    <mergeCell ref="AH469:AJ469"/>
    <mergeCell ref="A469:C469"/>
    <mergeCell ref="D469:F469"/>
    <mergeCell ref="G469:I469"/>
    <mergeCell ref="J469:L469"/>
    <mergeCell ref="M469:O469"/>
    <mergeCell ref="P469:R469"/>
    <mergeCell ref="S469:U469"/>
    <mergeCell ref="V470:X470"/>
    <mergeCell ref="Y470:AA470"/>
    <mergeCell ref="AB470:AD470"/>
    <mergeCell ref="AE470:AG470"/>
    <mergeCell ref="AH470:AJ470"/>
    <mergeCell ref="A470:C470"/>
    <mergeCell ref="D470:F470"/>
    <mergeCell ref="G470:I470"/>
    <mergeCell ref="J470:L470"/>
    <mergeCell ref="M470:O470"/>
    <mergeCell ref="P470:R470"/>
    <mergeCell ref="S470:U470"/>
    <mergeCell ref="V471:X471"/>
    <mergeCell ref="Y471:AA471"/>
    <mergeCell ref="AB471:AD471"/>
    <mergeCell ref="AE471:AG471"/>
    <mergeCell ref="AH471:AJ471"/>
    <mergeCell ref="A471:C471"/>
    <mergeCell ref="D471:F471"/>
    <mergeCell ref="G471:I471"/>
    <mergeCell ref="J471:L471"/>
    <mergeCell ref="M471:O471"/>
    <mergeCell ref="P471:R471"/>
    <mergeCell ref="S471:U471"/>
    <mergeCell ref="V472:X472"/>
    <mergeCell ref="Y472:AA472"/>
    <mergeCell ref="AB472:AD472"/>
    <mergeCell ref="AE472:AG472"/>
    <mergeCell ref="AH472:AJ472"/>
    <mergeCell ref="A472:C472"/>
    <mergeCell ref="D472:F472"/>
    <mergeCell ref="G472:I472"/>
    <mergeCell ref="J472:L472"/>
    <mergeCell ref="M472:O472"/>
    <mergeCell ref="P472:R472"/>
    <mergeCell ref="S472:U472"/>
    <mergeCell ref="V473:X473"/>
    <mergeCell ref="Y473:AA473"/>
    <mergeCell ref="AB473:AD473"/>
    <mergeCell ref="AE473:AG473"/>
    <mergeCell ref="AH473:AJ473"/>
    <mergeCell ref="D473:F473"/>
    <mergeCell ref="G473:I473"/>
    <mergeCell ref="J473:L473"/>
    <mergeCell ref="M473:O473"/>
    <mergeCell ref="P473:R473"/>
    <mergeCell ref="S473:U473"/>
    <mergeCell ref="A475:AJ475"/>
    <mergeCell ref="M480:O480"/>
    <mergeCell ref="P480:R480"/>
    <mergeCell ref="S480:U480"/>
    <mergeCell ref="V480:X480"/>
    <mergeCell ref="Y480:AA480"/>
    <mergeCell ref="AB480:AD480"/>
    <mergeCell ref="AE480:AG480"/>
    <mergeCell ref="AH480:AJ480"/>
    <mergeCell ref="A473:C473"/>
    <mergeCell ref="A477:B477"/>
    <mergeCell ref="A479:C480"/>
    <mergeCell ref="D479:O479"/>
    <mergeCell ref="P479:AA479"/>
    <mergeCell ref="AB479:AJ479"/>
    <mergeCell ref="D480:F480"/>
    <mergeCell ref="S443:U443"/>
    <mergeCell ref="V443:X443"/>
    <mergeCell ref="Y443:AA443"/>
    <mergeCell ref="AB443:AD443"/>
    <mergeCell ref="AE443:AG443"/>
    <mergeCell ref="AH443:AJ443"/>
    <mergeCell ref="A442:C442"/>
    <mergeCell ref="A443:C443"/>
    <mergeCell ref="D443:F443"/>
    <mergeCell ref="G443:I443"/>
    <mergeCell ref="J443:L443"/>
    <mergeCell ref="M443:O443"/>
    <mergeCell ref="P443:R443"/>
    <mergeCell ref="V444:X444"/>
    <mergeCell ref="Y444:AA444"/>
    <mergeCell ref="AB444:AD444"/>
    <mergeCell ref="AE444:AG444"/>
    <mergeCell ref="AH444:AJ444"/>
    <mergeCell ref="A444:C444"/>
    <mergeCell ref="D444:F444"/>
    <mergeCell ref="G444:I444"/>
    <mergeCell ref="J444:L444"/>
    <mergeCell ref="M444:O444"/>
    <mergeCell ref="P444:R444"/>
    <mergeCell ref="S444:U444"/>
    <mergeCell ref="V445:X445"/>
    <mergeCell ref="Y445:AA445"/>
    <mergeCell ref="AB445:AD445"/>
    <mergeCell ref="AE445:AG445"/>
    <mergeCell ref="AH445:AJ445"/>
    <mergeCell ref="A445:C445"/>
    <mergeCell ref="D445:F445"/>
    <mergeCell ref="G445:I445"/>
    <mergeCell ref="J445:L445"/>
    <mergeCell ref="M445:O445"/>
    <mergeCell ref="P445:R445"/>
    <mergeCell ref="S445:U445"/>
    <mergeCell ref="P481:R481"/>
    <mergeCell ref="S481:U481"/>
    <mergeCell ref="V481:X481"/>
    <mergeCell ref="Y481:AA481"/>
    <mergeCell ref="AB481:AD481"/>
    <mergeCell ref="AE481:AG481"/>
    <mergeCell ref="AH481:AJ481"/>
    <mergeCell ref="G480:I480"/>
    <mergeCell ref="J480:L480"/>
    <mergeCell ref="A481:C481"/>
    <mergeCell ref="D481:F481"/>
    <mergeCell ref="G481:I481"/>
    <mergeCell ref="J481:L481"/>
    <mergeCell ref="M481:O481"/>
    <mergeCell ref="V482:X482"/>
    <mergeCell ref="Y482:AA482"/>
    <mergeCell ref="AB482:AD482"/>
    <mergeCell ref="AE482:AG482"/>
    <mergeCell ref="AH482:AJ482"/>
    <mergeCell ref="A482:C482"/>
    <mergeCell ref="D482:F482"/>
    <mergeCell ref="G482:I482"/>
    <mergeCell ref="J482:L482"/>
    <mergeCell ref="M482:O482"/>
    <mergeCell ref="P482:R482"/>
    <mergeCell ref="S482:U482"/>
    <mergeCell ref="V483:X483"/>
    <mergeCell ref="Y483:AA483"/>
    <mergeCell ref="AB483:AD483"/>
    <mergeCell ref="AE483:AG483"/>
    <mergeCell ref="AH483:AJ483"/>
    <mergeCell ref="A483:C483"/>
    <mergeCell ref="D483:F483"/>
    <mergeCell ref="G483:I483"/>
    <mergeCell ref="J483:L483"/>
    <mergeCell ref="M483:O483"/>
    <mergeCell ref="P483:R483"/>
    <mergeCell ref="S483:U483"/>
    <mergeCell ref="V484:X484"/>
    <mergeCell ref="Y484:AA484"/>
    <mergeCell ref="AB484:AD484"/>
    <mergeCell ref="AE484:AG484"/>
    <mergeCell ref="AH484:AJ484"/>
    <mergeCell ref="A484:C484"/>
    <mergeCell ref="D484:F484"/>
    <mergeCell ref="G484:I484"/>
    <mergeCell ref="J484:L484"/>
    <mergeCell ref="M484:O484"/>
    <mergeCell ref="P484:R484"/>
    <mergeCell ref="S484:U484"/>
    <mergeCell ref="V488:X488"/>
    <mergeCell ref="Y488:AA488"/>
    <mergeCell ref="AB488:AD488"/>
    <mergeCell ref="AE488:AG488"/>
    <mergeCell ref="AH488:AJ488"/>
    <mergeCell ref="A488:C488"/>
    <mergeCell ref="D488:F488"/>
    <mergeCell ref="G488:I488"/>
    <mergeCell ref="J488:L488"/>
    <mergeCell ref="M488:O488"/>
    <mergeCell ref="P488:R488"/>
    <mergeCell ref="S488:U488"/>
    <mergeCell ref="V489:X489"/>
    <mergeCell ref="Y489:AA489"/>
    <mergeCell ref="AB489:AD489"/>
    <mergeCell ref="AE489:AG489"/>
    <mergeCell ref="AH489:AJ489"/>
    <mergeCell ref="A489:C489"/>
    <mergeCell ref="D489:F489"/>
    <mergeCell ref="G489:I489"/>
    <mergeCell ref="J489:L489"/>
    <mergeCell ref="M489:O489"/>
    <mergeCell ref="P489:R489"/>
    <mergeCell ref="S489:U489"/>
    <mergeCell ref="V490:X490"/>
    <mergeCell ref="Y490:AA490"/>
    <mergeCell ref="AB490:AD490"/>
    <mergeCell ref="AE490:AG490"/>
    <mergeCell ref="AH490:AJ490"/>
    <mergeCell ref="A490:C490"/>
    <mergeCell ref="D490:F490"/>
    <mergeCell ref="G490:I490"/>
    <mergeCell ref="J490:L490"/>
    <mergeCell ref="M490:O490"/>
    <mergeCell ref="P490:R490"/>
    <mergeCell ref="S490:U490"/>
    <mergeCell ref="V491:X491"/>
    <mergeCell ref="Y491:AA491"/>
    <mergeCell ref="AB491:AD491"/>
    <mergeCell ref="AE491:AG491"/>
    <mergeCell ref="AH491:AJ491"/>
    <mergeCell ref="A491:C491"/>
    <mergeCell ref="D491:F491"/>
    <mergeCell ref="G491:I491"/>
    <mergeCell ref="J491:L491"/>
    <mergeCell ref="M491:O491"/>
    <mergeCell ref="P491:R491"/>
    <mergeCell ref="S491:U491"/>
    <mergeCell ref="V492:X492"/>
    <mergeCell ref="Y492:AA492"/>
    <mergeCell ref="AB492:AD492"/>
    <mergeCell ref="AE492:AG492"/>
    <mergeCell ref="AH492:AJ492"/>
    <mergeCell ref="A492:C492"/>
    <mergeCell ref="D492:F492"/>
    <mergeCell ref="G492:I492"/>
    <mergeCell ref="J492:L492"/>
    <mergeCell ref="M492:O492"/>
    <mergeCell ref="P492:R492"/>
    <mergeCell ref="S492:U492"/>
    <mergeCell ref="V493:X493"/>
    <mergeCell ref="Y493:AA493"/>
    <mergeCell ref="AB493:AD493"/>
    <mergeCell ref="AE493:AG493"/>
    <mergeCell ref="AH493:AJ493"/>
    <mergeCell ref="A493:C493"/>
    <mergeCell ref="D493:F493"/>
    <mergeCell ref="G493:I493"/>
    <mergeCell ref="J493:L493"/>
    <mergeCell ref="M493:O493"/>
    <mergeCell ref="P493:R493"/>
    <mergeCell ref="S493:U493"/>
    <mergeCell ref="V494:X494"/>
    <mergeCell ref="Y494:AA494"/>
    <mergeCell ref="AB494:AD494"/>
    <mergeCell ref="AE494:AG494"/>
    <mergeCell ref="AH494:AJ494"/>
    <mergeCell ref="A494:C494"/>
    <mergeCell ref="D494:F494"/>
    <mergeCell ref="G494:I494"/>
    <mergeCell ref="J494:L494"/>
    <mergeCell ref="M494:O494"/>
    <mergeCell ref="P494:R494"/>
    <mergeCell ref="S494:U494"/>
    <mergeCell ref="V529:X529"/>
    <mergeCell ref="Y529:AA529"/>
    <mergeCell ref="AB529:AD529"/>
    <mergeCell ref="AE529:AG529"/>
    <mergeCell ref="AH529:AJ529"/>
    <mergeCell ref="A529:C529"/>
    <mergeCell ref="D529:F529"/>
    <mergeCell ref="G529:I529"/>
    <mergeCell ref="J529:L529"/>
    <mergeCell ref="M529:O529"/>
    <mergeCell ref="P529:R529"/>
    <mergeCell ref="S529:U529"/>
    <mergeCell ref="V530:X530"/>
    <mergeCell ref="Y530:AA530"/>
    <mergeCell ref="AB530:AD530"/>
    <mergeCell ref="AE530:AG530"/>
    <mergeCell ref="AH530:AJ530"/>
    <mergeCell ref="A530:C530"/>
    <mergeCell ref="D530:F530"/>
    <mergeCell ref="G530:I530"/>
    <mergeCell ref="J530:L530"/>
    <mergeCell ref="M530:O530"/>
    <mergeCell ref="P530:R530"/>
    <mergeCell ref="S530:U530"/>
    <mergeCell ref="V531:X531"/>
    <mergeCell ref="Y531:AA531"/>
    <mergeCell ref="AB531:AD531"/>
    <mergeCell ref="AE531:AG531"/>
    <mergeCell ref="AH531:AJ531"/>
    <mergeCell ref="A531:C531"/>
    <mergeCell ref="D531:F531"/>
    <mergeCell ref="G531:I531"/>
    <mergeCell ref="J531:L531"/>
    <mergeCell ref="M531:O531"/>
    <mergeCell ref="P531:R531"/>
    <mergeCell ref="S531:U531"/>
    <mergeCell ref="V532:X532"/>
    <mergeCell ref="Y532:AA532"/>
    <mergeCell ref="AB532:AD532"/>
    <mergeCell ref="AE532:AG532"/>
    <mergeCell ref="AH532:AJ532"/>
    <mergeCell ref="A532:C532"/>
    <mergeCell ref="D532:F532"/>
    <mergeCell ref="G532:I532"/>
    <mergeCell ref="J532:L532"/>
    <mergeCell ref="M532:O532"/>
    <mergeCell ref="P532:R532"/>
    <mergeCell ref="S532:U532"/>
    <mergeCell ref="V533:X533"/>
    <mergeCell ref="Y533:AA533"/>
    <mergeCell ref="AB533:AD533"/>
    <mergeCell ref="AE533:AG533"/>
    <mergeCell ref="AH533:AJ533"/>
    <mergeCell ref="A533:C533"/>
    <mergeCell ref="D533:F533"/>
    <mergeCell ref="G533:I533"/>
    <mergeCell ref="J533:L533"/>
    <mergeCell ref="M533:O533"/>
    <mergeCell ref="P533:R533"/>
    <mergeCell ref="S533:U533"/>
    <mergeCell ref="V534:X534"/>
    <mergeCell ref="Y534:AA534"/>
    <mergeCell ref="AB534:AD534"/>
    <mergeCell ref="AE534:AG534"/>
    <mergeCell ref="AH534:AJ534"/>
    <mergeCell ref="A534:C534"/>
    <mergeCell ref="D534:F534"/>
    <mergeCell ref="G534:I534"/>
    <mergeCell ref="J534:L534"/>
    <mergeCell ref="M534:O534"/>
    <mergeCell ref="P534:R534"/>
    <mergeCell ref="S534:U534"/>
    <mergeCell ref="V535:X535"/>
    <mergeCell ref="Y535:AA535"/>
    <mergeCell ref="AB535:AD535"/>
    <mergeCell ref="AE535:AG535"/>
    <mergeCell ref="AH535:AJ535"/>
    <mergeCell ref="A535:C535"/>
    <mergeCell ref="D535:F535"/>
    <mergeCell ref="G535:I535"/>
    <mergeCell ref="J535:L535"/>
    <mergeCell ref="M535:O535"/>
    <mergeCell ref="P535:R535"/>
    <mergeCell ref="S535:U535"/>
    <mergeCell ref="Q620:S620"/>
    <mergeCell ref="T620:V620"/>
    <mergeCell ref="W620:Y620"/>
    <mergeCell ref="Z620:AB620"/>
    <mergeCell ref="A617:B617"/>
    <mergeCell ref="A619:C620"/>
    <mergeCell ref="D619:G620"/>
    <mergeCell ref="H619:AB619"/>
    <mergeCell ref="AC619:AF620"/>
    <mergeCell ref="AG619:AJ620"/>
    <mergeCell ref="H620:J620"/>
    <mergeCell ref="A601:B601"/>
    <mergeCell ref="A603:O603"/>
    <mergeCell ref="P603:V603"/>
    <mergeCell ref="W603:AC603"/>
    <mergeCell ref="AD603:AJ603"/>
    <mergeCell ref="A604:O604"/>
    <mergeCell ref="P604:V604"/>
    <mergeCell ref="W604:AC604"/>
    <mergeCell ref="AD604:AJ604"/>
    <mergeCell ref="P605:V605"/>
    <mergeCell ref="W605:AC605"/>
    <mergeCell ref="AD605:AJ605"/>
    <mergeCell ref="W606:AC606"/>
    <mergeCell ref="AD606:AJ606"/>
    <mergeCell ref="P606:V606"/>
    <mergeCell ref="P607:V607"/>
    <mergeCell ref="W607:AC607"/>
    <mergeCell ref="AD607:AJ607"/>
    <mergeCell ref="P608:V608"/>
    <mergeCell ref="W608:AC608"/>
    <mergeCell ref="AD608:AJ608"/>
    <mergeCell ref="W611:AC611"/>
    <mergeCell ref="AD611:AJ611"/>
    <mergeCell ref="P609:V609"/>
    <mergeCell ref="W609:AC609"/>
    <mergeCell ref="AD609:AJ609"/>
    <mergeCell ref="P610:V610"/>
    <mergeCell ref="W610:AC610"/>
    <mergeCell ref="AD610:AJ610"/>
    <mergeCell ref="P611:V611"/>
    <mergeCell ref="P612:V612"/>
    <mergeCell ref="W612:AC612"/>
    <mergeCell ref="AD612:AJ612"/>
    <mergeCell ref="P613:V613"/>
    <mergeCell ref="W613:AC613"/>
    <mergeCell ref="AD613:AJ613"/>
    <mergeCell ref="A615:AJ615"/>
    <mergeCell ref="Q621:S621"/>
    <mergeCell ref="T621:V621"/>
    <mergeCell ref="W621:Y621"/>
    <mergeCell ref="Z621:AB621"/>
    <mergeCell ref="AC621:AF621"/>
    <mergeCell ref="AG621:AJ621"/>
    <mergeCell ref="Y582:AA582"/>
    <mergeCell ref="AB582:AD582"/>
    <mergeCell ref="AE582:AG582"/>
    <mergeCell ref="AH582:AJ582"/>
    <mergeCell ref="A582:D582"/>
    <mergeCell ref="E582:H582"/>
    <mergeCell ref="I582:L582"/>
    <mergeCell ref="M582:O582"/>
    <mergeCell ref="P582:R582"/>
    <mergeCell ref="S582:U582"/>
    <mergeCell ref="V582:X582"/>
    <mergeCell ref="Y583:AA583"/>
    <mergeCell ref="AB583:AD583"/>
    <mergeCell ref="AE583:AG583"/>
    <mergeCell ref="AH583:AJ583"/>
    <mergeCell ref="A583:D583"/>
    <mergeCell ref="E583:H583"/>
    <mergeCell ref="I583:L583"/>
    <mergeCell ref="M583:O583"/>
    <mergeCell ref="P583:R583"/>
    <mergeCell ref="S583:U583"/>
    <mergeCell ref="V583:X583"/>
    <mergeCell ref="Y584:AA584"/>
    <mergeCell ref="AB584:AD584"/>
    <mergeCell ref="AE584:AG584"/>
    <mergeCell ref="AH584:AJ584"/>
    <mergeCell ref="A584:D584"/>
    <mergeCell ref="E584:H584"/>
    <mergeCell ref="I584:L584"/>
    <mergeCell ref="M584:O584"/>
    <mergeCell ref="P584:R584"/>
    <mergeCell ref="S584:U584"/>
    <mergeCell ref="V584:X584"/>
    <mergeCell ref="Y585:AA585"/>
    <mergeCell ref="AB585:AD585"/>
    <mergeCell ref="AE585:AG585"/>
    <mergeCell ref="AH585:AJ585"/>
    <mergeCell ref="E585:H585"/>
    <mergeCell ref="I585:L585"/>
    <mergeCell ref="M585:O585"/>
    <mergeCell ref="P585:R585"/>
    <mergeCell ref="S585:U585"/>
    <mergeCell ref="V585:X585"/>
    <mergeCell ref="A587:AJ587"/>
    <mergeCell ref="S594:X594"/>
    <mergeCell ref="Y594:AD594"/>
    <mergeCell ref="A593:F593"/>
    <mergeCell ref="G593:L593"/>
    <mergeCell ref="M593:R593"/>
    <mergeCell ref="S593:X593"/>
    <mergeCell ref="Y593:AD593"/>
    <mergeCell ref="AE593:AJ593"/>
    <mergeCell ref="A594:F594"/>
    <mergeCell ref="AE594:AJ594"/>
    <mergeCell ref="G594:L594"/>
    <mergeCell ref="M594:R594"/>
    <mergeCell ref="G595:L595"/>
    <mergeCell ref="M595:R595"/>
    <mergeCell ref="S595:X595"/>
    <mergeCell ref="Y595:AD595"/>
    <mergeCell ref="AE595:AJ595"/>
    <mergeCell ref="A595:F595"/>
    <mergeCell ref="A596:F596"/>
    <mergeCell ref="G596:L596"/>
    <mergeCell ref="M596:R596"/>
    <mergeCell ref="S596:X596"/>
    <mergeCell ref="Y596:AD596"/>
    <mergeCell ref="AE596:AJ596"/>
    <mergeCell ref="K620:M620"/>
    <mergeCell ref="N620:P620"/>
    <mergeCell ref="A621:C621"/>
    <mergeCell ref="D621:G621"/>
    <mergeCell ref="H621:J621"/>
    <mergeCell ref="K621:M621"/>
    <mergeCell ref="N621:P621"/>
    <mergeCell ref="W622:Y622"/>
    <mergeCell ref="Z622:AB622"/>
    <mergeCell ref="AC622:AF622"/>
    <mergeCell ref="AG622:AJ622"/>
    <mergeCell ref="A622:C622"/>
    <mergeCell ref="D622:G622"/>
    <mergeCell ref="H622:J622"/>
    <mergeCell ref="K622:M622"/>
    <mergeCell ref="N622:P622"/>
    <mergeCell ref="Q622:S622"/>
    <mergeCell ref="T622:V622"/>
    <mergeCell ref="W623:Y623"/>
    <mergeCell ref="Z623:AB623"/>
    <mergeCell ref="AC623:AF623"/>
    <mergeCell ref="AG623:AJ623"/>
    <mergeCell ref="A623:C623"/>
    <mergeCell ref="D623:G623"/>
    <mergeCell ref="H623:J623"/>
    <mergeCell ref="K623:M623"/>
    <mergeCell ref="N623:P623"/>
    <mergeCell ref="Q623:S623"/>
    <mergeCell ref="T623:V623"/>
    <mergeCell ref="W624:Y624"/>
    <mergeCell ref="Z624:AB624"/>
    <mergeCell ref="AC624:AF624"/>
    <mergeCell ref="AG624:AJ624"/>
    <mergeCell ref="A624:C624"/>
    <mergeCell ref="D624:G624"/>
    <mergeCell ref="H624:J624"/>
    <mergeCell ref="K624:M624"/>
    <mergeCell ref="N624:P624"/>
    <mergeCell ref="Q624:S624"/>
    <mergeCell ref="T624:V624"/>
    <mergeCell ref="V536:X536"/>
    <mergeCell ref="Y536:AA536"/>
    <mergeCell ref="AB536:AD536"/>
    <mergeCell ref="AE536:AG536"/>
    <mergeCell ref="AH536:AJ536"/>
    <mergeCell ref="A536:C536"/>
    <mergeCell ref="D536:F536"/>
    <mergeCell ref="G536:I536"/>
    <mergeCell ref="J536:L536"/>
    <mergeCell ref="M536:O536"/>
    <mergeCell ref="P536:R536"/>
    <mergeCell ref="S536:U536"/>
    <mergeCell ref="V537:X537"/>
    <mergeCell ref="Y537:AA537"/>
    <mergeCell ref="AB537:AD537"/>
    <mergeCell ref="AE537:AG537"/>
    <mergeCell ref="AH537:AJ537"/>
    <mergeCell ref="A537:C537"/>
    <mergeCell ref="D537:F537"/>
    <mergeCell ref="G537:I537"/>
    <mergeCell ref="J537:L537"/>
    <mergeCell ref="M537:O537"/>
    <mergeCell ref="P537:R537"/>
    <mergeCell ref="S537:U537"/>
    <mergeCell ref="V538:X538"/>
    <mergeCell ref="Y538:AA538"/>
    <mergeCell ref="AB538:AD538"/>
    <mergeCell ref="AE538:AG538"/>
    <mergeCell ref="AH538:AJ538"/>
    <mergeCell ref="A538:C538"/>
    <mergeCell ref="D538:F538"/>
    <mergeCell ref="G538:I538"/>
    <mergeCell ref="J538:L538"/>
    <mergeCell ref="M538:O538"/>
    <mergeCell ref="P538:R538"/>
    <mergeCell ref="S538:U538"/>
    <mergeCell ref="V539:X539"/>
    <mergeCell ref="Y539:AA539"/>
    <mergeCell ref="AB539:AD539"/>
    <mergeCell ref="AE539:AG539"/>
    <mergeCell ref="AH539:AJ539"/>
    <mergeCell ref="A539:C539"/>
    <mergeCell ref="D539:F539"/>
    <mergeCell ref="G539:I539"/>
    <mergeCell ref="J539:L539"/>
    <mergeCell ref="M539:O539"/>
    <mergeCell ref="P539:R539"/>
    <mergeCell ref="S539:U539"/>
    <mergeCell ref="V540:X540"/>
    <mergeCell ref="Y540:AA540"/>
    <mergeCell ref="AB540:AD540"/>
    <mergeCell ref="AE540:AG540"/>
    <mergeCell ref="AH540:AJ540"/>
    <mergeCell ref="A540:C540"/>
    <mergeCell ref="D540:F540"/>
    <mergeCell ref="G540:I540"/>
    <mergeCell ref="J540:L540"/>
    <mergeCell ref="M540:O540"/>
    <mergeCell ref="P540:R540"/>
    <mergeCell ref="S540:U540"/>
    <mergeCell ref="V541:X541"/>
    <mergeCell ref="Y541:AA541"/>
    <mergeCell ref="AB541:AD541"/>
    <mergeCell ref="AE541:AG541"/>
    <mergeCell ref="AH541:AJ541"/>
    <mergeCell ref="A541:C541"/>
    <mergeCell ref="D541:F541"/>
    <mergeCell ref="G541:I541"/>
    <mergeCell ref="J541:L541"/>
    <mergeCell ref="M541:O541"/>
    <mergeCell ref="P541:R541"/>
    <mergeCell ref="S541:U541"/>
    <mergeCell ref="V542:X542"/>
    <mergeCell ref="Y542:AA542"/>
    <mergeCell ref="AB542:AD542"/>
    <mergeCell ref="AE542:AG542"/>
    <mergeCell ref="AH542:AJ542"/>
    <mergeCell ref="A542:C542"/>
    <mergeCell ref="D542:F542"/>
    <mergeCell ref="G542:I542"/>
    <mergeCell ref="J542:L542"/>
    <mergeCell ref="M542:O542"/>
    <mergeCell ref="P542:R542"/>
    <mergeCell ref="S542:U542"/>
    <mergeCell ref="V543:X543"/>
    <mergeCell ref="Y543:AA543"/>
    <mergeCell ref="AB543:AD543"/>
    <mergeCell ref="AE543:AG543"/>
    <mergeCell ref="AH543:AJ543"/>
    <mergeCell ref="A543:C543"/>
    <mergeCell ref="D543:F543"/>
    <mergeCell ref="G543:I543"/>
    <mergeCell ref="J543:L543"/>
    <mergeCell ref="M543:O543"/>
    <mergeCell ref="P543:R543"/>
    <mergeCell ref="S543:U543"/>
    <mergeCell ref="V544:X544"/>
    <mergeCell ref="Y544:AA544"/>
    <mergeCell ref="AB544:AD544"/>
    <mergeCell ref="AE544:AG544"/>
    <mergeCell ref="AH544:AJ544"/>
    <mergeCell ref="A544:C544"/>
    <mergeCell ref="D544:F544"/>
    <mergeCell ref="G544:I544"/>
    <mergeCell ref="J544:L544"/>
    <mergeCell ref="M544:O544"/>
    <mergeCell ref="P544:R544"/>
    <mergeCell ref="S544:U544"/>
    <mergeCell ref="V545:X545"/>
    <mergeCell ref="Y545:AA545"/>
    <mergeCell ref="AB545:AD545"/>
    <mergeCell ref="AE545:AG545"/>
    <mergeCell ref="AH545:AJ545"/>
    <mergeCell ref="A545:C545"/>
    <mergeCell ref="D545:F545"/>
    <mergeCell ref="G545:I545"/>
    <mergeCell ref="J545:L545"/>
    <mergeCell ref="M545:O545"/>
    <mergeCell ref="P545:R545"/>
    <mergeCell ref="S545:U545"/>
    <mergeCell ref="V546:X546"/>
    <mergeCell ref="Y546:AA546"/>
    <mergeCell ref="AB546:AD546"/>
    <mergeCell ref="AE546:AG546"/>
    <mergeCell ref="AH546:AJ546"/>
    <mergeCell ref="A546:C546"/>
    <mergeCell ref="D546:F546"/>
    <mergeCell ref="G546:I546"/>
    <mergeCell ref="J546:L546"/>
    <mergeCell ref="M546:O546"/>
    <mergeCell ref="P546:R546"/>
    <mergeCell ref="S546:U546"/>
    <mergeCell ref="V547:X547"/>
    <mergeCell ref="Y547:AA547"/>
    <mergeCell ref="AB547:AD547"/>
    <mergeCell ref="AE547:AG547"/>
    <mergeCell ref="AH547:AJ547"/>
    <mergeCell ref="A547:C547"/>
    <mergeCell ref="D547:F547"/>
    <mergeCell ref="G547:I547"/>
    <mergeCell ref="J547:L547"/>
    <mergeCell ref="M547:O547"/>
    <mergeCell ref="P547:R547"/>
    <mergeCell ref="S547:U547"/>
    <mergeCell ref="V548:X548"/>
    <mergeCell ref="Y548:AA548"/>
    <mergeCell ref="AB548:AD548"/>
    <mergeCell ref="AE548:AG548"/>
    <mergeCell ref="AH548:AJ548"/>
    <mergeCell ref="A548:C548"/>
    <mergeCell ref="D548:F548"/>
    <mergeCell ref="G548:I548"/>
    <mergeCell ref="J548:L548"/>
    <mergeCell ref="M548:O548"/>
    <mergeCell ref="P548:R548"/>
    <mergeCell ref="S548:U548"/>
    <mergeCell ref="V549:X549"/>
    <mergeCell ref="Y549:AA549"/>
    <mergeCell ref="AB549:AD549"/>
    <mergeCell ref="AE549:AG549"/>
    <mergeCell ref="AH549:AJ549"/>
    <mergeCell ref="A549:C549"/>
    <mergeCell ref="D549:F549"/>
    <mergeCell ref="G549:I549"/>
    <mergeCell ref="J549:L549"/>
    <mergeCell ref="M549:O549"/>
    <mergeCell ref="P549:R549"/>
    <mergeCell ref="S549:U549"/>
    <mergeCell ref="V550:X550"/>
    <mergeCell ref="Y550:AA550"/>
    <mergeCell ref="AB550:AD550"/>
    <mergeCell ref="AE550:AG550"/>
    <mergeCell ref="AH550:AJ550"/>
    <mergeCell ref="A550:C550"/>
    <mergeCell ref="D550:F550"/>
    <mergeCell ref="G550:I550"/>
    <mergeCell ref="J550:L550"/>
    <mergeCell ref="M550:O550"/>
    <mergeCell ref="P550:R550"/>
    <mergeCell ref="S550:U550"/>
    <mergeCell ref="V551:X551"/>
    <mergeCell ref="Y551:AA551"/>
    <mergeCell ref="AB551:AD551"/>
    <mergeCell ref="AE551:AG551"/>
    <mergeCell ref="AH551:AJ551"/>
    <mergeCell ref="A551:C551"/>
    <mergeCell ref="D551:F551"/>
    <mergeCell ref="G551:I551"/>
    <mergeCell ref="J551:L551"/>
    <mergeCell ref="M551:O551"/>
    <mergeCell ref="P551:R551"/>
    <mergeCell ref="S551:U551"/>
    <mergeCell ref="V552:X552"/>
    <mergeCell ref="Y552:AA552"/>
    <mergeCell ref="AB552:AD552"/>
    <mergeCell ref="AE552:AG552"/>
    <mergeCell ref="AH552:AJ552"/>
    <mergeCell ref="D552:F552"/>
    <mergeCell ref="G552:I552"/>
    <mergeCell ref="J552:L552"/>
    <mergeCell ref="M552:O552"/>
    <mergeCell ref="P552:R552"/>
    <mergeCell ref="S552:U552"/>
    <mergeCell ref="A554:AJ554"/>
    <mergeCell ref="E558:H559"/>
    <mergeCell ref="I559:L559"/>
    <mergeCell ref="S559:U559"/>
    <mergeCell ref="V559:X559"/>
    <mergeCell ref="Y559:AA559"/>
    <mergeCell ref="AB559:AD559"/>
    <mergeCell ref="AE559:AG559"/>
    <mergeCell ref="AH559:AJ559"/>
    <mergeCell ref="A552:C552"/>
    <mergeCell ref="A556:C556"/>
    <mergeCell ref="A558:D559"/>
    <mergeCell ref="I558:R558"/>
    <mergeCell ref="S558:X558"/>
    <mergeCell ref="Y558:AD558"/>
    <mergeCell ref="AE558:AJ558"/>
    <mergeCell ref="V525:X525"/>
    <mergeCell ref="Y525:AA525"/>
    <mergeCell ref="AB525:AD525"/>
    <mergeCell ref="AE525:AG525"/>
    <mergeCell ref="AH525:AJ525"/>
    <mergeCell ref="A525:C525"/>
    <mergeCell ref="D525:F525"/>
    <mergeCell ref="G525:I525"/>
    <mergeCell ref="J525:L525"/>
    <mergeCell ref="M525:O525"/>
    <mergeCell ref="P525:R525"/>
    <mergeCell ref="S525:U525"/>
    <mergeCell ref="V526:X526"/>
    <mergeCell ref="Y526:AA526"/>
    <mergeCell ref="AB526:AD526"/>
    <mergeCell ref="AE526:AG526"/>
    <mergeCell ref="AH526:AJ526"/>
    <mergeCell ref="A526:C526"/>
    <mergeCell ref="D526:F526"/>
    <mergeCell ref="G526:I526"/>
    <mergeCell ref="J526:L526"/>
    <mergeCell ref="M526:O526"/>
    <mergeCell ref="P526:R526"/>
    <mergeCell ref="S526:U526"/>
    <mergeCell ref="V527:X527"/>
    <mergeCell ref="Y527:AA527"/>
    <mergeCell ref="AB527:AD527"/>
    <mergeCell ref="AE527:AG527"/>
    <mergeCell ref="AH527:AJ527"/>
    <mergeCell ref="A527:C527"/>
    <mergeCell ref="D527:F527"/>
    <mergeCell ref="G527:I527"/>
    <mergeCell ref="J527:L527"/>
    <mergeCell ref="M527:O527"/>
    <mergeCell ref="P527:R527"/>
    <mergeCell ref="S527:U527"/>
    <mergeCell ref="S560:U560"/>
    <mergeCell ref="V560:X560"/>
    <mergeCell ref="Y560:AA560"/>
    <mergeCell ref="AB560:AD560"/>
    <mergeCell ref="AE560:AG560"/>
    <mergeCell ref="AH560:AJ560"/>
    <mergeCell ref="M559:O559"/>
    <mergeCell ref="P559:R559"/>
    <mergeCell ref="A560:D560"/>
    <mergeCell ref="E560:H560"/>
    <mergeCell ref="I560:L560"/>
    <mergeCell ref="M560:O560"/>
    <mergeCell ref="P560:R560"/>
    <mergeCell ref="Y561:AA561"/>
    <mergeCell ref="AB561:AD561"/>
    <mergeCell ref="AE561:AG561"/>
    <mergeCell ref="AH561:AJ561"/>
    <mergeCell ref="A561:D561"/>
    <mergeCell ref="E561:H561"/>
    <mergeCell ref="I561:L561"/>
    <mergeCell ref="M561:O561"/>
    <mergeCell ref="P561:R561"/>
    <mergeCell ref="S561:U561"/>
    <mergeCell ref="V561:X561"/>
    <mergeCell ref="Y562:AA562"/>
    <mergeCell ref="AB562:AD562"/>
    <mergeCell ref="AE562:AG562"/>
    <mergeCell ref="AH562:AJ562"/>
    <mergeCell ref="A562:D562"/>
    <mergeCell ref="E562:H562"/>
    <mergeCell ref="I562:L562"/>
    <mergeCell ref="M562:O562"/>
    <mergeCell ref="P562:R562"/>
    <mergeCell ref="S562:U562"/>
    <mergeCell ref="V562:X562"/>
    <mergeCell ref="Y563:AA563"/>
    <mergeCell ref="AB563:AD563"/>
    <mergeCell ref="AE563:AG563"/>
    <mergeCell ref="AH563:AJ563"/>
    <mergeCell ref="A563:D563"/>
    <mergeCell ref="E563:H563"/>
    <mergeCell ref="I563:L563"/>
    <mergeCell ref="M563:O563"/>
    <mergeCell ref="P563:R563"/>
    <mergeCell ref="S563:U563"/>
    <mergeCell ref="V563:X563"/>
    <mergeCell ref="Y567:AA567"/>
    <mergeCell ref="AB567:AD567"/>
    <mergeCell ref="AE567:AG567"/>
    <mergeCell ref="AH567:AJ567"/>
    <mergeCell ref="A567:D567"/>
    <mergeCell ref="E567:H567"/>
    <mergeCell ref="I567:L567"/>
    <mergeCell ref="M567:O567"/>
    <mergeCell ref="P567:R567"/>
    <mergeCell ref="S567:U567"/>
    <mergeCell ref="V567:X567"/>
    <mergeCell ref="Y568:AA568"/>
    <mergeCell ref="AB568:AD568"/>
    <mergeCell ref="AE568:AG568"/>
    <mergeCell ref="AH568:AJ568"/>
    <mergeCell ref="A568:D568"/>
    <mergeCell ref="E568:H568"/>
    <mergeCell ref="I568:L568"/>
    <mergeCell ref="M568:O568"/>
    <mergeCell ref="P568:R568"/>
    <mergeCell ref="S568:U568"/>
    <mergeCell ref="V568:X568"/>
    <mergeCell ref="Y569:AA569"/>
    <mergeCell ref="AB569:AD569"/>
    <mergeCell ref="AE569:AG569"/>
    <mergeCell ref="AH569:AJ569"/>
    <mergeCell ref="A569:D569"/>
    <mergeCell ref="E569:H569"/>
    <mergeCell ref="I569:L569"/>
    <mergeCell ref="M569:O569"/>
    <mergeCell ref="P569:R569"/>
    <mergeCell ref="S569:U569"/>
    <mergeCell ref="V569:X569"/>
    <mergeCell ref="Y570:AA570"/>
    <mergeCell ref="AB570:AD570"/>
    <mergeCell ref="AE570:AG570"/>
    <mergeCell ref="AH570:AJ570"/>
    <mergeCell ref="A570:D570"/>
    <mergeCell ref="E570:H570"/>
    <mergeCell ref="I570:L570"/>
    <mergeCell ref="M570:O570"/>
    <mergeCell ref="P570:R570"/>
    <mergeCell ref="S570:U570"/>
    <mergeCell ref="V570:X570"/>
    <mergeCell ref="Y571:AA571"/>
    <mergeCell ref="AB571:AD571"/>
    <mergeCell ref="AE571:AG571"/>
    <mergeCell ref="AH571:AJ571"/>
    <mergeCell ref="A571:D571"/>
    <mergeCell ref="E571:H571"/>
    <mergeCell ref="I571:L571"/>
    <mergeCell ref="M571:O571"/>
    <mergeCell ref="P571:R571"/>
    <mergeCell ref="S571:U571"/>
    <mergeCell ref="V571:X571"/>
    <mergeCell ref="Y572:AA572"/>
    <mergeCell ref="AB572:AD572"/>
    <mergeCell ref="AE572:AG572"/>
    <mergeCell ref="AH572:AJ572"/>
    <mergeCell ref="A572:D572"/>
    <mergeCell ref="E572:H572"/>
    <mergeCell ref="I572:L572"/>
    <mergeCell ref="M572:O572"/>
    <mergeCell ref="P572:R572"/>
    <mergeCell ref="S572:U572"/>
    <mergeCell ref="V572:X572"/>
    <mergeCell ref="Y573:AA573"/>
    <mergeCell ref="AB573:AD573"/>
    <mergeCell ref="AE573:AG573"/>
    <mergeCell ref="AH573:AJ573"/>
    <mergeCell ref="A573:D573"/>
    <mergeCell ref="E573:H573"/>
    <mergeCell ref="I573:L573"/>
    <mergeCell ref="M573:O573"/>
    <mergeCell ref="P573:R573"/>
    <mergeCell ref="S573:U573"/>
    <mergeCell ref="V573:X573"/>
    <mergeCell ref="Y574:AA574"/>
    <mergeCell ref="AB574:AD574"/>
    <mergeCell ref="AE574:AG574"/>
    <mergeCell ref="AH574:AJ574"/>
    <mergeCell ref="A574:D574"/>
    <mergeCell ref="E574:H574"/>
    <mergeCell ref="I574:L574"/>
    <mergeCell ref="M574:O574"/>
    <mergeCell ref="P574:R574"/>
    <mergeCell ref="S574:U574"/>
    <mergeCell ref="V574:X574"/>
    <mergeCell ref="Y575:AA575"/>
    <mergeCell ref="AB575:AD575"/>
    <mergeCell ref="AE575:AG575"/>
    <mergeCell ref="AH575:AJ575"/>
    <mergeCell ref="A575:D575"/>
    <mergeCell ref="E575:H575"/>
    <mergeCell ref="I575:L575"/>
    <mergeCell ref="M575:O575"/>
    <mergeCell ref="P575:R575"/>
    <mergeCell ref="S575:U575"/>
    <mergeCell ref="V575:X575"/>
    <mergeCell ref="Y576:AA576"/>
    <mergeCell ref="AB576:AD576"/>
    <mergeCell ref="AE576:AG576"/>
    <mergeCell ref="AH576:AJ576"/>
    <mergeCell ref="A576:D576"/>
    <mergeCell ref="E576:H576"/>
    <mergeCell ref="I576:L576"/>
    <mergeCell ref="M576:O576"/>
    <mergeCell ref="P576:R576"/>
    <mergeCell ref="S576:U576"/>
    <mergeCell ref="V576:X576"/>
    <mergeCell ref="Y577:AA577"/>
    <mergeCell ref="AB577:AD577"/>
    <mergeCell ref="AE577:AG577"/>
    <mergeCell ref="AH577:AJ577"/>
    <mergeCell ref="A577:D577"/>
    <mergeCell ref="E577:H577"/>
    <mergeCell ref="I577:L577"/>
    <mergeCell ref="M577:O577"/>
    <mergeCell ref="P577:R577"/>
    <mergeCell ref="S577:U577"/>
    <mergeCell ref="V577:X577"/>
    <mergeCell ref="Y578:AA578"/>
    <mergeCell ref="AB578:AD578"/>
    <mergeCell ref="AE578:AG578"/>
    <mergeCell ref="AH578:AJ578"/>
    <mergeCell ref="A578:D578"/>
    <mergeCell ref="E578:H578"/>
    <mergeCell ref="I578:L578"/>
    <mergeCell ref="M578:O578"/>
    <mergeCell ref="P578:R578"/>
    <mergeCell ref="S578:U578"/>
    <mergeCell ref="V578:X578"/>
    <mergeCell ref="Y579:AA579"/>
    <mergeCell ref="AB579:AD579"/>
    <mergeCell ref="AE579:AG579"/>
    <mergeCell ref="AH579:AJ579"/>
    <mergeCell ref="A579:D579"/>
    <mergeCell ref="E579:H579"/>
    <mergeCell ref="I579:L579"/>
    <mergeCell ref="M579:O579"/>
    <mergeCell ref="P579:R579"/>
    <mergeCell ref="S579:U579"/>
    <mergeCell ref="V579:X579"/>
    <mergeCell ref="Y580:AA580"/>
    <mergeCell ref="AB580:AD580"/>
    <mergeCell ref="AE580:AG580"/>
    <mergeCell ref="AH580:AJ580"/>
    <mergeCell ref="A580:D580"/>
    <mergeCell ref="E580:H580"/>
    <mergeCell ref="I580:L580"/>
    <mergeCell ref="M580:O580"/>
    <mergeCell ref="P580:R580"/>
    <mergeCell ref="S580:U580"/>
    <mergeCell ref="V580:X580"/>
    <mergeCell ref="Y581:AA581"/>
    <mergeCell ref="AB581:AD581"/>
    <mergeCell ref="AE581:AG581"/>
    <mergeCell ref="AH581:AJ581"/>
    <mergeCell ref="A581:D581"/>
    <mergeCell ref="E581:H581"/>
    <mergeCell ref="I581:L581"/>
    <mergeCell ref="M581:O581"/>
    <mergeCell ref="P581:R581"/>
    <mergeCell ref="S581:U581"/>
    <mergeCell ref="V581:X581"/>
    <mergeCell ref="Y592:AD592"/>
    <mergeCell ref="AE592:AJ592"/>
    <mergeCell ref="A585:D585"/>
    <mergeCell ref="A589:B589"/>
    <mergeCell ref="A591:F592"/>
    <mergeCell ref="G591:L592"/>
    <mergeCell ref="M591:R592"/>
    <mergeCell ref="S591:X592"/>
    <mergeCell ref="Y591:AJ591"/>
    <mergeCell ref="Y564:AA564"/>
    <mergeCell ref="AB564:AD564"/>
    <mergeCell ref="AE564:AG564"/>
    <mergeCell ref="AH564:AJ564"/>
    <mergeCell ref="A564:D564"/>
    <mergeCell ref="E564:H564"/>
    <mergeCell ref="I564:L564"/>
    <mergeCell ref="M564:O564"/>
    <mergeCell ref="P564:R564"/>
    <mergeCell ref="S564:U564"/>
    <mergeCell ref="V564:X564"/>
    <mergeCell ref="Y565:AA565"/>
    <mergeCell ref="AB565:AD565"/>
    <mergeCell ref="AE565:AG565"/>
    <mergeCell ref="AH565:AJ565"/>
    <mergeCell ref="A565:D565"/>
    <mergeCell ref="E565:H565"/>
    <mergeCell ref="I565:L565"/>
    <mergeCell ref="M565:O565"/>
    <mergeCell ref="P565:R565"/>
    <mergeCell ref="S565:U565"/>
    <mergeCell ref="V565:X565"/>
    <mergeCell ref="Y566:AA566"/>
    <mergeCell ref="AB566:AD566"/>
    <mergeCell ref="AE566:AG566"/>
    <mergeCell ref="AH566:AJ566"/>
    <mergeCell ref="A566:D566"/>
    <mergeCell ref="E566:H566"/>
    <mergeCell ref="I566:L566"/>
    <mergeCell ref="M566:O566"/>
    <mergeCell ref="P566:R566"/>
    <mergeCell ref="S566:U566"/>
    <mergeCell ref="V566:X566"/>
    <mergeCell ref="A597:F597"/>
    <mergeCell ref="G597:L597"/>
    <mergeCell ref="M597:R597"/>
    <mergeCell ref="S597:X597"/>
    <mergeCell ref="Y597:AD597"/>
    <mergeCell ref="AE597:AJ597"/>
    <mergeCell ref="C598:AJ599"/>
    <mergeCell ref="W628:Y628"/>
    <mergeCell ref="Z628:AB628"/>
    <mergeCell ref="AC628:AF628"/>
    <mergeCell ref="AG628:AJ628"/>
    <mergeCell ref="A628:C628"/>
    <mergeCell ref="D628:G628"/>
    <mergeCell ref="H628:J628"/>
    <mergeCell ref="K628:M628"/>
    <mergeCell ref="N628:P628"/>
    <mergeCell ref="Q628:S628"/>
    <mergeCell ref="T628:V628"/>
    <mergeCell ref="W629:Y629"/>
    <mergeCell ref="Z629:AB629"/>
    <mergeCell ref="AC629:AF629"/>
    <mergeCell ref="AG629:AJ629"/>
    <mergeCell ref="A629:C629"/>
    <mergeCell ref="D629:G629"/>
    <mergeCell ref="H629:J629"/>
    <mergeCell ref="K629:M629"/>
    <mergeCell ref="N629:P629"/>
    <mergeCell ref="Q629:S629"/>
    <mergeCell ref="T629:V629"/>
    <mergeCell ref="W630:Y630"/>
    <mergeCell ref="Z630:AB630"/>
    <mergeCell ref="AC630:AF630"/>
    <mergeCell ref="AG630:AJ630"/>
    <mergeCell ref="A630:C630"/>
    <mergeCell ref="D630:G630"/>
    <mergeCell ref="H630:J630"/>
    <mergeCell ref="K630:M630"/>
    <mergeCell ref="N630:P630"/>
    <mergeCell ref="Q630:S630"/>
    <mergeCell ref="T630:V630"/>
    <mergeCell ref="W631:Y631"/>
    <mergeCell ref="Z631:AB631"/>
    <mergeCell ref="AC631:AF631"/>
    <mergeCell ref="AG631:AJ631"/>
    <mergeCell ref="A631:C631"/>
    <mergeCell ref="D631:G631"/>
    <mergeCell ref="H631:J631"/>
    <mergeCell ref="K631:M631"/>
    <mergeCell ref="N631:P631"/>
    <mergeCell ref="Q631:S631"/>
    <mergeCell ref="T631:V631"/>
    <mergeCell ref="W632:Y632"/>
    <mergeCell ref="Z632:AB632"/>
    <mergeCell ref="AC632:AF632"/>
    <mergeCell ref="AG632:AJ632"/>
    <mergeCell ref="A632:C632"/>
    <mergeCell ref="D632:G632"/>
    <mergeCell ref="H632:J632"/>
    <mergeCell ref="K632:M632"/>
    <mergeCell ref="N632:P632"/>
    <mergeCell ref="Q632:S632"/>
    <mergeCell ref="T632:V632"/>
    <mergeCell ref="W633:Y633"/>
    <mergeCell ref="Z633:AB633"/>
    <mergeCell ref="AC633:AF633"/>
    <mergeCell ref="AG633:AJ633"/>
    <mergeCell ref="A633:C633"/>
    <mergeCell ref="D633:G633"/>
    <mergeCell ref="H633:J633"/>
    <mergeCell ref="K633:M633"/>
    <mergeCell ref="N633:P633"/>
    <mergeCell ref="Q633:S633"/>
    <mergeCell ref="T633:V633"/>
    <mergeCell ref="W634:Y634"/>
    <mergeCell ref="Z634:AB634"/>
    <mergeCell ref="AC634:AF634"/>
    <mergeCell ref="AG634:AJ634"/>
    <mergeCell ref="A634:C634"/>
    <mergeCell ref="D634:G634"/>
    <mergeCell ref="H634:J634"/>
    <mergeCell ref="K634:M634"/>
    <mergeCell ref="N634:P634"/>
    <mergeCell ref="Q634:S634"/>
    <mergeCell ref="T634:V634"/>
    <mergeCell ref="L691:O691"/>
    <mergeCell ref="L692:O692"/>
    <mergeCell ref="P692:R692"/>
    <mergeCell ref="S692:U692"/>
    <mergeCell ref="V692:X692"/>
    <mergeCell ref="Y692:AA692"/>
    <mergeCell ref="AB692:AD692"/>
    <mergeCell ref="AE692:AG692"/>
    <mergeCell ref="AH692:AJ692"/>
    <mergeCell ref="A691:J691"/>
    <mergeCell ref="P691:R691"/>
    <mergeCell ref="S691:U691"/>
    <mergeCell ref="V691:X691"/>
    <mergeCell ref="Y691:AA691"/>
    <mergeCell ref="AB691:AD691"/>
    <mergeCell ref="A692:J692"/>
    <mergeCell ref="AE693:AG693"/>
    <mergeCell ref="AH693:AJ693"/>
    <mergeCell ref="AE694:AG694"/>
    <mergeCell ref="AH694:AJ694"/>
    <mergeCell ref="P694:R694"/>
    <mergeCell ref="S694:U694"/>
    <mergeCell ref="V694:X694"/>
    <mergeCell ref="Y694:AA694"/>
    <mergeCell ref="V695:X695"/>
    <mergeCell ref="Y695:AA695"/>
    <mergeCell ref="AB695:AD695"/>
    <mergeCell ref="AE695:AG695"/>
    <mergeCell ref="AH695:AJ695"/>
    <mergeCell ref="A697:AJ697"/>
    <mergeCell ref="A693:J693"/>
    <mergeCell ref="P693:R693"/>
    <mergeCell ref="S693:U693"/>
    <mergeCell ref="V693:X693"/>
    <mergeCell ref="Y693:AA693"/>
    <mergeCell ref="AB693:AD693"/>
    <mergeCell ref="AB694:AD694"/>
    <mergeCell ref="Y701:AA703"/>
    <mergeCell ref="AB701:AD703"/>
    <mergeCell ref="AE701:AG703"/>
    <mergeCell ref="AH701:AJ703"/>
    <mergeCell ref="L693:O693"/>
    <mergeCell ref="L694:O694"/>
    <mergeCell ref="L695:O695"/>
    <mergeCell ref="P695:R695"/>
    <mergeCell ref="S695:U695"/>
    <mergeCell ref="M701:U701"/>
    <mergeCell ref="V701:X703"/>
    <mergeCell ref="S702:U703"/>
    <mergeCell ref="AB704:AD704"/>
    <mergeCell ref="AE704:AG704"/>
    <mergeCell ref="AH704:AJ704"/>
    <mergeCell ref="M702:O703"/>
    <mergeCell ref="P702:R703"/>
    <mergeCell ref="M704:O704"/>
    <mergeCell ref="P704:R704"/>
    <mergeCell ref="S704:U704"/>
    <mergeCell ref="V704:X704"/>
    <mergeCell ref="Y704:AA704"/>
    <mergeCell ref="A694:J694"/>
    <mergeCell ref="A695:J695"/>
    <mergeCell ref="A699:B699"/>
    <mergeCell ref="A701:I703"/>
    <mergeCell ref="J701:L703"/>
    <mergeCell ref="A704:I704"/>
    <mergeCell ref="J704:L704"/>
    <mergeCell ref="A658:F658"/>
    <mergeCell ref="G658:K658"/>
    <mergeCell ref="L658:P658"/>
    <mergeCell ref="Q658:U658"/>
    <mergeCell ref="V658:Z658"/>
    <mergeCell ref="AA658:AE658"/>
    <mergeCell ref="AF658:AJ658"/>
    <mergeCell ref="A659:F659"/>
    <mergeCell ref="G659:K659"/>
    <mergeCell ref="L659:P659"/>
    <mergeCell ref="Q659:U659"/>
    <mergeCell ref="V659:Z659"/>
    <mergeCell ref="AA659:AE659"/>
    <mergeCell ref="AF659:AJ659"/>
    <mergeCell ref="G660:K660"/>
    <mergeCell ref="L660:P660"/>
    <mergeCell ref="Q660:U660"/>
    <mergeCell ref="V660:Z660"/>
    <mergeCell ref="AA660:AE660"/>
    <mergeCell ref="AF660:AJ660"/>
    <mergeCell ref="A662:AJ662"/>
    <mergeCell ref="AE666:AG666"/>
    <mergeCell ref="AH666:AJ666"/>
    <mergeCell ref="A660:F660"/>
    <mergeCell ref="A664:B664"/>
    <mergeCell ref="A666:K666"/>
    <mergeCell ref="L666:O666"/>
    <mergeCell ref="P666:R666"/>
    <mergeCell ref="S666:U666"/>
    <mergeCell ref="V666:X666"/>
    <mergeCell ref="Y667:AA667"/>
    <mergeCell ref="AB667:AD667"/>
    <mergeCell ref="AE667:AG667"/>
    <mergeCell ref="AH667:AJ667"/>
    <mergeCell ref="Y666:AA666"/>
    <mergeCell ref="AB666:AD666"/>
    <mergeCell ref="A667:K667"/>
    <mergeCell ref="L667:O667"/>
    <mergeCell ref="P667:R667"/>
    <mergeCell ref="S667:U667"/>
    <mergeCell ref="V667:X667"/>
    <mergeCell ref="AE668:AG668"/>
    <mergeCell ref="AH668:AJ668"/>
    <mergeCell ref="A668:K668"/>
    <mergeCell ref="L668:O668"/>
    <mergeCell ref="P668:R668"/>
    <mergeCell ref="S668:U668"/>
    <mergeCell ref="V668:X668"/>
    <mergeCell ref="Y668:AA668"/>
    <mergeCell ref="AB668:AD668"/>
    <mergeCell ref="AE669:AG669"/>
    <mergeCell ref="AH669:AJ669"/>
    <mergeCell ref="A669:K669"/>
    <mergeCell ref="L669:O669"/>
    <mergeCell ref="P669:R669"/>
    <mergeCell ref="S669:U669"/>
    <mergeCell ref="V669:X669"/>
    <mergeCell ref="Y669:AA669"/>
    <mergeCell ref="AB669:AD669"/>
    <mergeCell ref="AE670:AG670"/>
    <mergeCell ref="AH670:AJ670"/>
    <mergeCell ref="A670:K670"/>
    <mergeCell ref="L670:O670"/>
    <mergeCell ref="P670:R670"/>
    <mergeCell ref="S670:U670"/>
    <mergeCell ref="V670:X670"/>
    <mergeCell ref="Y670:AA670"/>
    <mergeCell ref="AB670:AD670"/>
    <mergeCell ref="AB708:AD708"/>
    <mergeCell ref="AE708:AG708"/>
    <mergeCell ref="AH708:AJ708"/>
    <mergeCell ref="A708:I708"/>
    <mergeCell ref="J708:L708"/>
    <mergeCell ref="M708:O708"/>
    <mergeCell ref="P708:R708"/>
    <mergeCell ref="S708:U708"/>
    <mergeCell ref="V708:X708"/>
    <mergeCell ref="Y708:AA708"/>
    <mergeCell ref="W635:Y635"/>
    <mergeCell ref="Z635:AB635"/>
    <mergeCell ref="AC635:AF635"/>
    <mergeCell ref="AG635:AJ635"/>
    <mergeCell ref="A635:C635"/>
    <mergeCell ref="D635:G635"/>
    <mergeCell ref="H635:J635"/>
    <mergeCell ref="K635:M635"/>
    <mergeCell ref="N635:P635"/>
    <mergeCell ref="Q635:S635"/>
    <mergeCell ref="T635:V635"/>
    <mergeCell ref="W636:Y636"/>
    <mergeCell ref="Z636:AB636"/>
    <mergeCell ref="AC636:AF636"/>
    <mergeCell ref="AG636:AJ636"/>
    <mergeCell ref="A636:C636"/>
    <mergeCell ref="D636:G636"/>
    <mergeCell ref="H636:J636"/>
    <mergeCell ref="K636:M636"/>
    <mergeCell ref="N636:P636"/>
    <mergeCell ref="Q636:S636"/>
    <mergeCell ref="T636:V636"/>
    <mergeCell ref="W637:Y637"/>
    <mergeCell ref="Z637:AB637"/>
    <mergeCell ref="AC637:AF637"/>
    <mergeCell ref="AG637:AJ637"/>
    <mergeCell ref="A637:C637"/>
    <mergeCell ref="D637:G637"/>
    <mergeCell ref="H637:J637"/>
    <mergeCell ref="K637:M637"/>
    <mergeCell ref="N637:P637"/>
    <mergeCell ref="Q637:S637"/>
    <mergeCell ref="T637:V637"/>
    <mergeCell ref="W638:Y638"/>
    <mergeCell ref="Z638:AB638"/>
    <mergeCell ref="AC638:AF638"/>
    <mergeCell ref="AG638:AJ638"/>
    <mergeCell ref="A638:C638"/>
    <mergeCell ref="D638:G638"/>
    <mergeCell ref="H638:J638"/>
    <mergeCell ref="K638:M638"/>
    <mergeCell ref="N638:P638"/>
    <mergeCell ref="Q638:S638"/>
    <mergeCell ref="T638:V638"/>
    <mergeCell ref="W639:Y639"/>
    <mergeCell ref="Z639:AB639"/>
    <mergeCell ref="AC639:AF639"/>
    <mergeCell ref="AG639:AJ639"/>
    <mergeCell ref="A639:C639"/>
    <mergeCell ref="D639:G639"/>
    <mergeCell ref="H639:J639"/>
    <mergeCell ref="K639:M639"/>
    <mergeCell ref="N639:P639"/>
    <mergeCell ref="Q639:S639"/>
    <mergeCell ref="T639:V639"/>
    <mergeCell ref="W640:Y640"/>
    <mergeCell ref="Z640:AB640"/>
    <mergeCell ref="AC640:AF640"/>
    <mergeCell ref="AG640:AJ640"/>
    <mergeCell ref="A640:C640"/>
    <mergeCell ref="D640:G640"/>
    <mergeCell ref="H640:J640"/>
    <mergeCell ref="K640:M640"/>
    <mergeCell ref="N640:P640"/>
    <mergeCell ref="Q640:S640"/>
    <mergeCell ref="T640:V640"/>
    <mergeCell ref="W641:Y641"/>
    <mergeCell ref="Z641:AB641"/>
    <mergeCell ref="AC641:AF641"/>
    <mergeCell ref="AG641:AJ641"/>
    <mergeCell ref="A641:C641"/>
    <mergeCell ref="D641:G641"/>
    <mergeCell ref="H641:J641"/>
    <mergeCell ref="K641:M641"/>
    <mergeCell ref="N641:P641"/>
    <mergeCell ref="Q641:S641"/>
    <mergeCell ref="T641:V641"/>
    <mergeCell ref="W642:Y642"/>
    <mergeCell ref="Z642:AB642"/>
    <mergeCell ref="AC642:AF642"/>
    <mergeCell ref="AG642:AJ642"/>
    <mergeCell ref="A642:C642"/>
    <mergeCell ref="D642:G642"/>
    <mergeCell ref="H642:J642"/>
    <mergeCell ref="K642:M642"/>
    <mergeCell ref="N642:P642"/>
    <mergeCell ref="Q642:S642"/>
    <mergeCell ref="T642:V642"/>
    <mergeCell ref="W643:Y643"/>
    <mergeCell ref="Z643:AB643"/>
    <mergeCell ref="AC643:AF643"/>
    <mergeCell ref="AG643:AJ643"/>
    <mergeCell ref="A643:C643"/>
    <mergeCell ref="D643:G643"/>
    <mergeCell ref="H643:J643"/>
    <mergeCell ref="K643:M643"/>
    <mergeCell ref="N643:P643"/>
    <mergeCell ref="Q643:S643"/>
    <mergeCell ref="T643:V643"/>
    <mergeCell ref="W644:Y644"/>
    <mergeCell ref="Z644:AB644"/>
    <mergeCell ref="AC644:AF644"/>
    <mergeCell ref="AG644:AJ644"/>
    <mergeCell ref="A644:C644"/>
    <mergeCell ref="D644:G644"/>
    <mergeCell ref="H644:J644"/>
    <mergeCell ref="K644:M644"/>
    <mergeCell ref="N644:P644"/>
    <mergeCell ref="Q644:S644"/>
    <mergeCell ref="T644:V644"/>
    <mergeCell ref="W645:Y645"/>
    <mergeCell ref="Z645:AB645"/>
    <mergeCell ref="AC645:AF645"/>
    <mergeCell ref="AG645:AJ645"/>
    <mergeCell ref="A645:C645"/>
    <mergeCell ref="D645:G645"/>
    <mergeCell ref="H645:J645"/>
    <mergeCell ref="K645:M645"/>
    <mergeCell ref="N645:P645"/>
    <mergeCell ref="Q645:S645"/>
    <mergeCell ref="T645:V645"/>
    <mergeCell ref="W646:Y646"/>
    <mergeCell ref="Z646:AB646"/>
    <mergeCell ref="AC646:AF646"/>
    <mergeCell ref="AG646:AJ646"/>
    <mergeCell ref="D646:G646"/>
    <mergeCell ref="H646:J646"/>
    <mergeCell ref="K646:M646"/>
    <mergeCell ref="N646:P646"/>
    <mergeCell ref="Q646:S646"/>
    <mergeCell ref="T646:V646"/>
    <mergeCell ref="A648:AJ648"/>
    <mergeCell ref="AA655:AE655"/>
    <mergeCell ref="AF655:AJ655"/>
    <mergeCell ref="AA654:AE654"/>
    <mergeCell ref="AF654:AJ654"/>
    <mergeCell ref="A655:F655"/>
    <mergeCell ref="G655:K655"/>
    <mergeCell ref="L655:P655"/>
    <mergeCell ref="Q655:U655"/>
    <mergeCell ref="V655:Z655"/>
    <mergeCell ref="A656:F656"/>
    <mergeCell ref="G656:K656"/>
    <mergeCell ref="L656:P656"/>
    <mergeCell ref="Q656:U656"/>
    <mergeCell ref="V656:Z656"/>
    <mergeCell ref="AA656:AE656"/>
    <mergeCell ref="AF656:AJ656"/>
    <mergeCell ref="A657:F657"/>
    <mergeCell ref="G657:K657"/>
    <mergeCell ref="L657:P657"/>
    <mergeCell ref="Q657:U657"/>
    <mergeCell ref="V657:Z657"/>
    <mergeCell ref="AA657:AE657"/>
    <mergeCell ref="AF657:AJ657"/>
    <mergeCell ref="A646:C646"/>
    <mergeCell ref="A650:B650"/>
    <mergeCell ref="A652:F653"/>
    <mergeCell ref="G652:K653"/>
    <mergeCell ref="L652:Z652"/>
    <mergeCell ref="AA652:AE653"/>
    <mergeCell ref="AF652:AJ653"/>
    <mergeCell ref="V653:Z653"/>
    <mergeCell ref="L653:P653"/>
    <mergeCell ref="Q653:U653"/>
    <mergeCell ref="A654:F654"/>
    <mergeCell ref="G654:K654"/>
    <mergeCell ref="L654:P654"/>
    <mergeCell ref="Q654:U654"/>
    <mergeCell ref="V654:Z654"/>
    <mergeCell ref="W625:Y625"/>
    <mergeCell ref="Z625:AB625"/>
    <mergeCell ref="AC625:AF625"/>
    <mergeCell ref="AG625:AJ625"/>
    <mergeCell ref="A625:C625"/>
    <mergeCell ref="D625:G625"/>
    <mergeCell ref="H625:J625"/>
    <mergeCell ref="K625:M625"/>
    <mergeCell ref="N625:P625"/>
    <mergeCell ref="Q625:S625"/>
    <mergeCell ref="T625:V625"/>
    <mergeCell ref="W626:Y626"/>
    <mergeCell ref="Z626:AB626"/>
    <mergeCell ref="AC626:AF626"/>
    <mergeCell ref="AG626:AJ626"/>
    <mergeCell ref="A626:C626"/>
    <mergeCell ref="D626:G626"/>
    <mergeCell ref="H626:J626"/>
    <mergeCell ref="K626:M626"/>
    <mergeCell ref="N626:P626"/>
    <mergeCell ref="Q626:S626"/>
    <mergeCell ref="T626:V626"/>
    <mergeCell ref="W627:Y627"/>
    <mergeCell ref="Z627:AB627"/>
    <mergeCell ref="AC627:AF627"/>
    <mergeCell ref="AG627:AJ627"/>
    <mergeCell ref="A627:C627"/>
    <mergeCell ref="D627:G627"/>
    <mergeCell ref="H627:J627"/>
    <mergeCell ref="K627:M627"/>
    <mergeCell ref="N627:P627"/>
    <mergeCell ref="Q627:S627"/>
    <mergeCell ref="T627:V627"/>
    <mergeCell ref="AE671:AG671"/>
    <mergeCell ref="AH671:AJ671"/>
    <mergeCell ref="L671:O671"/>
    <mergeCell ref="L672:O672"/>
    <mergeCell ref="P672:R672"/>
    <mergeCell ref="S672:U672"/>
    <mergeCell ref="V672:X672"/>
    <mergeCell ref="Y672:AA672"/>
    <mergeCell ref="AB672:AD672"/>
    <mergeCell ref="AE672:AG672"/>
    <mergeCell ref="AH672:AJ672"/>
    <mergeCell ref="A671:K671"/>
    <mergeCell ref="P671:R671"/>
    <mergeCell ref="S671:U671"/>
    <mergeCell ref="V671:X671"/>
    <mergeCell ref="Y671:AA671"/>
    <mergeCell ref="AB671:AD671"/>
    <mergeCell ref="A672:J672"/>
    <mergeCell ref="AE673:AG673"/>
    <mergeCell ref="AH673:AJ673"/>
    <mergeCell ref="AE674:AG674"/>
    <mergeCell ref="AH674:AJ674"/>
    <mergeCell ref="P674:R674"/>
    <mergeCell ref="S674:U674"/>
    <mergeCell ref="V674:X674"/>
    <mergeCell ref="Y674:AA674"/>
    <mergeCell ref="V675:X675"/>
    <mergeCell ref="Y675:AA675"/>
    <mergeCell ref="AB675:AD675"/>
    <mergeCell ref="AE675:AG675"/>
    <mergeCell ref="AH675:AJ675"/>
    <mergeCell ref="A674:J674"/>
    <mergeCell ref="A675:J675"/>
    <mergeCell ref="A676:J676"/>
    <mergeCell ref="A677:J677"/>
    <mergeCell ref="A678:J678"/>
    <mergeCell ref="A679:J679"/>
    <mergeCell ref="A673:J673"/>
    <mergeCell ref="P673:R673"/>
    <mergeCell ref="S673:U673"/>
    <mergeCell ref="V673:X673"/>
    <mergeCell ref="Y673:AA673"/>
    <mergeCell ref="AB673:AD673"/>
    <mergeCell ref="AB674:AD674"/>
    <mergeCell ref="S676:U676"/>
    <mergeCell ref="V676:X676"/>
    <mergeCell ref="Y676:AA676"/>
    <mergeCell ref="AB676:AD676"/>
    <mergeCell ref="AE676:AG676"/>
    <mergeCell ref="AH676:AJ676"/>
    <mergeCell ref="L677:O677"/>
    <mergeCell ref="P677:R677"/>
    <mergeCell ref="S677:U677"/>
    <mergeCell ref="V677:X677"/>
    <mergeCell ref="Y677:AA677"/>
    <mergeCell ref="AB677:AD677"/>
    <mergeCell ref="AE677:AG677"/>
    <mergeCell ref="AH677:AJ677"/>
    <mergeCell ref="L673:O673"/>
    <mergeCell ref="L674:O674"/>
    <mergeCell ref="L675:O675"/>
    <mergeCell ref="P675:R675"/>
    <mergeCell ref="S675:U675"/>
    <mergeCell ref="L676:O676"/>
    <mergeCell ref="P676:R676"/>
    <mergeCell ref="AE679:AG679"/>
    <mergeCell ref="AH679:AJ679"/>
    <mergeCell ref="P678:R678"/>
    <mergeCell ref="S678:U678"/>
    <mergeCell ref="V678:X678"/>
    <mergeCell ref="Y678:AA678"/>
    <mergeCell ref="AB678:AD678"/>
    <mergeCell ref="AE678:AG678"/>
    <mergeCell ref="AH678:AJ678"/>
    <mergeCell ref="V680:X680"/>
    <mergeCell ref="Y680:AA680"/>
    <mergeCell ref="AE680:AG680"/>
    <mergeCell ref="AH680:AJ680"/>
    <mergeCell ref="AE681:AG681"/>
    <mergeCell ref="AH681:AJ681"/>
    <mergeCell ref="P680:R680"/>
    <mergeCell ref="S680:U680"/>
    <mergeCell ref="P681:R681"/>
    <mergeCell ref="S681:U681"/>
    <mergeCell ref="V681:X681"/>
    <mergeCell ref="Y681:AA681"/>
    <mergeCell ref="AB681:AD681"/>
    <mergeCell ref="V682:X682"/>
    <mergeCell ref="Y682:AA682"/>
    <mergeCell ref="AB682:AD682"/>
    <mergeCell ref="AE682:AG682"/>
    <mergeCell ref="AH682:AJ682"/>
    <mergeCell ref="L682:O682"/>
    <mergeCell ref="L683:O683"/>
    <mergeCell ref="P683:R683"/>
    <mergeCell ref="S683:U683"/>
    <mergeCell ref="AE683:AG683"/>
    <mergeCell ref="AH683:AJ683"/>
    <mergeCell ref="L678:O678"/>
    <mergeCell ref="P679:R679"/>
    <mergeCell ref="S679:U679"/>
    <mergeCell ref="V679:X679"/>
    <mergeCell ref="Y679:AA679"/>
    <mergeCell ref="AB679:AD679"/>
    <mergeCell ref="A680:J680"/>
    <mergeCell ref="AB680:AD680"/>
    <mergeCell ref="V683:X683"/>
    <mergeCell ref="Y683:AA683"/>
    <mergeCell ref="AB683:AD683"/>
    <mergeCell ref="L679:O679"/>
    <mergeCell ref="L680:O680"/>
    <mergeCell ref="L681:O681"/>
    <mergeCell ref="A682:J682"/>
    <mergeCell ref="P682:R682"/>
    <mergeCell ref="S682:U682"/>
    <mergeCell ref="A683:J683"/>
    <mergeCell ref="AE684:AG684"/>
    <mergeCell ref="AH684:AJ684"/>
    <mergeCell ref="P685:R685"/>
    <mergeCell ref="S685:U685"/>
    <mergeCell ref="V685:X685"/>
    <mergeCell ref="Y685:AA685"/>
    <mergeCell ref="AB685:AD685"/>
    <mergeCell ref="AE685:AG685"/>
    <mergeCell ref="AH685:AJ685"/>
    <mergeCell ref="L684:O684"/>
    <mergeCell ref="L685:O685"/>
    <mergeCell ref="A684:J684"/>
    <mergeCell ref="P684:R684"/>
    <mergeCell ref="S684:U684"/>
    <mergeCell ref="V684:X684"/>
    <mergeCell ref="Y684:AA684"/>
    <mergeCell ref="AB684:AD684"/>
    <mergeCell ref="A685:J685"/>
    <mergeCell ref="AE686:AG686"/>
    <mergeCell ref="AH686:AJ686"/>
    <mergeCell ref="A686:J686"/>
    <mergeCell ref="L686:O686"/>
    <mergeCell ref="P686:R686"/>
    <mergeCell ref="S686:U686"/>
    <mergeCell ref="V686:X686"/>
    <mergeCell ref="Y686:AA686"/>
    <mergeCell ref="AB686:AD686"/>
    <mergeCell ref="AE687:AG687"/>
    <mergeCell ref="AH687:AJ687"/>
    <mergeCell ref="P688:R688"/>
    <mergeCell ref="S688:U688"/>
    <mergeCell ref="V688:X688"/>
    <mergeCell ref="Y688:AA688"/>
    <mergeCell ref="AE688:AG688"/>
    <mergeCell ref="AH688:AJ688"/>
    <mergeCell ref="A687:K687"/>
    <mergeCell ref="P687:R687"/>
    <mergeCell ref="S687:U687"/>
    <mergeCell ref="V687:X687"/>
    <mergeCell ref="Y687:AA687"/>
    <mergeCell ref="AB687:AD687"/>
    <mergeCell ref="A688:J688"/>
    <mergeCell ref="AB688:AD688"/>
    <mergeCell ref="AB689:AD689"/>
    <mergeCell ref="AE689:AG689"/>
    <mergeCell ref="AH689:AJ689"/>
    <mergeCell ref="L689:O689"/>
    <mergeCell ref="L690:O690"/>
    <mergeCell ref="P690:R690"/>
    <mergeCell ref="S690:U690"/>
    <mergeCell ref="V690:X690"/>
    <mergeCell ref="Y690:AA690"/>
    <mergeCell ref="AB690:AD690"/>
    <mergeCell ref="AE690:AG690"/>
    <mergeCell ref="AH690:AJ690"/>
    <mergeCell ref="L687:O687"/>
    <mergeCell ref="L688:O688"/>
    <mergeCell ref="P689:R689"/>
    <mergeCell ref="S689:U689"/>
    <mergeCell ref="V689:X689"/>
    <mergeCell ref="Y689:AA689"/>
    <mergeCell ref="A690:J690"/>
    <mergeCell ref="AE691:AG691"/>
    <mergeCell ref="AH691:AJ691"/>
    <mergeCell ref="AB709:AD709"/>
    <mergeCell ref="AE709:AG709"/>
    <mergeCell ref="AH709:AJ709"/>
    <mergeCell ref="A709:I709"/>
    <mergeCell ref="J709:L709"/>
    <mergeCell ref="M709:O709"/>
    <mergeCell ref="P709:R709"/>
    <mergeCell ref="S709:U709"/>
    <mergeCell ref="V709:X709"/>
    <mergeCell ref="Y709:AA709"/>
    <mergeCell ref="AB710:AD710"/>
    <mergeCell ref="AE710:AG710"/>
    <mergeCell ref="AH710:AJ710"/>
    <mergeCell ref="A710:I710"/>
    <mergeCell ref="J710:L710"/>
    <mergeCell ref="M710:O710"/>
    <mergeCell ref="P710:R710"/>
    <mergeCell ref="S710:U710"/>
    <mergeCell ref="V710:X710"/>
    <mergeCell ref="Y710:AA710"/>
    <mergeCell ref="AB711:AD711"/>
    <mergeCell ref="AE711:AG711"/>
    <mergeCell ref="AH711:AJ711"/>
    <mergeCell ref="A711:I711"/>
    <mergeCell ref="J711:L711"/>
    <mergeCell ref="M711:O711"/>
    <mergeCell ref="P711:R711"/>
    <mergeCell ref="S711:U711"/>
    <mergeCell ref="V711:X711"/>
    <mergeCell ref="Y711:AA711"/>
    <mergeCell ref="AB712:AD712"/>
    <mergeCell ref="AE712:AG712"/>
    <mergeCell ref="AH712:AJ712"/>
    <mergeCell ref="A712:I712"/>
    <mergeCell ref="J712:L712"/>
    <mergeCell ref="M712:O712"/>
    <mergeCell ref="P712:R712"/>
    <mergeCell ref="S712:U712"/>
    <mergeCell ref="V712:X712"/>
    <mergeCell ref="Y712:AA712"/>
    <mergeCell ref="AB713:AD713"/>
    <mergeCell ref="AE713:AG713"/>
    <mergeCell ref="AH713:AJ713"/>
    <mergeCell ref="A713:I713"/>
    <mergeCell ref="J713:L713"/>
    <mergeCell ref="M713:O713"/>
    <mergeCell ref="P713:R713"/>
    <mergeCell ref="S713:U713"/>
    <mergeCell ref="V713:X713"/>
    <mergeCell ref="Y713:AA713"/>
    <mergeCell ref="AB714:AD714"/>
    <mergeCell ref="AE714:AG714"/>
    <mergeCell ref="AH714:AJ714"/>
    <mergeCell ref="A714:I714"/>
    <mergeCell ref="J714:L714"/>
    <mergeCell ref="M714:O714"/>
    <mergeCell ref="P714:R714"/>
    <mergeCell ref="S714:U714"/>
    <mergeCell ref="V714:X714"/>
    <mergeCell ref="Y714:AA714"/>
    <mergeCell ref="AB715:AD715"/>
    <mergeCell ref="AE715:AG715"/>
    <mergeCell ref="AH715:AJ715"/>
    <mergeCell ref="A715:I715"/>
    <mergeCell ref="J715:L715"/>
    <mergeCell ref="M715:O715"/>
    <mergeCell ref="P715:R715"/>
    <mergeCell ref="S715:U715"/>
    <mergeCell ref="V715:X715"/>
    <mergeCell ref="Y715:AA715"/>
    <mergeCell ref="A76:G76"/>
    <mergeCell ref="H76:K76"/>
    <mergeCell ref="L76:N76"/>
    <mergeCell ref="O76:Q76"/>
    <mergeCell ref="R76:T76"/>
    <mergeCell ref="U76:X76"/>
    <mergeCell ref="Y76:AB76"/>
    <mergeCell ref="A77:G77"/>
    <mergeCell ref="H77:K77"/>
    <mergeCell ref="L77:N77"/>
    <mergeCell ref="O77:Q77"/>
    <mergeCell ref="R77:T77"/>
    <mergeCell ref="U77:X77"/>
    <mergeCell ref="Y77:AB77"/>
    <mergeCell ref="A78:G78"/>
    <mergeCell ref="H78:K78"/>
    <mergeCell ref="L78:N78"/>
    <mergeCell ref="O78:Q78"/>
    <mergeCell ref="R78:T78"/>
    <mergeCell ref="U78:X78"/>
    <mergeCell ref="Y78:AB78"/>
    <mergeCell ref="A79:G79"/>
    <mergeCell ref="H79:K79"/>
    <mergeCell ref="L79:N79"/>
    <mergeCell ref="O79:Q79"/>
    <mergeCell ref="R79:T79"/>
    <mergeCell ref="U79:X79"/>
    <mergeCell ref="Y79:AB79"/>
    <mergeCell ref="A40:G40"/>
    <mergeCell ref="A44:B44"/>
    <mergeCell ref="H46:K48"/>
    <mergeCell ref="L46:T46"/>
    <mergeCell ref="U46:X48"/>
    <mergeCell ref="Y46:AB48"/>
    <mergeCell ref="R47:T48"/>
    <mergeCell ref="U50:X50"/>
    <mergeCell ref="Y50:AB50"/>
    <mergeCell ref="L47:N48"/>
    <mergeCell ref="O47:Q48"/>
    <mergeCell ref="L49:N49"/>
    <mergeCell ref="O49:Q49"/>
    <mergeCell ref="R49:T49"/>
    <mergeCell ref="U49:X49"/>
    <mergeCell ref="Y49:AB49"/>
    <mergeCell ref="A46:G48"/>
    <mergeCell ref="A49:G49"/>
    <mergeCell ref="H49:K49"/>
    <mergeCell ref="H50:K50"/>
    <mergeCell ref="L50:N50"/>
    <mergeCell ref="O50:Q50"/>
    <mergeCell ref="R50:T50"/>
    <mergeCell ref="A50:G50"/>
    <mergeCell ref="H51:K51"/>
    <mergeCell ref="L51:N51"/>
    <mergeCell ref="O51:Q51"/>
    <mergeCell ref="R51:T51"/>
    <mergeCell ref="U51:X51"/>
    <mergeCell ref="Y51:AB51"/>
    <mergeCell ref="A51:G51"/>
    <mergeCell ref="H52:K52"/>
    <mergeCell ref="L52:N52"/>
    <mergeCell ref="O52:Q52"/>
    <mergeCell ref="R52:T52"/>
    <mergeCell ref="U52:X52"/>
    <mergeCell ref="Y52:AB52"/>
    <mergeCell ref="A80:G80"/>
    <mergeCell ref="H80:K80"/>
    <mergeCell ref="L80:N80"/>
    <mergeCell ref="O80:Q80"/>
    <mergeCell ref="R80:T80"/>
    <mergeCell ref="U80:X80"/>
    <mergeCell ref="Y80:AB80"/>
    <mergeCell ref="U89:X89"/>
    <mergeCell ref="Y89:AB89"/>
    <mergeCell ref="AC89:AF89"/>
    <mergeCell ref="AG89:AJ89"/>
    <mergeCell ref="U86:X88"/>
    <mergeCell ref="Y86:AB88"/>
    <mergeCell ref="A89:G89"/>
    <mergeCell ref="H89:K89"/>
    <mergeCell ref="L89:N89"/>
    <mergeCell ref="O89:Q89"/>
    <mergeCell ref="R89:T89"/>
    <mergeCell ref="AC90:AF90"/>
    <mergeCell ref="AG90:AJ90"/>
    <mergeCell ref="A90:G90"/>
    <mergeCell ref="H90:K90"/>
    <mergeCell ref="L90:N90"/>
    <mergeCell ref="O90:Q90"/>
    <mergeCell ref="R90:T90"/>
    <mergeCell ref="U90:X90"/>
    <mergeCell ref="Y90:AB90"/>
    <mergeCell ref="AC91:AF91"/>
    <mergeCell ref="AG91:AJ91"/>
    <mergeCell ref="A91:G91"/>
    <mergeCell ref="H91:K91"/>
    <mergeCell ref="L91:N91"/>
    <mergeCell ref="O91:Q91"/>
    <mergeCell ref="R91:T91"/>
    <mergeCell ref="U91:X91"/>
    <mergeCell ref="Y91:AB91"/>
    <mergeCell ref="AC92:AF92"/>
    <mergeCell ref="AG92:AJ92"/>
    <mergeCell ref="A92:G92"/>
    <mergeCell ref="H92:K92"/>
    <mergeCell ref="L92:N92"/>
    <mergeCell ref="O92:Q92"/>
    <mergeCell ref="R92:T92"/>
    <mergeCell ref="U92:X92"/>
    <mergeCell ref="Y92:AB92"/>
    <mergeCell ref="H86:K88"/>
    <mergeCell ref="L86:T86"/>
    <mergeCell ref="L87:N88"/>
    <mergeCell ref="O87:Q88"/>
    <mergeCell ref="R87:T88"/>
    <mergeCell ref="AC86:AF88"/>
    <mergeCell ref="AG86:AJ88"/>
    <mergeCell ref="AG77:AJ77"/>
    <mergeCell ref="AG78:AJ78"/>
    <mergeCell ref="AG79:AJ79"/>
    <mergeCell ref="AG80:AJ80"/>
    <mergeCell ref="A82:AJ82"/>
    <mergeCell ref="A84:B84"/>
    <mergeCell ref="A86:G88"/>
    <mergeCell ref="AC93:AF93"/>
    <mergeCell ref="AG93:AJ93"/>
    <mergeCell ref="A93:G93"/>
    <mergeCell ref="H93:K93"/>
    <mergeCell ref="L93:N93"/>
    <mergeCell ref="O93:Q93"/>
    <mergeCell ref="R93:T93"/>
    <mergeCell ref="U93:X93"/>
    <mergeCell ref="Y93:AB93"/>
    <mergeCell ref="AC94:AF94"/>
    <mergeCell ref="AG94:AJ94"/>
    <mergeCell ref="A94:G94"/>
    <mergeCell ref="H94:K94"/>
    <mergeCell ref="L94:N94"/>
    <mergeCell ref="O94:Q94"/>
    <mergeCell ref="R94:T94"/>
    <mergeCell ref="U94:X94"/>
    <mergeCell ref="Y94:AB94"/>
    <mergeCell ref="AC95:AF95"/>
    <mergeCell ref="AG95:AJ95"/>
    <mergeCell ref="A95:G95"/>
    <mergeCell ref="H95:K95"/>
    <mergeCell ref="L95:N95"/>
    <mergeCell ref="O95:Q95"/>
    <mergeCell ref="R95:T95"/>
    <mergeCell ref="U95:X95"/>
    <mergeCell ref="Y95:AB95"/>
    <mergeCell ref="A62:G62"/>
    <mergeCell ref="A63:G63"/>
    <mergeCell ref="H63:K63"/>
    <mergeCell ref="L63:N63"/>
    <mergeCell ref="O63:Q63"/>
    <mergeCell ref="R63:T63"/>
    <mergeCell ref="U63:X63"/>
    <mergeCell ref="Y63:AB63"/>
    <mergeCell ref="AC63:AF63"/>
    <mergeCell ref="AG63:AJ63"/>
    <mergeCell ref="AC64:AF64"/>
    <mergeCell ref="AG64:AJ64"/>
    <mergeCell ref="AC65:AF65"/>
    <mergeCell ref="AG65:AJ65"/>
    <mergeCell ref="AC66:AF66"/>
    <mergeCell ref="AG66:AJ66"/>
    <mergeCell ref="AC67:AF67"/>
    <mergeCell ref="AG67:AJ67"/>
    <mergeCell ref="AC68:AF68"/>
    <mergeCell ref="AG68:AJ68"/>
    <mergeCell ref="AG69:AJ69"/>
    <mergeCell ref="AC76:AF76"/>
    <mergeCell ref="AC77:AF77"/>
    <mergeCell ref="AC78:AF78"/>
    <mergeCell ref="AC79:AF79"/>
    <mergeCell ref="AC80:AF80"/>
    <mergeCell ref="AC69:AF69"/>
    <mergeCell ref="AC70:AF70"/>
    <mergeCell ref="AC71:AF71"/>
    <mergeCell ref="AC72:AF72"/>
    <mergeCell ref="AC73:AF73"/>
    <mergeCell ref="AC74:AF74"/>
    <mergeCell ref="AC75:AF75"/>
    <mergeCell ref="AG70:AJ70"/>
    <mergeCell ref="AG71:AJ71"/>
    <mergeCell ref="AG72:AJ72"/>
    <mergeCell ref="AG73:AJ73"/>
    <mergeCell ref="AG74:AJ74"/>
    <mergeCell ref="AG75:AJ75"/>
    <mergeCell ref="AG76:AJ76"/>
    <mergeCell ref="Y100:AA100"/>
    <mergeCell ref="AB100:AD100"/>
    <mergeCell ref="AE100:AG100"/>
    <mergeCell ref="AH100:AJ100"/>
    <mergeCell ref="A98:B98"/>
    <mergeCell ref="A100:F100"/>
    <mergeCell ref="G100:I100"/>
    <mergeCell ref="J100:L100"/>
    <mergeCell ref="M100:O100"/>
    <mergeCell ref="P100:R100"/>
    <mergeCell ref="S100:X100"/>
    <mergeCell ref="AB101:AD101"/>
    <mergeCell ref="AE101:AG101"/>
    <mergeCell ref="AH101:AJ101"/>
    <mergeCell ref="A101:F101"/>
    <mergeCell ref="G101:I101"/>
    <mergeCell ref="J101:L101"/>
    <mergeCell ref="M101:O101"/>
    <mergeCell ref="P101:R101"/>
    <mergeCell ref="S101:X101"/>
    <mergeCell ref="Y101:AA101"/>
    <mergeCell ref="AB102:AD102"/>
    <mergeCell ref="AE102:AG102"/>
    <mergeCell ref="AH102:AJ102"/>
    <mergeCell ref="A102:F102"/>
    <mergeCell ref="G102:I102"/>
    <mergeCell ref="J102:L102"/>
    <mergeCell ref="M102:O102"/>
    <mergeCell ref="P102:R102"/>
    <mergeCell ref="S102:X102"/>
    <mergeCell ref="Y102:AA102"/>
    <mergeCell ref="AB103:AD103"/>
    <mergeCell ref="AE103:AG103"/>
    <mergeCell ref="AH103:AJ103"/>
    <mergeCell ref="A103:F103"/>
    <mergeCell ref="G103:I103"/>
    <mergeCell ref="J103:L103"/>
    <mergeCell ref="M103:O103"/>
    <mergeCell ref="P103:R103"/>
    <mergeCell ref="S103:X103"/>
    <mergeCell ref="Y103:AA103"/>
    <mergeCell ref="AB107:AD107"/>
    <mergeCell ref="AE107:AG107"/>
    <mergeCell ref="AH107:AJ107"/>
    <mergeCell ref="A107:F107"/>
    <mergeCell ref="G107:I107"/>
    <mergeCell ref="J107:L107"/>
    <mergeCell ref="M107:O107"/>
    <mergeCell ref="P107:R107"/>
    <mergeCell ref="S107:X107"/>
    <mergeCell ref="Y107:AA107"/>
    <mergeCell ref="AC12:AF12"/>
    <mergeCell ref="AG12:AJ12"/>
    <mergeCell ref="A12:G12"/>
    <mergeCell ref="H12:K12"/>
    <mergeCell ref="L12:N12"/>
    <mergeCell ref="O12:Q12"/>
    <mergeCell ref="R12:T12"/>
    <mergeCell ref="U12:X12"/>
    <mergeCell ref="Y12:AB12"/>
    <mergeCell ref="AC13:AF13"/>
    <mergeCell ref="AG13:AJ13"/>
    <mergeCell ref="A13:G13"/>
    <mergeCell ref="H13:K13"/>
    <mergeCell ref="L13:N13"/>
    <mergeCell ref="O13:Q13"/>
    <mergeCell ref="R13:T13"/>
    <mergeCell ref="U13:X13"/>
    <mergeCell ref="Y13:AB13"/>
    <mergeCell ref="AC14:AF14"/>
    <mergeCell ref="AG14:AJ14"/>
    <mergeCell ref="A14:G14"/>
    <mergeCell ref="H14:K14"/>
    <mergeCell ref="L14:N14"/>
    <mergeCell ref="O14:Q14"/>
    <mergeCell ref="R14:T14"/>
    <mergeCell ref="U14:X14"/>
    <mergeCell ref="Y14:AB14"/>
    <mergeCell ref="AC15:AF15"/>
    <mergeCell ref="AG15:AJ15"/>
    <mergeCell ref="A15:G15"/>
    <mergeCell ref="H15:K15"/>
    <mergeCell ref="L15:N15"/>
    <mergeCell ref="O15:Q15"/>
    <mergeCell ref="R15:T15"/>
    <mergeCell ref="U15:X15"/>
    <mergeCell ref="Y15:AB15"/>
    <mergeCell ref="AC16:AF16"/>
    <mergeCell ref="AG16:AJ16"/>
    <mergeCell ref="A16:G16"/>
    <mergeCell ref="H16:K16"/>
    <mergeCell ref="L16:N16"/>
    <mergeCell ref="O16:Q16"/>
    <mergeCell ref="R16:T16"/>
    <mergeCell ref="U16:X16"/>
    <mergeCell ref="Y16:AB16"/>
    <mergeCell ref="AC17:AF17"/>
    <mergeCell ref="AG17:AJ17"/>
    <mergeCell ref="A17:G17"/>
    <mergeCell ref="H17:K17"/>
    <mergeCell ref="L17:N17"/>
    <mergeCell ref="O17:Q17"/>
    <mergeCell ref="R17:T17"/>
    <mergeCell ref="U17:X17"/>
    <mergeCell ref="Y17:AB17"/>
    <mergeCell ref="AC18:AF18"/>
    <mergeCell ref="AG18:AJ18"/>
    <mergeCell ref="A18:G18"/>
    <mergeCell ref="H18:K18"/>
    <mergeCell ref="L18:N18"/>
    <mergeCell ref="O18:Q18"/>
    <mergeCell ref="R18:T18"/>
    <mergeCell ref="U18:X18"/>
    <mergeCell ref="Y18:AB18"/>
    <mergeCell ref="AC19:AF19"/>
    <mergeCell ref="AG19:AJ19"/>
    <mergeCell ref="A19:G19"/>
    <mergeCell ref="H19:K19"/>
    <mergeCell ref="L19:N19"/>
    <mergeCell ref="O19:Q19"/>
    <mergeCell ref="R19:T19"/>
    <mergeCell ref="U19:X19"/>
    <mergeCell ref="Y19:AB19"/>
    <mergeCell ref="AC20:AF20"/>
    <mergeCell ref="AG20:AJ20"/>
    <mergeCell ref="A20:G20"/>
    <mergeCell ref="H20:K20"/>
    <mergeCell ref="L20:N20"/>
    <mergeCell ref="O20:Q20"/>
    <mergeCell ref="R20:T20"/>
    <mergeCell ref="U20:X20"/>
    <mergeCell ref="Y20:AB20"/>
    <mergeCell ref="AC21:AF21"/>
    <mergeCell ref="AG21:AJ21"/>
    <mergeCell ref="A21:G21"/>
    <mergeCell ref="H21:K21"/>
    <mergeCell ref="L21:N21"/>
    <mergeCell ref="O21:Q21"/>
    <mergeCell ref="R21:T21"/>
    <mergeCell ref="U21:X21"/>
    <mergeCell ref="Y21:AB21"/>
    <mergeCell ref="AC22:AF22"/>
    <mergeCell ref="AG22:AJ22"/>
    <mergeCell ref="A22:G22"/>
    <mergeCell ref="H22:K22"/>
    <mergeCell ref="L22:N22"/>
    <mergeCell ref="O22:Q22"/>
    <mergeCell ref="R22:T22"/>
    <mergeCell ref="U22:X22"/>
    <mergeCell ref="Y22:AB22"/>
    <mergeCell ref="AC23:AF23"/>
    <mergeCell ref="AG23:AJ23"/>
    <mergeCell ref="A23:G23"/>
    <mergeCell ref="H23:K23"/>
    <mergeCell ref="L23:N23"/>
    <mergeCell ref="O23:Q23"/>
    <mergeCell ref="R23:T23"/>
    <mergeCell ref="U23:X23"/>
    <mergeCell ref="Y23:AB23"/>
    <mergeCell ref="AC24:AF24"/>
    <mergeCell ref="AG24:AJ24"/>
    <mergeCell ref="A24:G24"/>
    <mergeCell ref="H24:K24"/>
    <mergeCell ref="L24:N24"/>
    <mergeCell ref="O24:Q24"/>
    <mergeCell ref="R24:T24"/>
    <mergeCell ref="U24:X24"/>
    <mergeCell ref="Y24:AB24"/>
    <mergeCell ref="AC25:AF25"/>
    <mergeCell ref="AG25:AJ25"/>
    <mergeCell ref="A25:G25"/>
    <mergeCell ref="H25:K25"/>
    <mergeCell ref="L25:N25"/>
    <mergeCell ref="O25:Q25"/>
    <mergeCell ref="R25:T25"/>
    <mergeCell ref="U25:X25"/>
    <mergeCell ref="Y25:AB25"/>
    <mergeCell ref="AC26:AF26"/>
    <mergeCell ref="AG26:AJ26"/>
    <mergeCell ref="A26:G26"/>
    <mergeCell ref="H26:K26"/>
    <mergeCell ref="L26:N26"/>
    <mergeCell ref="O26:Q26"/>
    <mergeCell ref="R26:T26"/>
    <mergeCell ref="U26:X26"/>
    <mergeCell ref="Y26:AB26"/>
    <mergeCell ref="AC27:AF27"/>
    <mergeCell ref="AG27:AJ27"/>
    <mergeCell ref="A27:G27"/>
    <mergeCell ref="H27:K27"/>
    <mergeCell ref="L27:N27"/>
    <mergeCell ref="O27:Q27"/>
    <mergeCell ref="R27:T27"/>
    <mergeCell ref="U27:X27"/>
    <mergeCell ref="Y27:AB27"/>
    <mergeCell ref="AC28:AF28"/>
    <mergeCell ref="AG28:AJ28"/>
    <mergeCell ref="A28:G28"/>
    <mergeCell ref="H28:K28"/>
    <mergeCell ref="L28:N28"/>
    <mergeCell ref="O28:Q28"/>
    <mergeCell ref="R28:T28"/>
    <mergeCell ref="U28:X28"/>
    <mergeCell ref="Y28:AB28"/>
    <mergeCell ref="AC29:AF29"/>
    <mergeCell ref="AG29:AJ29"/>
    <mergeCell ref="A29:G29"/>
    <mergeCell ref="H29:K29"/>
    <mergeCell ref="L29:N29"/>
    <mergeCell ref="O29:Q29"/>
    <mergeCell ref="R29:T29"/>
    <mergeCell ref="U29:X29"/>
    <mergeCell ref="Y29:AB29"/>
    <mergeCell ref="AC30:AF30"/>
    <mergeCell ref="AG30:AJ30"/>
    <mergeCell ref="A30:G30"/>
    <mergeCell ref="H30:K30"/>
    <mergeCell ref="L30:N30"/>
    <mergeCell ref="O30:Q30"/>
    <mergeCell ref="R30:T30"/>
    <mergeCell ref="U30:X30"/>
    <mergeCell ref="Y30:AB30"/>
    <mergeCell ref="AC31:AF31"/>
    <mergeCell ref="AG31:AJ31"/>
    <mergeCell ref="A31:G31"/>
    <mergeCell ref="H31:K31"/>
    <mergeCell ref="L31:N31"/>
    <mergeCell ref="O31:Q31"/>
    <mergeCell ref="R31:T31"/>
    <mergeCell ref="U31:X31"/>
    <mergeCell ref="Y31:AB31"/>
    <mergeCell ref="AC32:AF32"/>
    <mergeCell ref="AG32:AJ32"/>
    <mergeCell ref="A32:G32"/>
    <mergeCell ref="H32:K32"/>
    <mergeCell ref="L32:N32"/>
    <mergeCell ref="O32:Q32"/>
    <mergeCell ref="R32:T32"/>
    <mergeCell ref="U32:X32"/>
    <mergeCell ref="Y32:AB32"/>
    <mergeCell ref="AC33:AF33"/>
    <mergeCell ref="AG33:AJ33"/>
    <mergeCell ref="A33:G33"/>
    <mergeCell ref="H33:K33"/>
    <mergeCell ref="L33:N33"/>
    <mergeCell ref="O33:Q33"/>
    <mergeCell ref="R33:T33"/>
    <mergeCell ref="U33:X33"/>
    <mergeCell ref="Y33:AB33"/>
    <mergeCell ref="AC34:AF34"/>
    <mergeCell ref="AG34:AJ34"/>
    <mergeCell ref="A34:G34"/>
    <mergeCell ref="H34:K34"/>
    <mergeCell ref="L34:N34"/>
    <mergeCell ref="O34:Q34"/>
    <mergeCell ref="R34:T34"/>
    <mergeCell ref="U34:X34"/>
    <mergeCell ref="Y34:AB34"/>
    <mergeCell ref="AC35:AF35"/>
    <mergeCell ref="AG35:AJ35"/>
    <mergeCell ref="A35:G35"/>
    <mergeCell ref="H35:K35"/>
    <mergeCell ref="L35:N35"/>
    <mergeCell ref="O35:Q35"/>
    <mergeCell ref="R35:T35"/>
    <mergeCell ref="U35:X35"/>
    <mergeCell ref="Y35:AB35"/>
    <mergeCell ref="AC36:AF36"/>
    <mergeCell ref="AG36:AJ36"/>
    <mergeCell ref="A36:G36"/>
    <mergeCell ref="H36:K36"/>
    <mergeCell ref="L36:N36"/>
    <mergeCell ref="O36:Q36"/>
    <mergeCell ref="R36:T36"/>
    <mergeCell ref="U36:X36"/>
    <mergeCell ref="Y36:AB36"/>
    <mergeCell ref="AC37:AF37"/>
    <mergeCell ref="AG37:AJ37"/>
    <mergeCell ref="A37:G37"/>
    <mergeCell ref="H37:K37"/>
    <mergeCell ref="L37:N37"/>
    <mergeCell ref="O37:Q37"/>
    <mergeCell ref="R37:T37"/>
    <mergeCell ref="U37:X37"/>
    <mergeCell ref="Y37:AB37"/>
    <mergeCell ref="AC38:AF38"/>
    <mergeCell ref="AG38:AJ38"/>
    <mergeCell ref="A38:G38"/>
    <mergeCell ref="H38:K38"/>
    <mergeCell ref="L38:N38"/>
    <mergeCell ref="O38:Q38"/>
    <mergeCell ref="R38:T38"/>
    <mergeCell ref="U38:X38"/>
    <mergeCell ref="Y38:AB38"/>
    <mergeCell ref="AC39:AF39"/>
    <mergeCell ref="AG39:AJ39"/>
    <mergeCell ref="A39:G39"/>
    <mergeCell ref="H39:K39"/>
    <mergeCell ref="L39:N39"/>
    <mergeCell ref="O39:Q39"/>
    <mergeCell ref="R39:T39"/>
    <mergeCell ref="U39:X39"/>
    <mergeCell ref="Y39:AB39"/>
    <mergeCell ref="AC40:AF40"/>
    <mergeCell ref="AG40:AJ40"/>
    <mergeCell ref="H40:K40"/>
    <mergeCell ref="L40:N40"/>
    <mergeCell ref="O40:Q40"/>
    <mergeCell ref="R40:T40"/>
    <mergeCell ref="U40:X40"/>
    <mergeCell ref="Y40:AB40"/>
    <mergeCell ref="A42:AJ42"/>
    <mergeCell ref="AC46:AF48"/>
    <mergeCell ref="AG46:AJ48"/>
    <mergeCell ref="AC49:AF49"/>
    <mergeCell ref="AG49:AJ49"/>
    <mergeCell ref="AC50:AF50"/>
    <mergeCell ref="AG50:AJ50"/>
    <mergeCell ref="AG51:AJ51"/>
    <mergeCell ref="AC51:AF51"/>
    <mergeCell ref="AC52:AF52"/>
    <mergeCell ref="AC53:AF53"/>
    <mergeCell ref="AC54:AF54"/>
    <mergeCell ref="AG54:AJ54"/>
    <mergeCell ref="AC55:AF55"/>
    <mergeCell ref="AG55:AJ55"/>
    <mergeCell ref="AC59:AF59"/>
    <mergeCell ref="AC60:AF60"/>
    <mergeCell ref="AC61:AF61"/>
    <mergeCell ref="AC62:AF62"/>
    <mergeCell ref="AG60:AJ60"/>
    <mergeCell ref="AG61:AJ61"/>
    <mergeCell ref="AG62:AJ62"/>
    <mergeCell ref="AC56:AF56"/>
    <mergeCell ref="AG56:AJ56"/>
    <mergeCell ref="AC57:AF57"/>
    <mergeCell ref="AG57:AJ57"/>
    <mergeCell ref="AC58:AF58"/>
    <mergeCell ref="AG58:AJ58"/>
    <mergeCell ref="AG59:AJ59"/>
    <mergeCell ref="A52:G52"/>
    <mergeCell ref="H53:K53"/>
    <mergeCell ref="L53:N53"/>
    <mergeCell ref="O53:Q53"/>
    <mergeCell ref="R53:T53"/>
    <mergeCell ref="U53:X53"/>
    <mergeCell ref="Y53:AB53"/>
    <mergeCell ref="A53:G53"/>
    <mergeCell ref="H54:K54"/>
    <mergeCell ref="L54:N54"/>
    <mergeCell ref="O54:Q54"/>
    <mergeCell ref="R54:T54"/>
    <mergeCell ref="U54:X54"/>
    <mergeCell ref="Y54:AB54"/>
    <mergeCell ref="A54:G54"/>
    <mergeCell ref="H55:K55"/>
    <mergeCell ref="L55:N55"/>
    <mergeCell ref="O55:Q55"/>
    <mergeCell ref="R55:T55"/>
    <mergeCell ref="U55:X55"/>
    <mergeCell ref="Y55:AB55"/>
    <mergeCell ref="A55:G55"/>
    <mergeCell ref="H56:K56"/>
    <mergeCell ref="L56:N56"/>
    <mergeCell ref="O56:Q56"/>
    <mergeCell ref="R56:T56"/>
    <mergeCell ref="U56:X56"/>
    <mergeCell ref="Y56:AB56"/>
    <mergeCell ref="A56:G56"/>
    <mergeCell ref="H57:K57"/>
    <mergeCell ref="L57:N57"/>
    <mergeCell ref="O57:Q57"/>
    <mergeCell ref="R57:T57"/>
    <mergeCell ref="U57:X57"/>
    <mergeCell ref="Y57:AB57"/>
    <mergeCell ref="A57:G57"/>
    <mergeCell ref="H58:K58"/>
    <mergeCell ref="L58:N58"/>
    <mergeCell ref="O58:Q58"/>
    <mergeCell ref="R58:T58"/>
    <mergeCell ref="U58:X58"/>
    <mergeCell ref="Y58:AB58"/>
    <mergeCell ref="A58:G58"/>
    <mergeCell ref="H59:K59"/>
    <mergeCell ref="L59:N59"/>
    <mergeCell ref="O59:Q59"/>
    <mergeCell ref="R59:T59"/>
    <mergeCell ref="U59:X59"/>
    <mergeCell ref="Y59:AB59"/>
    <mergeCell ref="A59:G59"/>
    <mergeCell ref="H60:K60"/>
    <mergeCell ref="L60:N60"/>
    <mergeCell ref="O60:Q60"/>
    <mergeCell ref="R60:T60"/>
    <mergeCell ref="U60:X60"/>
    <mergeCell ref="Y60:AB60"/>
    <mergeCell ref="A60:G60"/>
    <mergeCell ref="H61:K61"/>
    <mergeCell ref="L61:N61"/>
    <mergeCell ref="O61:Q61"/>
    <mergeCell ref="R61:T61"/>
    <mergeCell ref="U61:X61"/>
    <mergeCell ref="Y61:AB61"/>
    <mergeCell ref="A61:G61"/>
    <mergeCell ref="H62:K62"/>
    <mergeCell ref="L62:N62"/>
    <mergeCell ref="O62:Q62"/>
    <mergeCell ref="R62:T62"/>
    <mergeCell ref="U62:X62"/>
    <mergeCell ref="Y62:AB62"/>
    <mergeCell ref="Y6:AB8"/>
    <mergeCell ref="AC6:AF8"/>
    <mergeCell ref="Y9:AB9"/>
    <mergeCell ref="AC9:AF9"/>
    <mergeCell ref="AG9:AJ9"/>
    <mergeCell ref="Y10:AB10"/>
    <mergeCell ref="AC10:AF10"/>
    <mergeCell ref="AG10:AJ10"/>
    <mergeCell ref="O7:Q8"/>
    <mergeCell ref="R7:T8"/>
    <mergeCell ref="O9:Q9"/>
    <mergeCell ref="R9:T9"/>
    <mergeCell ref="U9:X9"/>
    <mergeCell ref="O10:Q10"/>
    <mergeCell ref="R10:T10"/>
    <mergeCell ref="U10:X10"/>
    <mergeCell ref="A1:AJ1"/>
    <mergeCell ref="A3:AJ3"/>
    <mergeCell ref="A4:B4"/>
    <mergeCell ref="A6:G8"/>
    <mergeCell ref="L6:T6"/>
    <mergeCell ref="U6:X8"/>
    <mergeCell ref="AG6:AJ8"/>
    <mergeCell ref="H6:K8"/>
    <mergeCell ref="L7:N8"/>
    <mergeCell ref="A9:G9"/>
    <mergeCell ref="H9:K9"/>
    <mergeCell ref="L9:N9"/>
    <mergeCell ref="H10:K10"/>
    <mergeCell ref="L10:N10"/>
    <mergeCell ref="Y11:AB11"/>
    <mergeCell ref="AC11:AF11"/>
    <mergeCell ref="AG11:AJ11"/>
    <mergeCell ref="A10:G10"/>
    <mergeCell ref="A11:G11"/>
    <mergeCell ref="H11:K11"/>
    <mergeCell ref="L11:N11"/>
    <mergeCell ref="O11:Q11"/>
    <mergeCell ref="R11:T11"/>
    <mergeCell ref="U11:X11"/>
    <mergeCell ref="AG52:AJ52"/>
    <mergeCell ref="AG53:AJ53"/>
    <mergeCell ref="A64:G64"/>
    <mergeCell ref="H64:K64"/>
    <mergeCell ref="L64:N64"/>
    <mergeCell ref="O64:Q64"/>
    <mergeCell ref="R64:T64"/>
    <mergeCell ref="U64:X64"/>
    <mergeCell ref="Y64:AB64"/>
    <mergeCell ref="A65:G65"/>
    <mergeCell ref="H65:K65"/>
    <mergeCell ref="L65:N65"/>
    <mergeCell ref="O65:Q65"/>
    <mergeCell ref="R65:T65"/>
    <mergeCell ref="U65:X65"/>
    <mergeCell ref="Y65:AB65"/>
    <mergeCell ref="A66:G66"/>
    <mergeCell ref="H66:K66"/>
    <mergeCell ref="L66:N66"/>
    <mergeCell ref="O66:Q66"/>
    <mergeCell ref="R66:T66"/>
    <mergeCell ref="U66:X66"/>
    <mergeCell ref="Y66:AB66"/>
    <mergeCell ref="A67:G67"/>
    <mergeCell ref="H67:K67"/>
    <mergeCell ref="L67:N67"/>
    <mergeCell ref="O67:Q67"/>
    <mergeCell ref="R67:T67"/>
    <mergeCell ref="U67:X67"/>
    <mergeCell ref="Y67:AB67"/>
    <mergeCell ref="A68:G68"/>
    <mergeCell ref="H68:K68"/>
    <mergeCell ref="L68:N68"/>
    <mergeCell ref="O68:Q68"/>
    <mergeCell ref="R68:T68"/>
    <mergeCell ref="U68:X68"/>
    <mergeCell ref="Y68:AB68"/>
    <mergeCell ref="A69:G69"/>
    <mergeCell ref="H69:K69"/>
    <mergeCell ref="L69:N69"/>
    <mergeCell ref="O69:Q69"/>
    <mergeCell ref="R69:T69"/>
    <mergeCell ref="U69:X69"/>
    <mergeCell ref="Y69:AB69"/>
    <mergeCell ref="A70:G70"/>
    <mergeCell ref="H70:K70"/>
    <mergeCell ref="L70:N70"/>
    <mergeCell ref="O70:Q70"/>
    <mergeCell ref="R70:T70"/>
    <mergeCell ref="U70:X70"/>
    <mergeCell ref="Y70:AB70"/>
    <mergeCell ref="A71:G71"/>
    <mergeCell ref="H71:K71"/>
    <mergeCell ref="L71:N71"/>
    <mergeCell ref="O71:Q71"/>
    <mergeCell ref="R71:T71"/>
    <mergeCell ref="U71:X71"/>
    <mergeCell ref="Y71:AB71"/>
    <mergeCell ref="A72:G72"/>
    <mergeCell ref="H72:K72"/>
    <mergeCell ref="L72:N72"/>
    <mergeCell ref="O72:Q72"/>
    <mergeCell ref="R72:T72"/>
    <mergeCell ref="U72:X72"/>
    <mergeCell ref="Y72:AB72"/>
    <mergeCell ref="A73:G73"/>
    <mergeCell ref="H73:K73"/>
    <mergeCell ref="L73:N73"/>
    <mergeCell ref="O73:Q73"/>
    <mergeCell ref="R73:T73"/>
    <mergeCell ref="U73:X73"/>
    <mergeCell ref="Y73:AB73"/>
    <mergeCell ref="A74:G74"/>
    <mergeCell ref="H74:K74"/>
    <mergeCell ref="L74:N74"/>
    <mergeCell ref="O74:Q74"/>
    <mergeCell ref="R74:T74"/>
    <mergeCell ref="U74:X74"/>
    <mergeCell ref="Y74:AB74"/>
    <mergeCell ref="A75:G75"/>
    <mergeCell ref="H75:K75"/>
    <mergeCell ref="L75:N75"/>
    <mergeCell ref="O75:Q75"/>
    <mergeCell ref="R75:T75"/>
    <mergeCell ref="U75:X75"/>
    <mergeCell ref="Y75:AB75"/>
    <mergeCell ref="AB108:AD108"/>
    <mergeCell ref="AE108:AG108"/>
    <mergeCell ref="AH108:AJ108"/>
    <mergeCell ref="A108:F108"/>
    <mergeCell ref="G108:I108"/>
    <mergeCell ref="J108:L108"/>
    <mergeCell ref="M108:O108"/>
    <mergeCell ref="P108:R108"/>
    <mergeCell ref="S108:X108"/>
    <mergeCell ref="Y108:AA108"/>
    <mergeCell ref="AB109:AD109"/>
    <mergeCell ref="AE109:AG109"/>
    <mergeCell ref="AH109:AJ109"/>
    <mergeCell ref="A109:F109"/>
    <mergeCell ref="G109:I109"/>
    <mergeCell ref="J109:L109"/>
    <mergeCell ref="M109:O109"/>
    <mergeCell ref="P109:R109"/>
    <mergeCell ref="S109:X109"/>
    <mergeCell ref="Y109:AA109"/>
    <mergeCell ref="AB110:AD110"/>
    <mergeCell ref="AE110:AG110"/>
    <mergeCell ref="AH110:AJ110"/>
    <mergeCell ref="A110:F110"/>
    <mergeCell ref="G110:I110"/>
    <mergeCell ref="J110:L110"/>
    <mergeCell ref="M110:O110"/>
    <mergeCell ref="P110:R110"/>
    <mergeCell ref="S110:X110"/>
    <mergeCell ref="Y110:AA110"/>
    <mergeCell ref="AB111:AD111"/>
    <mergeCell ref="AE111:AG111"/>
    <mergeCell ref="AH111:AJ111"/>
    <mergeCell ref="A111:F111"/>
    <mergeCell ref="G111:I111"/>
    <mergeCell ref="J111:L111"/>
    <mergeCell ref="M111:O111"/>
    <mergeCell ref="P111:R111"/>
    <mergeCell ref="S111:X111"/>
    <mergeCell ref="Y111:AA111"/>
    <mergeCell ref="AB112:AD112"/>
    <mergeCell ref="AE112:AG112"/>
    <mergeCell ref="AH112:AJ112"/>
    <mergeCell ref="A112:F112"/>
    <mergeCell ref="G112:I112"/>
    <mergeCell ref="J112:L112"/>
    <mergeCell ref="M112:O112"/>
    <mergeCell ref="P112:R112"/>
    <mergeCell ref="S112:X112"/>
    <mergeCell ref="Y112:AA112"/>
    <mergeCell ref="AB113:AD113"/>
    <mergeCell ref="AE113:AG113"/>
    <mergeCell ref="AH113:AJ113"/>
    <mergeCell ref="A113:F113"/>
    <mergeCell ref="G113:I113"/>
    <mergeCell ref="J113:L113"/>
    <mergeCell ref="M113:O113"/>
    <mergeCell ref="P113:R113"/>
    <mergeCell ref="S113:X113"/>
    <mergeCell ref="Y113:AA113"/>
    <mergeCell ref="AB114:AD114"/>
    <mergeCell ref="AE114:AG114"/>
    <mergeCell ref="AH114:AJ114"/>
    <mergeCell ref="A114:F114"/>
    <mergeCell ref="G114:I114"/>
    <mergeCell ref="J114:L114"/>
    <mergeCell ref="M114:O114"/>
    <mergeCell ref="P114:R114"/>
    <mergeCell ref="S114:X114"/>
    <mergeCell ref="Y114:AA114"/>
    <mergeCell ref="AB115:AD115"/>
    <mergeCell ref="AE115:AG115"/>
    <mergeCell ref="AH115:AJ115"/>
    <mergeCell ref="A115:F115"/>
    <mergeCell ref="G115:I115"/>
    <mergeCell ref="J115:L115"/>
    <mergeCell ref="M115:O115"/>
    <mergeCell ref="P115:R115"/>
    <mergeCell ref="S115:X115"/>
    <mergeCell ref="Y115:AA115"/>
    <mergeCell ref="AB116:AD116"/>
    <mergeCell ref="AE116:AG116"/>
    <mergeCell ref="AH116:AJ116"/>
    <mergeCell ref="A116:F116"/>
    <mergeCell ref="G116:I116"/>
    <mergeCell ref="J116:L116"/>
    <mergeCell ref="M116:O116"/>
    <mergeCell ref="P116:R116"/>
    <mergeCell ref="S116:X116"/>
    <mergeCell ref="Y116:AA116"/>
    <mergeCell ref="AB117:AD117"/>
    <mergeCell ref="AE117:AG117"/>
    <mergeCell ref="AH117:AJ117"/>
    <mergeCell ref="A117:F117"/>
    <mergeCell ref="G117:I117"/>
    <mergeCell ref="J117:L117"/>
    <mergeCell ref="M117:O117"/>
    <mergeCell ref="P117:R117"/>
    <mergeCell ref="S117:X117"/>
    <mergeCell ref="Y117:AA117"/>
    <mergeCell ref="AB118:AD118"/>
    <mergeCell ref="AE118:AG118"/>
    <mergeCell ref="AH118:AJ118"/>
    <mergeCell ref="A118:F118"/>
    <mergeCell ref="G118:I118"/>
    <mergeCell ref="J118:L118"/>
    <mergeCell ref="M118:O118"/>
    <mergeCell ref="P118:R118"/>
    <mergeCell ref="S118:X118"/>
    <mergeCell ref="Y118:AA118"/>
    <mergeCell ref="AB119:AD119"/>
    <mergeCell ref="AE119:AG119"/>
    <mergeCell ref="AH119:AJ119"/>
    <mergeCell ref="A119:F119"/>
    <mergeCell ref="G119:I119"/>
    <mergeCell ref="J119:L119"/>
    <mergeCell ref="M119:O119"/>
    <mergeCell ref="P119:R119"/>
    <mergeCell ref="S119:X119"/>
    <mergeCell ref="Y119:AA119"/>
    <mergeCell ref="AB120:AD120"/>
    <mergeCell ref="AE120:AG120"/>
    <mergeCell ref="AH120:AJ120"/>
    <mergeCell ref="A120:F120"/>
    <mergeCell ref="G120:I120"/>
    <mergeCell ref="J120:L120"/>
    <mergeCell ref="M120:O120"/>
    <mergeCell ref="P120:R120"/>
    <mergeCell ref="S120:X120"/>
    <mergeCell ref="Y120:AA120"/>
    <mergeCell ref="AB121:AD121"/>
    <mergeCell ref="AE121:AG121"/>
    <mergeCell ref="AH121:AJ121"/>
    <mergeCell ref="A121:F121"/>
    <mergeCell ref="G121:I121"/>
    <mergeCell ref="J121:L121"/>
    <mergeCell ref="M121:O121"/>
    <mergeCell ref="P121:R121"/>
    <mergeCell ref="S121:X121"/>
    <mergeCell ref="Y121:AA121"/>
    <mergeCell ref="AB122:AD122"/>
    <mergeCell ref="AE122:AG122"/>
    <mergeCell ref="AH122:AJ122"/>
    <mergeCell ref="G122:I122"/>
    <mergeCell ref="J122:L122"/>
    <mergeCell ref="M122:O122"/>
    <mergeCell ref="P122:R122"/>
    <mergeCell ref="S122:X122"/>
    <mergeCell ref="Y122:AA122"/>
    <mergeCell ref="A124:AJ124"/>
    <mergeCell ref="AE129:AG129"/>
    <mergeCell ref="AH129:AJ129"/>
    <mergeCell ref="S128:X128"/>
    <mergeCell ref="Y128:AA128"/>
    <mergeCell ref="AB128:AD128"/>
    <mergeCell ref="AE128:AG128"/>
    <mergeCell ref="AH128:AJ128"/>
    <mergeCell ref="Y129:AA129"/>
    <mergeCell ref="AB129:AD129"/>
    <mergeCell ref="Y130:AA130"/>
    <mergeCell ref="AB130:AD130"/>
    <mergeCell ref="AE130:AG130"/>
    <mergeCell ref="AH130:AJ130"/>
    <mergeCell ref="AB131:AD131"/>
    <mergeCell ref="AE131:AG131"/>
    <mergeCell ref="AH131:AJ131"/>
    <mergeCell ref="Y131:AA131"/>
    <mergeCell ref="Y132:AA132"/>
    <mergeCell ref="AB132:AD132"/>
    <mergeCell ref="AE132:AG132"/>
    <mergeCell ref="AH132:AJ132"/>
    <mergeCell ref="Y133:AA133"/>
    <mergeCell ref="AB133:AD133"/>
    <mergeCell ref="Y134:AA134"/>
    <mergeCell ref="AB134:AD134"/>
    <mergeCell ref="AE134:AG134"/>
    <mergeCell ref="AH134:AJ134"/>
    <mergeCell ref="AB135:AD135"/>
    <mergeCell ref="AE135:AG135"/>
    <mergeCell ref="AH135:AJ135"/>
    <mergeCell ref="AE137:AG137"/>
    <mergeCell ref="AH137:AJ137"/>
    <mergeCell ref="Y138:AA138"/>
    <mergeCell ref="AB138:AD138"/>
    <mergeCell ref="AE138:AG138"/>
    <mergeCell ref="AH138:AJ138"/>
    <mergeCell ref="Y135:AA135"/>
    <mergeCell ref="Y136:AA136"/>
    <mergeCell ref="AB136:AD136"/>
    <mergeCell ref="AE136:AG136"/>
    <mergeCell ref="AH136:AJ136"/>
    <mergeCell ref="Y137:AA137"/>
    <mergeCell ref="AB137:AD137"/>
    <mergeCell ref="AB104:AD104"/>
    <mergeCell ref="AE104:AG104"/>
    <mergeCell ref="AH104:AJ104"/>
    <mergeCell ref="A104:F104"/>
    <mergeCell ref="G104:I104"/>
    <mergeCell ref="J104:L104"/>
    <mergeCell ref="M104:O104"/>
    <mergeCell ref="P104:R104"/>
    <mergeCell ref="S104:X104"/>
    <mergeCell ref="Y104:AA104"/>
    <mergeCell ref="AB105:AD105"/>
    <mergeCell ref="AE105:AG105"/>
    <mergeCell ref="AH105:AJ105"/>
    <mergeCell ref="A105:F105"/>
    <mergeCell ref="G105:I105"/>
    <mergeCell ref="J105:L105"/>
    <mergeCell ref="M105:O105"/>
    <mergeCell ref="P105:R105"/>
    <mergeCell ref="S105:X105"/>
    <mergeCell ref="Y105:AA105"/>
    <mergeCell ref="AB106:AD106"/>
    <mergeCell ref="AE106:AG106"/>
    <mergeCell ref="AH106:AJ106"/>
    <mergeCell ref="A106:F106"/>
    <mergeCell ref="G106:I106"/>
    <mergeCell ref="J106:L106"/>
    <mergeCell ref="M106:O106"/>
    <mergeCell ref="P106:R106"/>
    <mergeCell ref="S106:X106"/>
    <mergeCell ref="Y106:AA106"/>
    <mergeCell ref="AE133:AG133"/>
    <mergeCell ref="AH133:AJ133"/>
    <mergeCell ref="J134:L134"/>
    <mergeCell ref="M134:O134"/>
    <mergeCell ref="A133:F133"/>
    <mergeCell ref="G133:I133"/>
    <mergeCell ref="J133:L133"/>
    <mergeCell ref="M133:O133"/>
    <mergeCell ref="P133:R133"/>
    <mergeCell ref="G134:I134"/>
    <mergeCell ref="P134:R134"/>
    <mergeCell ref="M136:O136"/>
    <mergeCell ref="P136:R136"/>
    <mergeCell ref="S138:X138"/>
    <mergeCell ref="A134:F134"/>
    <mergeCell ref="A135:F135"/>
    <mergeCell ref="G135:I135"/>
    <mergeCell ref="J135:L135"/>
    <mergeCell ref="M135:O135"/>
    <mergeCell ref="P135:R135"/>
    <mergeCell ref="A136:F136"/>
    <mergeCell ref="A122:F122"/>
    <mergeCell ref="A126:B126"/>
    <mergeCell ref="A128:F128"/>
    <mergeCell ref="G128:I128"/>
    <mergeCell ref="J128:L128"/>
    <mergeCell ref="M128:O128"/>
    <mergeCell ref="P128:R128"/>
    <mergeCell ref="J130:L130"/>
    <mergeCell ref="M130:O130"/>
    <mergeCell ref="A129:F129"/>
    <mergeCell ref="G129:I129"/>
    <mergeCell ref="J129:L129"/>
    <mergeCell ref="M129:O129"/>
    <mergeCell ref="P129:R129"/>
    <mergeCell ref="G130:I130"/>
    <mergeCell ref="P130:R130"/>
    <mergeCell ref="G132:I132"/>
    <mergeCell ref="J132:L132"/>
    <mergeCell ref="M132:O132"/>
    <mergeCell ref="P132:R132"/>
    <mergeCell ref="A130:F130"/>
    <mergeCell ref="A131:F131"/>
    <mergeCell ref="G131:I131"/>
    <mergeCell ref="J131:L131"/>
    <mergeCell ref="M131:O131"/>
    <mergeCell ref="P131:R131"/>
    <mergeCell ref="A132:F132"/>
    <mergeCell ref="G136:I136"/>
    <mergeCell ref="J136:L136"/>
    <mergeCell ref="A137:F137"/>
    <mergeCell ref="G137:I137"/>
    <mergeCell ref="J137:L137"/>
    <mergeCell ref="M137:O137"/>
    <mergeCell ref="P137:R137"/>
    <mergeCell ref="AE142:AG142"/>
    <mergeCell ref="AH142:AJ142"/>
    <mergeCell ref="A142:F142"/>
    <mergeCell ref="G142:I142"/>
    <mergeCell ref="J142:L142"/>
    <mergeCell ref="M142:O142"/>
    <mergeCell ref="P142:R142"/>
    <mergeCell ref="Y142:AA142"/>
    <mergeCell ref="AB142:AD142"/>
    <mergeCell ref="AE143:AG143"/>
    <mergeCell ref="AH143:AJ143"/>
    <mergeCell ref="A143:F143"/>
    <mergeCell ref="G143:I143"/>
    <mergeCell ref="J143:L143"/>
    <mergeCell ref="M143:O143"/>
    <mergeCell ref="P143:R143"/>
    <mergeCell ref="Y143:AA143"/>
    <mergeCell ref="AB143:AD143"/>
    <mergeCell ref="AE144:AG144"/>
    <mergeCell ref="AH144:AJ144"/>
    <mergeCell ref="A144:F144"/>
    <mergeCell ref="G144:I144"/>
    <mergeCell ref="J144:L144"/>
    <mergeCell ref="M144:O144"/>
    <mergeCell ref="P144:R144"/>
    <mergeCell ref="Y144:AA144"/>
    <mergeCell ref="AB144:AD144"/>
    <mergeCell ref="AE145:AG145"/>
    <mergeCell ref="AH145:AJ145"/>
    <mergeCell ref="A145:F145"/>
    <mergeCell ref="G145:I145"/>
    <mergeCell ref="J145:L145"/>
    <mergeCell ref="M145:O145"/>
    <mergeCell ref="P145:R145"/>
    <mergeCell ref="Y145:AA145"/>
    <mergeCell ref="AB145:AD145"/>
    <mergeCell ref="AE146:AG146"/>
    <mergeCell ref="AH146:AJ146"/>
    <mergeCell ref="A146:F146"/>
    <mergeCell ref="G146:I146"/>
    <mergeCell ref="J146:L146"/>
    <mergeCell ref="M146:O146"/>
    <mergeCell ref="P146:R146"/>
    <mergeCell ref="Y146:AA146"/>
    <mergeCell ref="AB146:AD146"/>
    <mergeCell ref="AE147:AG147"/>
    <mergeCell ref="AH147:AJ147"/>
    <mergeCell ref="A147:F147"/>
    <mergeCell ref="G147:I147"/>
    <mergeCell ref="J147:L147"/>
    <mergeCell ref="M147:O147"/>
    <mergeCell ref="P147:R147"/>
    <mergeCell ref="Y147:AA147"/>
    <mergeCell ref="AB147:AD147"/>
    <mergeCell ref="AE148:AG148"/>
    <mergeCell ref="AH148:AJ148"/>
    <mergeCell ref="A148:F148"/>
    <mergeCell ref="G148:I148"/>
    <mergeCell ref="J148:L148"/>
    <mergeCell ref="M148:O148"/>
    <mergeCell ref="P148:R148"/>
    <mergeCell ref="Y148:AA148"/>
    <mergeCell ref="AB148:AD148"/>
    <mergeCell ref="AE149:AG149"/>
    <mergeCell ref="AH149:AJ149"/>
    <mergeCell ref="A149:F149"/>
    <mergeCell ref="G149:I149"/>
    <mergeCell ref="J149:L149"/>
    <mergeCell ref="M149:O149"/>
    <mergeCell ref="P149:R149"/>
    <mergeCell ref="Y149:AA149"/>
    <mergeCell ref="AB149:AD149"/>
    <mergeCell ref="AE150:AG150"/>
    <mergeCell ref="AH150:AJ150"/>
    <mergeCell ref="A150:F150"/>
    <mergeCell ref="G150:I150"/>
    <mergeCell ref="J150:L150"/>
    <mergeCell ref="M150:O150"/>
    <mergeCell ref="P150:R150"/>
    <mergeCell ref="Y150:AA150"/>
    <mergeCell ref="AB150:AD150"/>
    <mergeCell ref="AE151:AG151"/>
    <mergeCell ref="AH151:AJ151"/>
    <mergeCell ref="A151:F151"/>
    <mergeCell ref="G151:I151"/>
    <mergeCell ref="J151:L151"/>
    <mergeCell ref="M151:O151"/>
    <mergeCell ref="P151:R151"/>
    <mergeCell ref="Y151:AA151"/>
    <mergeCell ref="AB151:AD151"/>
    <mergeCell ref="AE152:AG152"/>
    <mergeCell ref="AH152:AJ152"/>
    <mergeCell ref="A152:F152"/>
    <mergeCell ref="G152:I152"/>
    <mergeCell ref="J152:L152"/>
    <mergeCell ref="M152:O152"/>
    <mergeCell ref="P152:R152"/>
    <mergeCell ref="Y152:AA152"/>
    <mergeCell ref="AB152:AD152"/>
    <mergeCell ref="J153:L153"/>
    <mergeCell ref="M153:O153"/>
    <mergeCell ref="P153:R153"/>
    <mergeCell ref="Y153:AA153"/>
    <mergeCell ref="AB153:AD153"/>
    <mergeCell ref="AE153:AG153"/>
    <mergeCell ref="AH153:AJ153"/>
    <mergeCell ref="G153:I153"/>
    <mergeCell ref="A154:F154"/>
    <mergeCell ref="G154:I154"/>
    <mergeCell ref="J154:L154"/>
    <mergeCell ref="M154:O154"/>
    <mergeCell ref="P154:R154"/>
    <mergeCell ref="Y154:AA154"/>
    <mergeCell ref="AH154:AJ154"/>
    <mergeCell ref="AB155:AD155"/>
    <mergeCell ref="AE155:AG155"/>
    <mergeCell ref="AH155:AJ155"/>
    <mergeCell ref="AB154:AD154"/>
    <mergeCell ref="AE154:AG154"/>
    <mergeCell ref="G155:I155"/>
    <mergeCell ref="J155:L155"/>
    <mergeCell ref="M155:O155"/>
    <mergeCell ref="P155:R155"/>
    <mergeCell ref="Y155:AA155"/>
    <mergeCell ref="J139:L139"/>
    <mergeCell ref="M139:O139"/>
    <mergeCell ref="S139:X139"/>
    <mergeCell ref="Y139:AA139"/>
    <mergeCell ref="AB139:AD139"/>
    <mergeCell ref="AE139:AG139"/>
    <mergeCell ref="AH139:AJ139"/>
    <mergeCell ref="A138:F138"/>
    <mergeCell ref="G138:I138"/>
    <mergeCell ref="J138:L138"/>
    <mergeCell ref="M138:O138"/>
    <mergeCell ref="P138:R138"/>
    <mergeCell ref="G139:I139"/>
    <mergeCell ref="P139:R139"/>
    <mergeCell ref="AB140:AD140"/>
    <mergeCell ref="AE140:AG140"/>
    <mergeCell ref="AH140:AJ140"/>
    <mergeCell ref="A139:F139"/>
    <mergeCell ref="A140:F140"/>
    <mergeCell ref="G140:I140"/>
    <mergeCell ref="J140:L140"/>
    <mergeCell ref="M140:O140"/>
    <mergeCell ref="P140:R140"/>
    <mergeCell ref="Y140:AA140"/>
    <mergeCell ref="AE141:AG141"/>
    <mergeCell ref="AH141:AJ141"/>
    <mergeCell ref="A141:F141"/>
    <mergeCell ref="G141:I141"/>
    <mergeCell ref="J141:L141"/>
    <mergeCell ref="M141:O141"/>
    <mergeCell ref="P141:R141"/>
    <mergeCell ref="Y141:AA141"/>
    <mergeCell ref="AB141:AD141"/>
    <mergeCell ref="AE157:AG157"/>
    <mergeCell ref="AH157:AJ157"/>
    <mergeCell ref="S179:X179"/>
    <mergeCell ref="Y179:AA179"/>
    <mergeCell ref="AB179:AD179"/>
    <mergeCell ref="AE179:AG179"/>
    <mergeCell ref="AH179:AJ179"/>
    <mergeCell ref="Y180:AA180"/>
    <mergeCell ref="AH180:AJ180"/>
    <mergeCell ref="AE182:AG182"/>
    <mergeCell ref="AH182:AJ182"/>
    <mergeCell ref="S180:X180"/>
    <mergeCell ref="S181:X181"/>
    <mergeCell ref="Y181:AA181"/>
    <mergeCell ref="AB181:AD181"/>
    <mergeCell ref="AE181:AG181"/>
    <mergeCell ref="AH181:AJ181"/>
    <mergeCell ref="S182:X182"/>
    <mergeCell ref="AB176:AD176"/>
    <mergeCell ref="AE176:AG176"/>
    <mergeCell ref="S175:X175"/>
    <mergeCell ref="Y175:AA175"/>
    <mergeCell ref="AB175:AD175"/>
    <mergeCell ref="AE175:AG175"/>
    <mergeCell ref="AH175:AJ175"/>
    <mergeCell ref="Y176:AA176"/>
    <mergeCell ref="AH176:AJ176"/>
    <mergeCell ref="Y178:AA178"/>
    <mergeCell ref="AB178:AD178"/>
    <mergeCell ref="AE178:AG178"/>
    <mergeCell ref="AH178:AJ178"/>
    <mergeCell ref="S176:X176"/>
    <mergeCell ref="S177:X177"/>
    <mergeCell ref="Y177:AA177"/>
    <mergeCell ref="AB177:AD177"/>
    <mergeCell ref="AE177:AG177"/>
    <mergeCell ref="AH177:AJ177"/>
    <mergeCell ref="S178:X178"/>
    <mergeCell ref="AB180:AD180"/>
    <mergeCell ref="AE180:AG180"/>
    <mergeCell ref="Y182:AA182"/>
    <mergeCell ref="AB182:AD182"/>
    <mergeCell ref="G173:I173"/>
    <mergeCell ref="G174:I174"/>
    <mergeCell ref="J174:L174"/>
    <mergeCell ref="M174:O174"/>
    <mergeCell ref="P174:R174"/>
    <mergeCell ref="G175:I175"/>
    <mergeCell ref="J175:L175"/>
    <mergeCell ref="G176:I176"/>
    <mergeCell ref="J176:L176"/>
    <mergeCell ref="M176:O176"/>
    <mergeCell ref="P176:R176"/>
    <mergeCell ref="J177:L177"/>
    <mergeCell ref="M177:O177"/>
    <mergeCell ref="P177:R177"/>
    <mergeCell ref="G161:I161"/>
    <mergeCell ref="A165:B165"/>
    <mergeCell ref="A167:F167"/>
    <mergeCell ref="G167:I167"/>
    <mergeCell ref="J167:L167"/>
    <mergeCell ref="M167:O167"/>
    <mergeCell ref="P167:R167"/>
    <mergeCell ref="G168:I168"/>
    <mergeCell ref="J168:L168"/>
    <mergeCell ref="M168:O168"/>
    <mergeCell ref="P168:R168"/>
    <mergeCell ref="J169:L169"/>
    <mergeCell ref="M169:O169"/>
    <mergeCell ref="P169:R169"/>
    <mergeCell ref="M171:O171"/>
    <mergeCell ref="P171:R171"/>
    <mergeCell ref="G169:I169"/>
    <mergeCell ref="G170:I170"/>
    <mergeCell ref="J170:L170"/>
    <mergeCell ref="M170:O170"/>
    <mergeCell ref="P170:R170"/>
    <mergeCell ref="G171:I171"/>
    <mergeCell ref="J171:L171"/>
    <mergeCell ref="G172:I172"/>
    <mergeCell ref="J172:L172"/>
    <mergeCell ref="M172:O172"/>
    <mergeCell ref="P172:R172"/>
    <mergeCell ref="J173:L173"/>
    <mergeCell ref="M173:O173"/>
    <mergeCell ref="P173:R173"/>
    <mergeCell ref="M175:O175"/>
    <mergeCell ref="P175:R175"/>
    <mergeCell ref="M183:O183"/>
    <mergeCell ref="P183:R183"/>
    <mergeCell ref="A184:F184"/>
    <mergeCell ref="G184:I184"/>
    <mergeCell ref="J184:L184"/>
    <mergeCell ref="M184:O184"/>
    <mergeCell ref="P184:R184"/>
    <mergeCell ref="J160:L160"/>
    <mergeCell ref="M160:O160"/>
    <mergeCell ref="P160:R160"/>
    <mergeCell ref="Y160:AA160"/>
    <mergeCell ref="AB160:AD160"/>
    <mergeCell ref="AE160:AG160"/>
    <mergeCell ref="AH160:AJ160"/>
    <mergeCell ref="G160:I160"/>
    <mergeCell ref="J161:L161"/>
    <mergeCell ref="M161:O161"/>
    <mergeCell ref="P161:R161"/>
    <mergeCell ref="Y161:AA161"/>
    <mergeCell ref="AB161:AD161"/>
    <mergeCell ref="A163:AJ163"/>
    <mergeCell ref="AB168:AD168"/>
    <mergeCell ref="AE168:AG168"/>
    <mergeCell ref="S167:X167"/>
    <mergeCell ref="Y167:AA167"/>
    <mergeCell ref="AB167:AD167"/>
    <mergeCell ref="AE167:AG167"/>
    <mergeCell ref="AH167:AJ167"/>
    <mergeCell ref="Y168:AA168"/>
    <mergeCell ref="AH168:AJ168"/>
    <mergeCell ref="J156:L156"/>
    <mergeCell ref="M156:O156"/>
    <mergeCell ref="P156:R156"/>
    <mergeCell ref="Y156:AA156"/>
    <mergeCell ref="AB156:AD156"/>
    <mergeCell ref="AE156:AG156"/>
    <mergeCell ref="AH156:AJ156"/>
    <mergeCell ref="G156:I156"/>
    <mergeCell ref="G157:I157"/>
    <mergeCell ref="J157:L157"/>
    <mergeCell ref="M157:O157"/>
    <mergeCell ref="P157:R157"/>
    <mergeCell ref="Y157:AA157"/>
    <mergeCell ref="AB157:AD157"/>
    <mergeCell ref="J158:L158"/>
    <mergeCell ref="M158:O158"/>
    <mergeCell ref="P158:R158"/>
    <mergeCell ref="Y158:AA158"/>
    <mergeCell ref="AB158:AD158"/>
    <mergeCell ref="AE158:AG158"/>
    <mergeCell ref="AH158:AJ158"/>
    <mergeCell ref="AE159:AG159"/>
    <mergeCell ref="AH159:AJ159"/>
    <mergeCell ref="G158:I158"/>
    <mergeCell ref="G159:I159"/>
    <mergeCell ref="J159:L159"/>
    <mergeCell ref="M159:O159"/>
    <mergeCell ref="P159:R159"/>
    <mergeCell ref="Y159:AA159"/>
    <mergeCell ref="AB159:AD159"/>
    <mergeCell ref="AE161:AG161"/>
    <mergeCell ref="AH161:AJ161"/>
    <mergeCell ref="Y170:AA170"/>
    <mergeCell ref="AB170:AD170"/>
    <mergeCell ref="AE170:AG170"/>
    <mergeCell ref="AH170:AJ170"/>
    <mergeCell ref="S168:X168"/>
    <mergeCell ref="S169:X169"/>
    <mergeCell ref="Y169:AA169"/>
    <mergeCell ref="AB169:AD169"/>
    <mergeCell ref="AE169:AG169"/>
    <mergeCell ref="AH169:AJ169"/>
    <mergeCell ref="S170:X170"/>
    <mergeCell ref="AB172:AD172"/>
    <mergeCell ref="AE172:AG172"/>
    <mergeCell ref="S171:X171"/>
    <mergeCell ref="Y171:AA171"/>
    <mergeCell ref="AB171:AD171"/>
    <mergeCell ref="AE171:AG171"/>
    <mergeCell ref="AH171:AJ171"/>
    <mergeCell ref="Y172:AA172"/>
    <mergeCell ref="AH172:AJ172"/>
    <mergeCell ref="Y174:AA174"/>
    <mergeCell ref="AB174:AD174"/>
    <mergeCell ref="AE174:AG174"/>
    <mergeCell ref="AH174:AJ174"/>
    <mergeCell ref="S172:X172"/>
    <mergeCell ref="S173:X173"/>
    <mergeCell ref="Y173:AA173"/>
    <mergeCell ref="AB173:AD173"/>
    <mergeCell ref="AE173:AG173"/>
    <mergeCell ref="AH173:AJ173"/>
    <mergeCell ref="S174:X174"/>
    <mergeCell ref="M179:O179"/>
    <mergeCell ref="P179:R179"/>
    <mergeCell ref="G177:I177"/>
    <mergeCell ref="G178:I178"/>
    <mergeCell ref="J178:L178"/>
    <mergeCell ref="M178:O178"/>
    <mergeCell ref="P178:R178"/>
    <mergeCell ref="G179:I179"/>
    <mergeCell ref="J179:L179"/>
    <mergeCell ref="G180:I180"/>
    <mergeCell ref="J180:L180"/>
    <mergeCell ref="M180:O180"/>
    <mergeCell ref="P180:R180"/>
    <mergeCell ref="J181:L181"/>
    <mergeCell ref="M181:O181"/>
    <mergeCell ref="P181:R181"/>
    <mergeCell ref="G181:I181"/>
    <mergeCell ref="G182:I182"/>
    <mergeCell ref="J182:L182"/>
    <mergeCell ref="M182:O182"/>
    <mergeCell ref="P182:R182"/>
    <mergeCell ref="G183:I183"/>
    <mergeCell ref="J183:L183"/>
    <mergeCell ref="Y183:AA183"/>
    <mergeCell ref="AB183:AD183"/>
    <mergeCell ref="AE183:AG183"/>
    <mergeCell ref="AH183:AJ183"/>
    <mergeCell ref="AB184:AD184"/>
    <mergeCell ref="AE184:AG184"/>
    <mergeCell ref="AH184:AJ184"/>
    <mergeCell ref="AE186:AG186"/>
    <mergeCell ref="AH186:AJ186"/>
    <mergeCell ref="Y184:AA184"/>
    <mergeCell ref="Y185:AA185"/>
    <mergeCell ref="AB185:AD185"/>
    <mergeCell ref="AE185:AG185"/>
    <mergeCell ref="AH185:AJ185"/>
    <mergeCell ref="Y186:AA186"/>
    <mergeCell ref="AB186:AD186"/>
    <mergeCell ref="G185:I185"/>
    <mergeCell ref="J185:L185"/>
    <mergeCell ref="M185:O185"/>
    <mergeCell ref="P185:R185"/>
    <mergeCell ref="J186:L186"/>
    <mergeCell ref="M186:O186"/>
    <mergeCell ref="P186:R186"/>
    <mergeCell ref="AE187:AG187"/>
    <mergeCell ref="AH187:AJ187"/>
    <mergeCell ref="G186:I186"/>
    <mergeCell ref="G187:I187"/>
    <mergeCell ref="J187:L187"/>
    <mergeCell ref="M187:O187"/>
    <mergeCell ref="P187:R187"/>
    <mergeCell ref="Y187:AA187"/>
    <mergeCell ref="AB187:AD187"/>
    <mergeCell ref="AE188:AG188"/>
    <mergeCell ref="AH188:AJ188"/>
    <mergeCell ref="A188:F188"/>
    <mergeCell ref="G188:I188"/>
    <mergeCell ref="J188:L188"/>
    <mergeCell ref="M188:O188"/>
    <mergeCell ref="P188:R188"/>
    <mergeCell ref="Y188:AA188"/>
    <mergeCell ref="AB188:AD188"/>
    <mergeCell ref="AE189:AG189"/>
    <mergeCell ref="AH189:AJ189"/>
    <mergeCell ref="A189:F189"/>
    <mergeCell ref="G189:I189"/>
    <mergeCell ref="J189:L189"/>
    <mergeCell ref="M189:O189"/>
    <mergeCell ref="P189:R189"/>
    <mergeCell ref="Y189:AA189"/>
    <mergeCell ref="AB189:AD189"/>
    <mergeCell ref="A200:F200"/>
    <mergeCell ref="A204:B204"/>
    <mergeCell ref="A206:F206"/>
    <mergeCell ref="G206:I206"/>
    <mergeCell ref="J206:L206"/>
    <mergeCell ref="M206:O206"/>
    <mergeCell ref="P206:R206"/>
    <mergeCell ref="G208:I208"/>
    <mergeCell ref="G209:I209"/>
    <mergeCell ref="J209:L209"/>
    <mergeCell ref="M209:O209"/>
    <mergeCell ref="P209:R209"/>
    <mergeCell ref="G207:I207"/>
    <mergeCell ref="J207:L207"/>
    <mergeCell ref="M207:O207"/>
    <mergeCell ref="P207:R207"/>
    <mergeCell ref="J208:L208"/>
    <mergeCell ref="M208:O208"/>
    <mergeCell ref="P208:R208"/>
    <mergeCell ref="AE194:AG194"/>
    <mergeCell ref="AH194:AJ194"/>
    <mergeCell ref="A194:F194"/>
    <mergeCell ref="G194:I194"/>
    <mergeCell ref="J194:L194"/>
    <mergeCell ref="M194:O194"/>
    <mergeCell ref="P194:R194"/>
    <mergeCell ref="Y194:AA194"/>
    <mergeCell ref="AB194:AD194"/>
    <mergeCell ref="AE195:AG195"/>
    <mergeCell ref="AH195:AJ195"/>
    <mergeCell ref="A195:F195"/>
    <mergeCell ref="G195:I195"/>
    <mergeCell ref="J195:L195"/>
    <mergeCell ref="M195:O195"/>
    <mergeCell ref="P195:R195"/>
    <mergeCell ref="Y195:AA195"/>
    <mergeCell ref="AB195:AD195"/>
    <mergeCell ref="AE196:AG196"/>
    <mergeCell ref="AH196:AJ196"/>
    <mergeCell ref="A196:F196"/>
    <mergeCell ref="G196:I196"/>
    <mergeCell ref="J196:L196"/>
    <mergeCell ref="M196:O196"/>
    <mergeCell ref="P196:R196"/>
    <mergeCell ref="Y196:AA196"/>
    <mergeCell ref="AB196:AD196"/>
    <mergeCell ref="Y209:AA209"/>
    <mergeCell ref="AB209:AD209"/>
    <mergeCell ref="AE190:AG190"/>
    <mergeCell ref="AH190:AJ190"/>
    <mergeCell ref="A190:F190"/>
    <mergeCell ref="G190:I190"/>
    <mergeCell ref="J190:L190"/>
    <mergeCell ref="M190:O190"/>
    <mergeCell ref="P190:R190"/>
    <mergeCell ref="Y190:AA190"/>
    <mergeCell ref="AB190:AD190"/>
    <mergeCell ref="J191:L191"/>
    <mergeCell ref="M191:O191"/>
    <mergeCell ref="P191:R191"/>
    <mergeCell ref="Y191:AA191"/>
    <mergeCell ref="AB191:AD191"/>
    <mergeCell ref="AE191:AG191"/>
    <mergeCell ref="AH191:AJ191"/>
    <mergeCell ref="AE192:AG192"/>
    <mergeCell ref="AH192:AJ192"/>
    <mergeCell ref="G191:I191"/>
    <mergeCell ref="G192:I192"/>
    <mergeCell ref="J192:L192"/>
    <mergeCell ref="M192:O192"/>
    <mergeCell ref="P192:R192"/>
    <mergeCell ref="Y192:AA192"/>
    <mergeCell ref="AB192:AD192"/>
    <mergeCell ref="AE193:AG193"/>
    <mergeCell ref="AH193:AJ193"/>
    <mergeCell ref="A193:F193"/>
    <mergeCell ref="G193:I193"/>
    <mergeCell ref="J193:L193"/>
    <mergeCell ref="M193:O193"/>
    <mergeCell ref="P193:R193"/>
    <mergeCell ref="Y193:AA193"/>
    <mergeCell ref="AB193:AD193"/>
    <mergeCell ref="AE197:AG197"/>
    <mergeCell ref="AH197:AJ197"/>
    <mergeCell ref="A197:F197"/>
    <mergeCell ref="G197:I197"/>
    <mergeCell ref="J197:L197"/>
    <mergeCell ref="M197:O197"/>
    <mergeCell ref="P197:R197"/>
    <mergeCell ref="Y197:AA197"/>
    <mergeCell ref="AB197:AD197"/>
    <mergeCell ref="AE198:AG198"/>
    <mergeCell ref="AH198:AJ198"/>
    <mergeCell ref="A198:F198"/>
    <mergeCell ref="G198:I198"/>
    <mergeCell ref="J198:L198"/>
    <mergeCell ref="M198:O198"/>
    <mergeCell ref="P198:R198"/>
    <mergeCell ref="Y198:AA198"/>
    <mergeCell ref="AB198:AD198"/>
    <mergeCell ref="AB199:AD199"/>
    <mergeCell ref="AE199:AG199"/>
    <mergeCell ref="AH199:AJ199"/>
    <mergeCell ref="A199:F199"/>
    <mergeCell ref="G199:I199"/>
    <mergeCell ref="J199:L199"/>
    <mergeCell ref="M199:O199"/>
    <mergeCell ref="P199:R199"/>
    <mergeCell ref="S199:X199"/>
    <mergeCell ref="Y199:AA199"/>
    <mergeCell ref="AE200:AG200"/>
    <mergeCell ref="AH200:AJ200"/>
    <mergeCell ref="G200:I200"/>
    <mergeCell ref="J200:L200"/>
    <mergeCell ref="M200:O200"/>
    <mergeCell ref="P200:R200"/>
    <mergeCell ref="Y200:AA200"/>
    <mergeCell ref="AB200:AD200"/>
    <mergeCell ref="A202:AJ202"/>
    <mergeCell ref="AB207:AD207"/>
    <mergeCell ref="AE207:AG207"/>
    <mergeCell ref="S206:X206"/>
    <mergeCell ref="Y206:AA206"/>
    <mergeCell ref="AB206:AD206"/>
    <mergeCell ref="AE206:AG206"/>
    <mergeCell ref="AH206:AJ206"/>
    <mergeCell ref="Y207:AA207"/>
    <mergeCell ref="AH207:AJ207"/>
    <mergeCell ref="AE212:AG212"/>
    <mergeCell ref="AH212:AJ212"/>
    <mergeCell ref="G212:I212"/>
    <mergeCell ref="J212:L212"/>
    <mergeCell ref="M212:O212"/>
    <mergeCell ref="P212:R212"/>
    <mergeCell ref="S212:X212"/>
    <mergeCell ref="Y212:AA212"/>
    <mergeCell ref="AB212:AD212"/>
    <mergeCell ref="AE213:AG213"/>
    <mergeCell ref="AH213:AJ213"/>
    <mergeCell ref="G213:I213"/>
    <mergeCell ref="J213:L213"/>
    <mergeCell ref="M213:O213"/>
    <mergeCell ref="P213:R213"/>
    <mergeCell ref="S213:X213"/>
    <mergeCell ref="Y213:AA213"/>
    <mergeCell ref="AB213:AD213"/>
    <mergeCell ref="AE214:AG214"/>
    <mergeCell ref="AH214:AJ214"/>
    <mergeCell ref="G214:I214"/>
    <mergeCell ref="J214:L214"/>
    <mergeCell ref="M214:O214"/>
    <mergeCell ref="P214:R214"/>
    <mergeCell ref="S214:X214"/>
    <mergeCell ref="Y214:AA214"/>
    <mergeCell ref="AB214:AD214"/>
    <mergeCell ref="AE215:AG215"/>
    <mergeCell ref="AH215:AJ215"/>
    <mergeCell ref="G215:I215"/>
    <mergeCell ref="J215:L215"/>
    <mergeCell ref="M215:O215"/>
    <mergeCell ref="P215:R215"/>
    <mergeCell ref="S215:X215"/>
    <mergeCell ref="Y215:AA215"/>
    <mergeCell ref="AB215:AD215"/>
    <mergeCell ref="AE216:AG216"/>
    <mergeCell ref="AH216:AJ216"/>
    <mergeCell ref="G216:I216"/>
    <mergeCell ref="J216:L216"/>
    <mergeCell ref="M216:O216"/>
    <mergeCell ref="P216:R216"/>
    <mergeCell ref="S216:X216"/>
    <mergeCell ref="Y216:AA216"/>
    <mergeCell ref="AB216:AD216"/>
    <mergeCell ref="AE217:AG217"/>
    <mergeCell ref="AH217:AJ217"/>
    <mergeCell ref="G217:I217"/>
    <mergeCell ref="J217:L217"/>
    <mergeCell ref="M217:O217"/>
    <mergeCell ref="P217:R217"/>
    <mergeCell ref="S217:X217"/>
    <mergeCell ref="Y217:AA217"/>
    <mergeCell ref="AB217:AD217"/>
    <mergeCell ref="AE218:AG218"/>
    <mergeCell ref="AH218:AJ218"/>
    <mergeCell ref="G218:I218"/>
    <mergeCell ref="J218:L218"/>
    <mergeCell ref="M218:O218"/>
    <mergeCell ref="P218:R218"/>
    <mergeCell ref="S218:X218"/>
    <mergeCell ref="Y218:AA218"/>
    <mergeCell ref="AB218:AD218"/>
    <mergeCell ref="AE219:AG219"/>
    <mergeCell ref="AH219:AJ219"/>
    <mergeCell ref="G219:I219"/>
    <mergeCell ref="J219:L219"/>
    <mergeCell ref="M219:O219"/>
    <mergeCell ref="P219:R219"/>
    <mergeCell ref="S219:X219"/>
    <mergeCell ref="Y219:AA219"/>
    <mergeCell ref="AB219:AD219"/>
    <mergeCell ref="AE220:AG220"/>
    <mergeCell ref="AH220:AJ220"/>
    <mergeCell ref="G220:I220"/>
    <mergeCell ref="J220:L220"/>
    <mergeCell ref="M220:O220"/>
    <mergeCell ref="P220:R220"/>
    <mergeCell ref="S220:X220"/>
    <mergeCell ref="Y220:AA220"/>
    <mergeCell ref="AB220:AD220"/>
    <mergeCell ref="AE221:AG221"/>
    <mergeCell ref="AH221:AJ221"/>
    <mergeCell ref="G221:I221"/>
    <mergeCell ref="J221:L221"/>
    <mergeCell ref="M221:O221"/>
    <mergeCell ref="P221:R221"/>
    <mergeCell ref="S221:X221"/>
    <mergeCell ref="Y221:AA221"/>
    <mergeCell ref="AB221:AD221"/>
    <mergeCell ref="AE222:AG222"/>
    <mergeCell ref="AH222:AJ222"/>
    <mergeCell ref="G222:I222"/>
    <mergeCell ref="J222:L222"/>
    <mergeCell ref="M222:O222"/>
    <mergeCell ref="P222:R222"/>
    <mergeCell ref="S222:X222"/>
    <mergeCell ref="Y222:AA222"/>
    <mergeCell ref="AB222:AD222"/>
    <mergeCell ref="AE223:AG223"/>
    <mergeCell ref="AH223:AJ223"/>
    <mergeCell ref="G223:I223"/>
    <mergeCell ref="J223:L223"/>
    <mergeCell ref="M223:O223"/>
    <mergeCell ref="P223:R223"/>
    <mergeCell ref="S223:X223"/>
    <mergeCell ref="Y223:AA223"/>
    <mergeCell ref="AB223:AD223"/>
    <mergeCell ref="AE224:AG224"/>
    <mergeCell ref="AH224:AJ224"/>
    <mergeCell ref="G224:I224"/>
    <mergeCell ref="J224:L224"/>
    <mergeCell ref="M224:O224"/>
    <mergeCell ref="P224:R224"/>
    <mergeCell ref="S224:X224"/>
    <mergeCell ref="Y224:AA224"/>
    <mergeCell ref="AB224:AD224"/>
    <mergeCell ref="AE225:AG225"/>
    <mergeCell ref="AH225:AJ225"/>
    <mergeCell ref="G225:I225"/>
    <mergeCell ref="J225:L225"/>
    <mergeCell ref="M225:O225"/>
    <mergeCell ref="P225:R225"/>
    <mergeCell ref="S225:X225"/>
    <mergeCell ref="Y225:AA225"/>
    <mergeCell ref="AB225:AD225"/>
    <mergeCell ref="AE226:AG226"/>
    <mergeCell ref="AH226:AJ226"/>
    <mergeCell ref="G226:I226"/>
    <mergeCell ref="J226:L226"/>
    <mergeCell ref="M226:O226"/>
    <mergeCell ref="P226:R226"/>
    <mergeCell ref="S226:X226"/>
    <mergeCell ref="Y226:AA226"/>
    <mergeCell ref="AB226:AD226"/>
    <mergeCell ref="AE234:AG234"/>
    <mergeCell ref="AH234:AJ234"/>
    <mergeCell ref="G234:I234"/>
    <mergeCell ref="J234:L234"/>
    <mergeCell ref="M234:O234"/>
    <mergeCell ref="P234:R234"/>
    <mergeCell ref="S234:X234"/>
    <mergeCell ref="Y234:AA234"/>
    <mergeCell ref="AB234:AD234"/>
    <mergeCell ref="AE235:AG235"/>
    <mergeCell ref="AH235:AJ235"/>
    <mergeCell ref="G235:I235"/>
    <mergeCell ref="J235:L235"/>
    <mergeCell ref="M235:O235"/>
    <mergeCell ref="P235:R235"/>
    <mergeCell ref="S235:X235"/>
    <mergeCell ref="Y235:AA235"/>
    <mergeCell ref="AB235:AD235"/>
    <mergeCell ref="AE236:AG236"/>
    <mergeCell ref="AH236:AJ236"/>
    <mergeCell ref="G236:I236"/>
    <mergeCell ref="J236:L236"/>
    <mergeCell ref="M236:O236"/>
    <mergeCell ref="P236:R236"/>
    <mergeCell ref="S236:X236"/>
    <mergeCell ref="Y236:AA236"/>
    <mergeCell ref="AB236:AD236"/>
    <mergeCell ref="S207:X207"/>
    <mergeCell ref="S208:X208"/>
    <mergeCell ref="Y208:AA208"/>
    <mergeCell ref="AB208:AD208"/>
    <mergeCell ref="AE208:AG208"/>
    <mergeCell ref="AH208:AJ208"/>
    <mergeCell ref="S209:X209"/>
    <mergeCell ref="Y210:AA210"/>
    <mergeCell ref="AB210:AD210"/>
    <mergeCell ref="AE210:AG210"/>
    <mergeCell ref="AH210:AJ210"/>
    <mergeCell ref="AE209:AG209"/>
    <mergeCell ref="AH209:AJ209"/>
    <mergeCell ref="G210:I210"/>
    <mergeCell ref="J210:L210"/>
    <mergeCell ref="M210:O210"/>
    <mergeCell ref="P210:R210"/>
    <mergeCell ref="S210:X210"/>
    <mergeCell ref="AE211:AG211"/>
    <mergeCell ref="AH211:AJ211"/>
    <mergeCell ref="G211:I211"/>
    <mergeCell ref="J211:L211"/>
    <mergeCell ref="M211:O211"/>
    <mergeCell ref="P211:R211"/>
    <mergeCell ref="S211:X211"/>
    <mergeCell ref="Y211:AA211"/>
    <mergeCell ref="AB211:AD211"/>
    <mergeCell ref="AE237:AG237"/>
    <mergeCell ref="AH237:AJ237"/>
    <mergeCell ref="G237:I237"/>
    <mergeCell ref="J237:L237"/>
    <mergeCell ref="M237:O237"/>
    <mergeCell ref="P237:R237"/>
    <mergeCell ref="S237:X237"/>
    <mergeCell ref="Y237:AA237"/>
    <mergeCell ref="AB237:AD237"/>
    <mergeCell ref="AE227:AG227"/>
    <mergeCell ref="AH227:AJ227"/>
    <mergeCell ref="G227:I227"/>
    <mergeCell ref="J227:L227"/>
    <mergeCell ref="M227:O227"/>
    <mergeCell ref="P227:R227"/>
    <mergeCell ref="S227:X227"/>
    <mergeCell ref="Y227:AA227"/>
    <mergeCell ref="AB227:AD227"/>
    <mergeCell ref="AE228:AG228"/>
    <mergeCell ref="AH228:AJ228"/>
    <mergeCell ref="G228:I228"/>
    <mergeCell ref="J228:L228"/>
    <mergeCell ref="M228:O228"/>
    <mergeCell ref="P228:R228"/>
    <mergeCell ref="S228:X228"/>
    <mergeCell ref="Y228:AA228"/>
    <mergeCell ref="AB228:AD228"/>
    <mergeCell ref="AE229:AG229"/>
    <mergeCell ref="AH229:AJ229"/>
    <mergeCell ref="G229:I229"/>
    <mergeCell ref="J229:L229"/>
    <mergeCell ref="M229:O229"/>
    <mergeCell ref="P229:R229"/>
    <mergeCell ref="S229:X229"/>
    <mergeCell ref="Y229:AA229"/>
    <mergeCell ref="AB229:AD229"/>
    <mergeCell ref="AE230:AG230"/>
    <mergeCell ref="AH230:AJ230"/>
    <mergeCell ref="G230:I230"/>
    <mergeCell ref="J230:L230"/>
    <mergeCell ref="M230:O230"/>
    <mergeCell ref="P230:R230"/>
    <mergeCell ref="S230:X230"/>
    <mergeCell ref="Y230:AA230"/>
    <mergeCell ref="AB230:AD230"/>
    <mergeCell ref="AE231:AG231"/>
    <mergeCell ref="AH231:AJ231"/>
    <mergeCell ref="G231:I231"/>
    <mergeCell ref="J231:L231"/>
    <mergeCell ref="M231:O231"/>
    <mergeCell ref="P231:R231"/>
    <mergeCell ref="S231:X231"/>
    <mergeCell ref="Y231:AA231"/>
    <mergeCell ref="AB231:AD231"/>
    <mergeCell ref="AE232:AG232"/>
    <mergeCell ref="AH232:AJ232"/>
    <mergeCell ref="G232:I232"/>
    <mergeCell ref="J232:L232"/>
    <mergeCell ref="M232:O232"/>
    <mergeCell ref="P232:R232"/>
    <mergeCell ref="S232:X232"/>
    <mergeCell ref="Y232:AA232"/>
    <mergeCell ref="AB232:AD232"/>
    <mergeCell ref="AB245:AD245"/>
    <mergeCell ref="AE245:AG245"/>
    <mergeCell ref="AH245:AJ245"/>
    <mergeCell ref="A245:F245"/>
    <mergeCell ref="G245:I245"/>
    <mergeCell ref="J245:L245"/>
    <mergeCell ref="M245:O245"/>
    <mergeCell ref="P245:R245"/>
    <mergeCell ref="S245:X245"/>
    <mergeCell ref="Y245:AA245"/>
    <mergeCell ref="AB246:AD246"/>
    <mergeCell ref="AE246:AG246"/>
    <mergeCell ref="AH246:AJ246"/>
    <mergeCell ref="A246:F246"/>
    <mergeCell ref="G246:I246"/>
    <mergeCell ref="J246:L246"/>
    <mergeCell ref="M246:O246"/>
    <mergeCell ref="P246:R246"/>
    <mergeCell ref="S246:X246"/>
    <mergeCell ref="Y246:AA246"/>
    <mergeCell ref="AB247:AD247"/>
    <mergeCell ref="AE247:AG247"/>
    <mergeCell ref="AH247:AJ247"/>
    <mergeCell ref="A247:F247"/>
    <mergeCell ref="G247:I247"/>
    <mergeCell ref="J247:L247"/>
    <mergeCell ref="M247:O247"/>
    <mergeCell ref="P247:R247"/>
    <mergeCell ref="S247:X247"/>
    <mergeCell ref="Y247:AA247"/>
    <mergeCell ref="AB248:AD248"/>
    <mergeCell ref="AE248:AG248"/>
    <mergeCell ref="AH248:AJ248"/>
    <mergeCell ref="A248:F248"/>
    <mergeCell ref="G248:I248"/>
    <mergeCell ref="J248:L248"/>
    <mergeCell ref="M248:O248"/>
    <mergeCell ref="P248:R248"/>
    <mergeCell ref="S248:X248"/>
    <mergeCell ref="Y248:AA248"/>
    <mergeCell ref="AB249:AD249"/>
    <mergeCell ref="AE249:AG249"/>
    <mergeCell ref="AH249:AJ249"/>
    <mergeCell ref="A249:F249"/>
    <mergeCell ref="G249:I249"/>
    <mergeCell ref="J249:L249"/>
    <mergeCell ref="M249:O249"/>
    <mergeCell ref="P249:R249"/>
    <mergeCell ref="S249:X249"/>
    <mergeCell ref="Y249:AA249"/>
    <mergeCell ref="AB250:AD250"/>
    <mergeCell ref="AE250:AG250"/>
    <mergeCell ref="AH250:AJ250"/>
    <mergeCell ref="A250:F250"/>
    <mergeCell ref="G250:I250"/>
    <mergeCell ref="J250:L250"/>
    <mergeCell ref="M250:O250"/>
    <mergeCell ref="P250:R250"/>
    <mergeCell ref="S250:X250"/>
    <mergeCell ref="Y250:AA250"/>
    <mergeCell ref="AB251:AD251"/>
    <mergeCell ref="AE251:AG251"/>
    <mergeCell ref="AH251:AJ251"/>
    <mergeCell ref="A251:F251"/>
    <mergeCell ref="G251:I251"/>
    <mergeCell ref="J251:L251"/>
    <mergeCell ref="M251:O251"/>
    <mergeCell ref="P251:R251"/>
    <mergeCell ref="S251:X251"/>
    <mergeCell ref="Y251:AA251"/>
    <mergeCell ref="AB252:AD252"/>
    <mergeCell ref="AE252:AG252"/>
    <mergeCell ref="AH252:AJ252"/>
    <mergeCell ref="A252:F252"/>
    <mergeCell ref="G252:I252"/>
    <mergeCell ref="J252:L252"/>
    <mergeCell ref="M252:O252"/>
    <mergeCell ref="P252:R252"/>
    <mergeCell ref="S252:X252"/>
    <mergeCell ref="Y252:AA252"/>
    <mergeCell ref="AB253:AD253"/>
    <mergeCell ref="AE253:AG253"/>
    <mergeCell ref="AH253:AJ253"/>
    <mergeCell ref="A253:F253"/>
    <mergeCell ref="G253:I253"/>
    <mergeCell ref="J253:L253"/>
    <mergeCell ref="M253:O253"/>
    <mergeCell ref="P253:R253"/>
    <mergeCell ref="S253:X253"/>
    <mergeCell ref="Y253:AA253"/>
    <mergeCell ref="AB254:AD254"/>
    <mergeCell ref="AE254:AG254"/>
    <mergeCell ref="AH254:AJ254"/>
    <mergeCell ref="A254:F254"/>
    <mergeCell ref="G254:I254"/>
    <mergeCell ref="J254:L254"/>
    <mergeCell ref="M254:O254"/>
    <mergeCell ref="P254:R254"/>
    <mergeCell ref="S254:X254"/>
    <mergeCell ref="Y254:AA254"/>
    <mergeCell ref="AB255:AD255"/>
    <mergeCell ref="AE255:AG255"/>
    <mergeCell ref="AH255:AJ255"/>
    <mergeCell ref="A255:F255"/>
    <mergeCell ref="G255:I255"/>
    <mergeCell ref="J255:L255"/>
    <mergeCell ref="M255:O255"/>
    <mergeCell ref="P255:R255"/>
    <mergeCell ref="S255:X255"/>
    <mergeCell ref="Y255:AA255"/>
    <mergeCell ref="AB256:AD256"/>
    <mergeCell ref="AE256:AG256"/>
    <mergeCell ref="AH256:AJ256"/>
    <mergeCell ref="A256:F256"/>
    <mergeCell ref="G256:I256"/>
    <mergeCell ref="J256:L256"/>
    <mergeCell ref="M256:O256"/>
    <mergeCell ref="P256:R256"/>
    <mergeCell ref="S256:X256"/>
    <mergeCell ref="Y256:AA256"/>
    <mergeCell ref="AB257:AD257"/>
    <mergeCell ref="AE257:AG257"/>
    <mergeCell ref="AH257:AJ257"/>
    <mergeCell ref="A257:F257"/>
    <mergeCell ref="G257:I257"/>
    <mergeCell ref="J257:L257"/>
    <mergeCell ref="M257:O257"/>
    <mergeCell ref="P257:R257"/>
    <mergeCell ref="S257:X257"/>
    <mergeCell ref="Y257:AA257"/>
    <mergeCell ref="AB258:AD258"/>
    <mergeCell ref="AE258:AG258"/>
    <mergeCell ref="AH258:AJ258"/>
    <mergeCell ref="A258:F258"/>
    <mergeCell ref="G258:I258"/>
    <mergeCell ref="J258:L258"/>
    <mergeCell ref="M258:O258"/>
    <mergeCell ref="P258:R258"/>
    <mergeCell ref="S258:X258"/>
    <mergeCell ref="Y258:AA258"/>
    <mergeCell ref="AB259:AD259"/>
    <mergeCell ref="AE259:AG259"/>
    <mergeCell ref="AH259:AJ259"/>
    <mergeCell ref="A259:F259"/>
    <mergeCell ref="G259:I259"/>
    <mergeCell ref="J259:L259"/>
    <mergeCell ref="M259:O259"/>
    <mergeCell ref="P259:R259"/>
    <mergeCell ref="S259:X259"/>
    <mergeCell ref="Y259:AA259"/>
    <mergeCell ref="AB260:AD260"/>
    <mergeCell ref="AE260:AG260"/>
    <mergeCell ref="AH260:AJ260"/>
    <mergeCell ref="A260:F260"/>
    <mergeCell ref="G260:I260"/>
    <mergeCell ref="J260:L260"/>
    <mergeCell ref="M260:O260"/>
    <mergeCell ref="P260:R260"/>
    <mergeCell ref="S260:X260"/>
    <mergeCell ref="Y260:AA260"/>
    <mergeCell ref="AB261:AD261"/>
    <mergeCell ref="AE261:AG261"/>
    <mergeCell ref="AH261:AJ261"/>
    <mergeCell ref="A261:F261"/>
    <mergeCell ref="G261:I261"/>
    <mergeCell ref="J261:L261"/>
    <mergeCell ref="M261:O261"/>
    <mergeCell ref="P261:R261"/>
    <mergeCell ref="S261:X261"/>
    <mergeCell ref="Y261:AA261"/>
    <mergeCell ref="AB262:AD262"/>
    <mergeCell ref="AE262:AG262"/>
    <mergeCell ref="AH262:AJ262"/>
    <mergeCell ref="A262:F262"/>
    <mergeCell ref="G262:I262"/>
    <mergeCell ref="J262:L262"/>
    <mergeCell ref="M262:O262"/>
    <mergeCell ref="P262:R262"/>
    <mergeCell ref="S262:X262"/>
    <mergeCell ref="Y262:AA262"/>
    <mergeCell ref="AB263:AD263"/>
    <mergeCell ref="AE263:AG263"/>
    <mergeCell ref="AH263:AJ263"/>
    <mergeCell ref="A263:F263"/>
    <mergeCell ref="G263:I263"/>
    <mergeCell ref="J263:L263"/>
    <mergeCell ref="M263:O263"/>
    <mergeCell ref="P263:R263"/>
    <mergeCell ref="S263:X263"/>
    <mergeCell ref="Y263:AA263"/>
    <mergeCell ref="AB264:AD264"/>
    <mergeCell ref="AE264:AG264"/>
    <mergeCell ref="AH264:AJ264"/>
    <mergeCell ref="A264:F264"/>
    <mergeCell ref="G264:I264"/>
    <mergeCell ref="J264:L264"/>
    <mergeCell ref="M264:O264"/>
    <mergeCell ref="P264:R264"/>
    <mergeCell ref="S264:X264"/>
    <mergeCell ref="Y264:AA264"/>
    <mergeCell ref="AB265:AD265"/>
    <mergeCell ref="AE265:AG265"/>
    <mergeCell ref="AH265:AJ265"/>
    <mergeCell ref="A265:F265"/>
    <mergeCell ref="G265:I265"/>
    <mergeCell ref="J265:L265"/>
    <mergeCell ref="M265:O265"/>
    <mergeCell ref="P265:R265"/>
    <mergeCell ref="S265:X265"/>
    <mergeCell ref="Y265:AA265"/>
    <mergeCell ref="AB266:AD266"/>
    <mergeCell ref="AE266:AG266"/>
    <mergeCell ref="AH266:AJ266"/>
    <mergeCell ref="A266:F266"/>
    <mergeCell ref="G266:I266"/>
    <mergeCell ref="J266:L266"/>
    <mergeCell ref="M266:O266"/>
    <mergeCell ref="P266:R266"/>
    <mergeCell ref="S266:X266"/>
    <mergeCell ref="Y266:AA266"/>
    <mergeCell ref="AB267:AD267"/>
    <mergeCell ref="AE267:AG267"/>
    <mergeCell ref="AH267:AJ267"/>
    <mergeCell ref="A267:F267"/>
    <mergeCell ref="G267:I267"/>
    <mergeCell ref="J267:L267"/>
    <mergeCell ref="M267:O267"/>
    <mergeCell ref="P267:R267"/>
    <mergeCell ref="S267:X267"/>
    <mergeCell ref="Y267:AA267"/>
    <mergeCell ref="AB268:AD268"/>
    <mergeCell ref="AE268:AG268"/>
    <mergeCell ref="AH268:AJ268"/>
    <mergeCell ref="A268:F268"/>
    <mergeCell ref="G268:I268"/>
    <mergeCell ref="J268:L268"/>
    <mergeCell ref="M268:O268"/>
    <mergeCell ref="P268:R268"/>
    <mergeCell ref="S268:X268"/>
    <mergeCell ref="Y268:AA268"/>
    <mergeCell ref="AB269:AD269"/>
    <mergeCell ref="AE269:AG269"/>
    <mergeCell ref="AH269:AJ269"/>
    <mergeCell ref="A269:F269"/>
    <mergeCell ref="G269:I269"/>
    <mergeCell ref="J269:L269"/>
    <mergeCell ref="M269:O269"/>
    <mergeCell ref="P269:R269"/>
    <mergeCell ref="S269:X269"/>
    <mergeCell ref="Y269:AA269"/>
    <mergeCell ref="AB270:AD270"/>
    <mergeCell ref="AE270:AG270"/>
    <mergeCell ref="AH270:AJ270"/>
    <mergeCell ref="A270:F270"/>
    <mergeCell ref="G270:I270"/>
    <mergeCell ref="J270:L270"/>
    <mergeCell ref="M270:O270"/>
    <mergeCell ref="P270:R270"/>
    <mergeCell ref="S270:X270"/>
    <mergeCell ref="Y270:AA270"/>
    <mergeCell ref="AB271:AD271"/>
    <mergeCell ref="AE271:AG271"/>
    <mergeCell ref="AH271:AJ271"/>
    <mergeCell ref="A271:F271"/>
    <mergeCell ref="G271:I271"/>
    <mergeCell ref="J271:L271"/>
    <mergeCell ref="M271:O271"/>
    <mergeCell ref="P271:R271"/>
    <mergeCell ref="S271:X271"/>
    <mergeCell ref="Y271:AA271"/>
    <mergeCell ref="AB272:AD272"/>
    <mergeCell ref="AE272:AG272"/>
    <mergeCell ref="AH272:AJ272"/>
    <mergeCell ref="A272:F272"/>
    <mergeCell ref="G272:I272"/>
    <mergeCell ref="J272:L272"/>
    <mergeCell ref="M272:O272"/>
    <mergeCell ref="P272:R272"/>
    <mergeCell ref="S272:X272"/>
    <mergeCell ref="Y272:AA272"/>
    <mergeCell ref="AB273:AD273"/>
    <mergeCell ref="AE273:AG273"/>
    <mergeCell ref="AH273:AJ273"/>
    <mergeCell ref="A273:F273"/>
    <mergeCell ref="G273:I273"/>
    <mergeCell ref="J273:L273"/>
    <mergeCell ref="M273:O273"/>
    <mergeCell ref="P273:R273"/>
    <mergeCell ref="S273:X273"/>
    <mergeCell ref="Y273:AA273"/>
    <mergeCell ref="AB274:AD274"/>
    <mergeCell ref="AE274:AG274"/>
    <mergeCell ref="AH274:AJ274"/>
    <mergeCell ref="A274:F274"/>
    <mergeCell ref="G274:I274"/>
    <mergeCell ref="J274:L274"/>
    <mergeCell ref="M274:O274"/>
    <mergeCell ref="P274:R274"/>
    <mergeCell ref="S274:X274"/>
    <mergeCell ref="Y274:AA274"/>
    <mergeCell ref="AB275:AD275"/>
    <mergeCell ref="AE275:AG275"/>
    <mergeCell ref="AH275:AJ275"/>
    <mergeCell ref="A275:F275"/>
    <mergeCell ref="G275:I275"/>
    <mergeCell ref="J275:L275"/>
    <mergeCell ref="M275:O275"/>
    <mergeCell ref="P275:R275"/>
    <mergeCell ref="S275:X275"/>
    <mergeCell ref="Y275:AA275"/>
    <mergeCell ref="AB276:AD276"/>
    <mergeCell ref="AE276:AG276"/>
    <mergeCell ref="AH276:AJ276"/>
    <mergeCell ref="A276:F276"/>
    <mergeCell ref="G276:I276"/>
    <mergeCell ref="J276:L276"/>
    <mergeCell ref="M276:O276"/>
    <mergeCell ref="P276:R276"/>
    <mergeCell ref="S276:X276"/>
    <mergeCell ref="Y276:AA276"/>
    <mergeCell ref="AB277:AD277"/>
    <mergeCell ref="AE277:AG277"/>
    <mergeCell ref="AH277:AJ277"/>
    <mergeCell ref="G277:I277"/>
    <mergeCell ref="J277:L277"/>
    <mergeCell ref="M277:O277"/>
    <mergeCell ref="P277:R277"/>
    <mergeCell ref="S277:X277"/>
    <mergeCell ref="Y277:AA277"/>
    <mergeCell ref="A279:AJ279"/>
    <mergeCell ref="AB284:AD284"/>
    <mergeCell ref="AE284:AG284"/>
    <mergeCell ref="S283:X283"/>
    <mergeCell ref="Y283:AA283"/>
    <mergeCell ref="AB283:AD283"/>
    <mergeCell ref="AE283:AG283"/>
    <mergeCell ref="AH283:AJ283"/>
    <mergeCell ref="Y284:AA284"/>
    <mergeCell ref="AH284:AJ284"/>
    <mergeCell ref="AE286:AG286"/>
    <mergeCell ref="AH286:AJ286"/>
    <mergeCell ref="S284:X284"/>
    <mergeCell ref="S285:X285"/>
    <mergeCell ref="Y285:AA285"/>
    <mergeCell ref="AB285:AD285"/>
    <mergeCell ref="AE285:AG285"/>
    <mergeCell ref="AH285:AJ285"/>
    <mergeCell ref="S286:X286"/>
    <mergeCell ref="AB288:AD288"/>
    <mergeCell ref="AE288:AG288"/>
    <mergeCell ref="S288:X288"/>
    <mergeCell ref="S289:X289"/>
    <mergeCell ref="Y289:AA289"/>
    <mergeCell ref="AB289:AD289"/>
    <mergeCell ref="AE289:AG289"/>
    <mergeCell ref="AH289:AJ289"/>
    <mergeCell ref="S287:X287"/>
    <mergeCell ref="Y287:AA287"/>
    <mergeCell ref="AB287:AD287"/>
    <mergeCell ref="AE287:AG287"/>
    <mergeCell ref="AH287:AJ287"/>
    <mergeCell ref="Y288:AA288"/>
    <mergeCell ref="AH288:AJ288"/>
    <mergeCell ref="J289:L289"/>
    <mergeCell ref="M289:O289"/>
    <mergeCell ref="A288:F288"/>
    <mergeCell ref="G288:I288"/>
    <mergeCell ref="J288:L288"/>
    <mergeCell ref="M288:O288"/>
    <mergeCell ref="P288:R288"/>
    <mergeCell ref="G289:I289"/>
    <mergeCell ref="P289:R289"/>
    <mergeCell ref="AE233:AG233"/>
    <mergeCell ref="AH233:AJ233"/>
    <mergeCell ref="G233:I233"/>
    <mergeCell ref="J233:L233"/>
    <mergeCell ref="M233:O233"/>
    <mergeCell ref="P233:R233"/>
    <mergeCell ref="S233:X233"/>
    <mergeCell ref="Y233:AA233"/>
    <mergeCell ref="AB233:AD233"/>
    <mergeCell ref="AB238:AD238"/>
    <mergeCell ref="AE238:AG238"/>
    <mergeCell ref="AH238:AJ238"/>
    <mergeCell ref="G238:I238"/>
    <mergeCell ref="J238:L238"/>
    <mergeCell ref="M238:O238"/>
    <mergeCell ref="P238:R238"/>
    <mergeCell ref="S238:X238"/>
    <mergeCell ref="Y238:AA238"/>
    <mergeCell ref="A240:AJ240"/>
    <mergeCell ref="S244:X244"/>
    <mergeCell ref="Y244:AA244"/>
    <mergeCell ref="AB244:AD244"/>
    <mergeCell ref="AE244:AG244"/>
    <mergeCell ref="AH244:AJ244"/>
    <mergeCell ref="A238:F238"/>
    <mergeCell ref="A242:B242"/>
    <mergeCell ref="A244:F244"/>
    <mergeCell ref="G244:I244"/>
    <mergeCell ref="J244:L244"/>
    <mergeCell ref="M244:O244"/>
    <mergeCell ref="P244:R244"/>
    <mergeCell ref="Y286:AA286"/>
    <mergeCell ref="AB286:AD286"/>
    <mergeCell ref="A289:F289"/>
    <mergeCell ref="A290:F290"/>
    <mergeCell ref="G290:I290"/>
    <mergeCell ref="J290:L290"/>
    <mergeCell ref="M290:O290"/>
    <mergeCell ref="P290:R290"/>
    <mergeCell ref="A291:F291"/>
    <mergeCell ref="M291:O291"/>
    <mergeCell ref="P291:R291"/>
    <mergeCell ref="S291:X291"/>
    <mergeCell ref="Y291:AA291"/>
    <mergeCell ref="AB291:AD291"/>
    <mergeCell ref="AE291:AG291"/>
    <mergeCell ref="AH291:AJ291"/>
    <mergeCell ref="AB293:AD293"/>
    <mergeCell ref="AE293:AG293"/>
    <mergeCell ref="S292:X292"/>
    <mergeCell ref="Y292:AA292"/>
    <mergeCell ref="AB292:AD292"/>
    <mergeCell ref="AE292:AG292"/>
    <mergeCell ref="AH292:AJ292"/>
    <mergeCell ref="S293:X293"/>
    <mergeCell ref="Y293:AA293"/>
    <mergeCell ref="AH293:AJ293"/>
    <mergeCell ref="A277:F277"/>
    <mergeCell ref="A281:B281"/>
    <mergeCell ref="A283:F283"/>
    <mergeCell ref="G283:I283"/>
    <mergeCell ref="J283:L283"/>
    <mergeCell ref="M283:O283"/>
    <mergeCell ref="P283:R283"/>
    <mergeCell ref="J285:L285"/>
    <mergeCell ref="M285:O285"/>
    <mergeCell ref="A284:F284"/>
    <mergeCell ref="G284:I284"/>
    <mergeCell ref="J284:L284"/>
    <mergeCell ref="M284:O284"/>
    <mergeCell ref="P284:R284"/>
    <mergeCell ref="G285:I285"/>
    <mergeCell ref="P285:R285"/>
    <mergeCell ref="G287:I287"/>
    <mergeCell ref="J287:L287"/>
    <mergeCell ref="M287:O287"/>
    <mergeCell ref="P287:R287"/>
    <mergeCell ref="A285:F285"/>
    <mergeCell ref="A286:F286"/>
    <mergeCell ref="G286:I286"/>
    <mergeCell ref="J286:L286"/>
    <mergeCell ref="M286:O286"/>
    <mergeCell ref="P286:R286"/>
    <mergeCell ref="A287:F287"/>
    <mergeCell ref="G291:I291"/>
    <mergeCell ref="J291:L291"/>
    <mergeCell ref="A292:F292"/>
    <mergeCell ref="G292:I292"/>
    <mergeCell ref="J292:L292"/>
    <mergeCell ref="M292:O292"/>
    <mergeCell ref="P292:R292"/>
    <mergeCell ref="AB297:AD297"/>
    <mergeCell ref="AE297:AG297"/>
    <mergeCell ref="AH297:AJ297"/>
    <mergeCell ref="A297:F297"/>
    <mergeCell ref="G297:I297"/>
    <mergeCell ref="J297:L297"/>
    <mergeCell ref="M297:O297"/>
    <mergeCell ref="P297:R297"/>
    <mergeCell ref="S297:X297"/>
    <mergeCell ref="Y297:AA297"/>
    <mergeCell ref="AB298:AD298"/>
    <mergeCell ref="AE298:AG298"/>
    <mergeCell ref="AH298:AJ298"/>
    <mergeCell ref="A298:F298"/>
    <mergeCell ref="G298:I298"/>
    <mergeCell ref="J298:L298"/>
    <mergeCell ref="M298:O298"/>
    <mergeCell ref="P298:R298"/>
    <mergeCell ref="S298:X298"/>
    <mergeCell ref="Y298:AA298"/>
    <mergeCell ref="AB299:AD299"/>
    <mergeCell ref="AE299:AG299"/>
    <mergeCell ref="AH299:AJ299"/>
    <mergeCell ref="A299:F299"/>
    <mergeCell ref="G299:I299"/>
    <mergeCell ref="J299:L299"/>
    <mergeCell ref="M299:O299"/>
    <mergeCell ref="P299:R299"/>
    <mergeCell ref="S299:X299"/>
    <mergeCell ref="Y299:AA299"/>
    <mergeCell ref="AB300:AD300"/>
    <mergeCell ref="AE300:AG300"/>
    <mergeCell ref="AH300:AJ300"/>
    <mergeCell ref="A300:F300"/>
    <mergeCell ref="G300:I300"/>
    <mergeCell ref="J300:L300"/>
    <mergeCell ref="M300:O300"/>
    <mergeCell ref="P300:R300"/>
    <mergeCell ref="S300:X300"/>
    <mergeCell ref="Y300:AA300"/>
    <mergeCell ref="AB301:AD301"/>
    <mergeCell ref="AE301:AG301"/>
    <mergeCell ref="AH301:AJ301"/>
    <mergeCell ref="A301:F301"/>
    <mergeCell ref="G301:I301"/>
    <mergeCell ref="J301:L301"/>
    <mergeCell ref="M301:O301"/>
    <mergeCell ref="P301:R301"/>
    <mergeCell ref="S301:X301"/>
    <mergeCell ref="Y301:AA301"/>
    <mergeCell ref="AB302:AD302"/>
    <mergeCell ref="AE302:AG302"/>
    <mergeCell ref="AH302:AJ302"/>
    <mergeCell ref="A302:F302"/>
    <mergeCell ref="G302:I302"/>
    <mergeCell ref="J302:L302"/>
    <mergeCell ref="M302:O302"/>
    <mergeCell ref="P302:R302"/>
    <mergeCell ref="S302:X302"/>
    <mergeCell ref="Y302:AA302"/>
    <mergeCell ref="AB303:AD303"/>
    <mergeCell ref="AE303:AG303"/>
    <mergeCell ref="AH303:AJ303"/>
    <mergeCell ref="A303:F303"/>
    <mergeCell ref="G303:I303"/>
    <mergeCell ref="J303:L303"/>
    <mergeCell ref="M303:O303"/>
    <mergeCell ref="P303:R303"/>
    <mergeCell ref="S303:X303"/>
    <mergeCell ref="Y303:AA303"/>
    <mergeCell ref="AB304:AD304"/>
    <mergeCell ref="AE304:AG304"/>
    <mergeCell ref="AH304:AJ304"/>
    <mergeCell ref="A304:F304"/>
    <mergeCell ref="G304:I304"/>
    <mergeCell ref="J304:L304"/>
    <mergeCell ref="M304:O304"/>
    <mergeCell ref="P304:R304"/>
    <mergeCell ref="S304:X304"/>
    <mergeCell ref="Y304:AA304"/>
    <mergeCell ref="AB305:AD305"/>
    <mergeCell ref="AE305:AG305"/>
    <mergeCell ref="AH305:AJ305"/>
    <mergeCell ref="A305:F305"/>
    <mergeCell ref="G305:I305"/>
    <mergeCell ref="J305:L305"/>
    <mergeCell ref="M305:O305"/>
    <mergeCell ref="P305:R305"/>
    <mergeCell ref="S305:X305"/>
    <mergeCell ref="Y305:AA305"/>
    <mergeCell ref="AB306:AD306"/>
    <mergeCell ref="AE306:AG306"/>
    <mergeCell ref="AH306:AJ306"/>
    <mergeCell ref="A306:F306"/>
    <mergeCell ref="G306:I306"/>
    <mergeCell ref="J306:L306"/>
    <mergeCell ref="M306:O306"/>
    <mergeCell ref="P306:R306"/>
    <mergeCell ref="S306:X306"/>
    <mergeCell ref="Y306:AA306"/>
    <mergeCell ref="AB307:AD307"/>
    <mergeCell ref="AE307:AG307"/>
    <mergeCell ref="AH307:AJ307"/>
    <mergeCell ref="A307:F307"/>
    <mergeCell ref="G307:I307"/>
    <mergeCell ref="J307:L307"/>
    <mergeCell ref="M307:O307"/>
    <mergeCell ref="P307:R307"/>
    <mergeCell ref="S307:X307"/>
    <mergeCell ref="Y307:AA307"/>
    <mergeCell ref="AB308:AD308"/>
    <mergeCell ref="AE308:AG308"/>
    <mergeCell ref="AH308:AJ308"/>
    <mergeCell ref="A308:F308"/>
    <mergeCell ref="G308:I308"/>
    <mergeCell ref="J308:L308"/>
    <mergeCell ref="M308:O308"/>
    <mergeCell ref="P308:R308"/>
    <mergeCell ref="S308:X308"/>
    <mergeCell ref="Y308:AA308"/>
    <mergeCell ref="AB309:AD309"/>
    <mergeCell ref="AE309:AG309"/>
    <mergeCell ref="AH309:AJ309"/>
    <mergeCell ref="A309:F309"/>
    <mergeCell ref="G309:I309"/>
    <mergeCell ref="J309:L309"/>
    <mergeCell ref="M309:O309"/>
    <mergeCell ref="P309:R309"/>
    <mergeCell ref="S309:X309"/>
    <mergeCell ref="Y309:AA309"/>
    <mergeCell ref="AB310:AD310"/>
    <mergeCell ref="AE310:AG310"/>
    <mergeCell ref="AH310:AJ310"/>
    <mergeCell ref="A310:F310"/>
    <mergeCell ref="G310:I310"/>
    <mergeCell ref="J310:L310"/>
    <mergeCell ref="M310:O310"/>
    <mergeCell ref="P310:R310"/>
    <mergeCell ref="S310:X310"/>
    <mergeCell ref="Y310:AA310"/>
    <mergeCell ref="AB311:AD311"/>
    <mergeCell ref="AE311:AG311"/>
    <mergeCell ref="AH311:AJ311"/>
    <mergeCell ref="A311:F311"/>
    <mergeCell ref="G311:I311"/>
    <mergeCell ref="J311:L311"/>
    <mergeCell ref="M311:O311"/>
    <mergeCell ref="P311:R311"/>
    <mergeCell ref="S311:X311"/>
    <mergeCell ref="Y311:AA311"/>
    <mergeCell ref="AB312:AD312"/>
    <mergeCell ref="AE312:AG312"/>
    <mergeCell ref="AH312:AJ312"/>
    <mergeCell ref="A312:F312"/>
    <mergeCell ref="G312:I312"/>
    <mergeCell ref="J312:L312"/>
    <mergeCell ref="M312:O312"/>
    <mergeCell ref="P312:R312"/>
    <mergeCell ref="S312:X312"/>
    <mergeCell ref="Y312:AA312"/>
    <mergeCell ref="AB313:AD313"/>
    <mergeCell ref="AE313:AG313"/>
    <mergeCell ref="AH313:AJ313"/>
    <mergeCell ref="A313:F313"/>
    <mergeCell ref="G313:I313"/>
    <mergeCell ref="J313:L313"/>
    <mergeCell ref="M313:O313"/>
    <mergeCell ref="P313:R313"/>
    <mergeCell ref="S313:X313"/>
    <mergeCell ref="Y313:AA313"/>
    <mergeCell ref="AB314:AD314"/>
    <mergeCell ref="AE314:AG314"/>
    <mergeCell ref="AH314:AJ314"/>
    <mergeCell ref="A314:F314"/>
    <mergeCell ref="G314:I314"/>
    <mergeCell ref="J314:L314"/>
    <mergeCell ref="M314:O314"/>
    <mergeCell ref="P314:R314"/>
    <mergeCell ref="S314:X314"/>
    <mergeCell ref="Y314:AA314"/>
    <mergeCell ref="J294:L294"/>
    <mergeCell ref="M294:O294"/>
    <mergeCell ref="S294:X294"/>
    <mergeCell ref="Y294:AA294"/>
    <mergeCell ref="AB294:AD294"/>
    <mergeCell ref="AE294:AG294"/>
    <mergeCell ref="AH294:AJ294"/>
    <mergeCell ref="A293:F293"/>
    <mergeCell ref="G293:I293"/>
    <mergeCell ref="J293:L293"/>
    <mergeCell ref="M293:O293"/>
    <mergeCell ref="P293:R293"/>
    <mergeCell ref="G294:I294"/>
    <mergeCell ref="P294:R294"/>
    <mergeCell ref="Y295:AA295"/>
    <mergeCell ref="AB295:AD295"/>
    <mergeCell ref="AE295:AG295"/>
    <mergeCell ref="AH295:AJ295"/>
    <mergeCell ref="A294:F294"/>
    <mergeCell ref="A295:F295"/>
    <mergeCell ref="G295:I295"/>
    <mergeCell ref="J295:L295"/>
    <mergeCell ref="M295:O295"/>
    <mergeCell ref="P295:R295"/>
    <mergeCell ref="S295:X295"/>
    <mergeCell ref="AB296:AD296"/>
    <mergeCell ref="AE296:AG296"/>
    <mergeCell ref="AH296:AJ296"/>
    <mergeCell ref="A296:F296"/>
    <mergeCell ref="G296:I296"/>
    <mergeCell ref="J296:L296"/>
    <mergeCell ref="M296:O296"/>
    <mergeCell ref="P296:R296"/>
    <mergeCell ref="S296:X296"/>
    <mergeCell ref="Y296:AA296"/>
    <mergeCell ref="Y325:AA325"/>
    <mergeCell ref="AB325:AD325"/>
    <mergeCell ref="A316:F316"/>
    <mergeCell ref="A320:B320"/>
    <mergeCell ref="A322:F322"/>
    <mergeCell ref="G322:I322"/>
    <mergeCell ref="J322:L322"/>
    <mergeCell ref="M322:O322"/>
    <mergeCell ref="P322:R322"/>
    <mergeCell ref="J324:L324"/>
    <mergeCell ref="M324:O324"/>
    <mergeCell ref="A323:F323"/>
    <mergeCell ref="G323:I323"/>
    <mergeCell ref="J323:L323"/>
    <mergeCell ref="M323:O323"/>
    <mergeCell ref="P323:R323"/>
    <mergeCell ref="G324:I324"/>
    <mergeCell ref="P324:R324"/>
    <mergeCell ref="G326:I326"/>
    <mergeCell ref="J326:L326"/>
    <mergeCell ref="M326:O326"/>
    <mergeCell ref="P326:R326"/>
    <mergeCell ref="A324:F324"/>
    <mergeCell ref="A325:F325"/>
    <mergeCell ref="G325:I325"/>
    <mergeCell ref="J325:L325"/>
    <mergeCell ref="M325:O325"/>
    <mergeCell ref="P325:R325"/>
    <mergeCell ref="A326:F326"/>
    <mergeCell ref="G330:I330"/>
    <mergeCell ref="J330:L330"/>
    <mergeCell ref="A331:F331"/>
    <mergeCell ref="G331:I331"/>
    <mergeCell ref="J331:L331"/>
    <mergeCell ref="M331:O331"/>
    <mergeCell ref="P331:R331"/>
    <mergeCell ref="AB315:AD315"/>
    <mergeCell ref="AE315:AG315"/>
    <mergeCell ref="AH315:AJ315"/>
    <mergeCell ref="A315:F315"/>
    <mergeCell ref="G315:I315"/>
    <mergeCell ref="J315:L315"/>
    <mergeCell ref="M315:O315"/>
    <mergeCell ref="P315:R315"/>
    <mergeCell ref="S315:X315"/>
    <mergeCell ref="Y315:AA315"/>
    <mergeCell ref="AB316:AD316"/>
    <mergeCell ref="AE316:AG316"/>
    <mergeCell ref="AH316:AJ316"/>
    <mergeCell ref="G316:I316"/>
    <mergeCell ref="J316:L316"/>
    <mergeCell ref="M316:O316"/>
    <mergeCell ref="P316:R316"/>
    <mergeCell ref="S316:X316"/>
    <mergeCell ref="Y316:AA316"/>
    <mergeCell ref="A318:AJ318"/>
    <mergeCell ref="AB323:AD323"/>
    <mergeCell ref="AE323:AG323"/>
    <mergeCell ref="S322:X322"/>
    <mergeCell ref="Y322:AA322"/>
    <mergeCell ref="AB322:AD322"/>
    <mergeCell ref="AE322:AG322"/>
    <mergeCell ref="AH322:AJ322"/>
    <mergeCell ref="Y323:AA323"/>
    <mergeCell ref="AH323:AJ323"/>
    <mergeCell ref="AE325:AG325"/>
    <mergeCell ref="AH325:AJ325"/>
    <mergeCell ref="S323:X323"/>
    <mergeCell ref="S324:X324"/>
    <mergeCell ref="Y324:AA324"/>
    <mergeCell ref="AB324:AD324"/>
    <mergeCell ref="AE324:AG324"/>
    <mergeCell ref="AH324:AJ324"/>
    <mergeCell ref="S325:X325"/>
    <mergeCell ref="AB327:AD327"/>
    <mergeCell ref="AE327:AG327"/>
    <mergeCell ref="S326:X326"/>
    <mergeCell ref="Y326:AA326"/>
    <mergeCell ref="AB326:AD326"/>
    <mergeCell ref="AE326:AG326"/>
    <mergeCell ref="AH326:AJ326"/>
    <mergeCell ref="Y327:AA327"/>
    <mergeCell ref="AH327:AJ327"/>
    <mergeCell ref="Y329:AA329"/>
    <mergeCell ref="AB329:AD329"/>
    <mergeCell ref="AE329:AG329"/>
    <mergeCell ref="AH329:AJ329"/>
    <mergeCell ref="S327:X327"/>
    <mergeCell ref="S328:X328"/>
    <mergeCell ref="Y328:AA328"/>
    <mergeCell ref="AB328:AD328"/>
    <mergeCell ref="AE328:AG328"/>
    <mergeCell ref="AH328:AJ328"/>
    <mergeCell ref="S329:X329"/>
    <mergeCell ref="J328:L328"/>
    <mergeCell ref="M328:O328"/>
    <mergeCell ref="A327:F327"/>
    <mergeCell ref="G327:I327"/>
    <mergeCell ref="J327:L327"/>
    <mergeCell ref="M327:O327"/>
    <mergeCell ref="P327:R327"/>
    <mergeCell ref="G328:I328"/>
    <mergeCell ref="P328:R328"/>
    <mergeCell ref="A328:F328"/>
    <mergeCell ref="A329:F329"/>
    <mergeCell ref="G329:I329"/>
    <mergeCell ref="J329:L329"/>
    <mergeCell ref="M329:O329"/>
    <mergeCell ref="P329:R329"/>
    <mergeCell ref="A330:F330"/>
    <mergeCell ref="M330:O330"/>
    <mergeCell ref="P330:R330"/>
    <mergeCell ref="S330:X330"/>
    <mergeCell ref="Y330:AA330"/>
    <mergeCell ref="AB330:AD330"/>
    <mergeCell ref="AE330:AG330"/>
    <mergeCell ref="AH330:AJ330"/>
    <mergeCell ref="AB332:AD332"/>
    <mergeCell ref="AE332:AG332"/>
    <mergeCell ref="S331:X331"/>
    <mergeCell ref="Y331:AA331"/>
    <mergeCell ref="AB331:AD331"/>
    <mergeCell ref="AE331:AG331"/>
    <mergeCell ref="AH331:AJ331"/>
    <mergeCell ref="S332:X332"/>
    <mergeCell ref="Y332:AA332"/>
    <mergeCell ref="AH332:AJ332"/>
    <mergeCell ref="AB336:AD336"/>
    <mergeCell ref="AE336:AG336"/>
    <mergeCell ref="AH336:AJ336"/>
    <mergeCell ref="A336:F336"/>
    <mergeCell ref="G336:I336"/>
    <mergeCell ref="J336:L336"/>
    <mergeCell ref="M336:O336"/>
    <mergeCell ref="P336:R336"/>
    <mergeCell ref="S336:X336"/>
    <mergeCell ref="Y336:AA336"/>
    <mergeCell ref="AB337:AD337"/>
    <mergeCell ref="AE337:AG337"/>
    <mergeCell ref="AH337:AJ337"/>
    <mergeCell ref="A337:F337"/>
    <mergeCell ref="G337:I337"/>
    <mergeCell ref="J337:L337"/>
    <mergeCell ref="M337:O337"/>
    <mergeCell ref="P337:R337"/>
    <mergeCell ref="S337:X337"/>
    <mergeCell ref="Y337:AA337"/>
    <mergeCell ref="AB338:AD338"/>
    <mergeCell ref="AE338:AG338"/>
    <mergeCell ref="AH338:AJ338"/>
    <mergeCell ref="A338:F338"/>
    <mergeCell ref="G338:I338"/>
    <mergeCell ref="J338:L338"/>
    <mergeCell ref="M338:O338"/>
    <mergeCell ref="P338:R338"/>
    <mergeCell ref="S338:X338"/>
    <mergeCell ref="Y338:AA338"/>
    <mergeCell ref="AB339:AD339"/>
    <mergeCell ref="AE339:AG339"/>
    <mergeCell ref="AH339:AJ339"/>
    <mergeCell ref="A339:F339"/>
    <mergeCell ref="G339:I339"/>
    <mergeCell ref="J339:L339"/>
    <mergeCell ref="M339:O339"/>
    <mergeCell ref="P339:R339"/>
    <mergeCell ref="S339:X339"/>
    <mergeCell ref="Y339:AA339"/>
    <mergeCell ref="AB340:AD340"/>
    <mergeCell ref="AE340:AG340"/>
    <mergeCell ref="AH340:AJ340"/>
    <mergeCell ref="A340:F340"/>
    <mergeCell ref="G340:I340"/>
    <mergeCell ref="J340:L340"/>
    <mergeCell ref="M340:O340"/>
    <mergeCell ref="P340:R340"/>
    <mergeCell ref="S340:X340"/>
    <mergeCell ref="Y340:AA340"/>
    <mergeCell ref="AB341:AD341"/>
    <mergeCell ref="AE341:AG341"/>
    <mergeCell ref="AH341:AJ341"/>
    <mergeCell ref="A341:F341"/>
    <mergeCell ref="G341:I341"/>
    <mergeCell ref="J341:L341"/>
    <mergeCell ref="M341:O341"/>
    <mergeCell ref="P341:R341"/>
    <mergeCell ref="S341:X341"/>
    <mergeCell ref="Y341:AA341"/>
    <mergeCell ref="AB342:AD342"/>
    <mergeCell ref="AE342:AG342"/>
    <mergeCell ref="AH342:AJ342"/>
    <mergeCell ref="A342:F342"/>
    <mergeCell ref="G342:I342"/>
    <mergeCell ref="J342:L342"/>
    <mergeCell ref="M342:O342"/>
    <mergeCell ref="P342:R342"/>
    <mergeCell ref="S342:X342"/>
    <mergeCell ref="Y342:AA342"/>
    <mergeCell ref="AB343:AD343"/>
    <mergeCell ref="AE343:AG343"/>
    <mergeCell ref="AH343:AJ343"/>
    <mergeCell ref="A343:F343"/>
    <mergeCell ref="G343:I343"/>
    <mergeCell ref="J343:L343"/>
    <mergeCell ref="M343:O343"/>
    <mergeCell ref="P343:R343"/>
    <mergeCell ref="S343:X343"/>
    <mergeCell ref="Y343:AA343"/>
    <mergeCell ref="AB344:AD344"/>
    <mergeCell ref="AE344:AG344"/>
    <mergeCell ref="AH344:AJ344"/>
    <mergeCell ref="A344:F344"/>
    <mergeCell ref="G344:I344"/>
    <mergeCell ref="J344:L344"/>
    <mergeCell ref="M344:O344"/>
    <mergeCell ref="P344:R344"/>
    <mergeCell ref="S344:X344"/>
    <mergeCell ref="Y344:AA344"/>
    <mergeCell ref="AB345:AD345"/>
    <mergeCell ref="AE345:AG345"/>
    <mergeCell ref="AH345:AJ345"/>
    <mergeCell ref="A345:F345"/>
    <mergeCell ref="G345:I345"/>
    <mergeCell ref="J345:L345"/>
    <mergeCell ref="M345:O345"/>
    <mergeCell ref="P345:R345"/>
    <mergeCell ref="S345:X345"/>
    <mergeCell ref="Y345:AA345"/>
    <mergeCell ref="AB346:AD346"/>
    <mergeCell ref="AE346:AG346"/>
    <mergeCell ref="AH346:AJ346"/>
    <mergeCell ref="A346:F346"/>
    <mergeCell ref="G346:I346"/>
    <mergeCell ref="J346:L346"/>
    <mergeCell ref="M346:O346"/>
    <mergeCell ref="P346:R346"/>
    <mergeCell ref="S346:X346"/>
    <mergeCell ref="Y346:AA346"/>
    <mergeCell ref="AB347:AD347"/>
    <mergeCell ref="AE347:AG347"/>
    <mergeCell ref="AH347:AJ347"/>
    <mergeCell ref="A347:F347"/>
    <mergeCell ref="G347:I347"/>
    <mergeCell ref="J347:L347"/>
    <mergeCell ref="M347:O347"/>
    <mergeCell ref="P347:R347"/>
    <mergeCell ref="S347:X347"/>
    <mergeCell ref="Y347:AA347"/>
    <mergeCell ref="AB348:AD348"/>
    <mergeCell ref="AE348:AG348"/>
    <mergeCell ref="AH348:AJ348"/>
    <mergeCell ref="A348:F348"/>
    <mergeCell ref="G348:I348"/>
    <mergeCell ref="J348:L348"/>
    <mergeCell ref="M348:O348"/>
    <mergeCell ref="P348:R348"/>
    <mergeCell ref="S348:X348"/>
    <mergeCell ref="Y348:AA348"/>
    <mergeCell ref="AB349:AD349"/>
    <mergeCell ref="AE349:AG349"/>
    <mergeCell ref="AH349:AJ349"/>
    <mergeCell ref="A349:F349"/>
    <mergeCell ref="G349:I349"/>
    <mergeCell ref="J349:L349"/>
    <mergeCell ref="M349:O349"/>
    <mergeCell ref="P349:R349"/>
    <mergeCell ref="S349:X349"/>
    <mergeCell ref="Y349:AA349"/>
    <mergeCell ref="AB350:AD350"/>
    <mergeCell ref="AE350:AG350"/>
    <mergeCell ref="AH350:AJ350"/>
    <mergeCell ref="A350:F350"/>
    <mergeCell ref="G350:I350"/>
    <mergeCell ref="J350:L350"/>
    <mergeCell ref="M350:O350"/>
    <mergeCell ref="P350:R350"/>
    <mergeCell ref="S350:X350"/>
    <mergeCell ref="Y350:AA350"/>
    <mergeCell ref="A360:B360"/>
    <mergeCell ref="A362:L362"/>
    <mergeCell ref="M362:T362"/>
    <mergeCell ref="U362:AB362"/>
    <mergeCell ref="AC362:AJ362"/>
    <mergeCell ref="A363:L363"/>
    <mergeCell ref="M363:T363"/>
    <mergeCell ref="A364:L364"/>
    <mergeCell ref="M364:T364"/>
    <mergeCell ref="U364:AB364"/>
    <mergeCell ref="AC364:AJ364"/>
    <mergeCell ref="M365:T365"/>
    <mergeCell ref="U365:AB365"/>
    <mergeCell ref="AC365:AJ365"/>
    <mergeCell ref="AB353:AD353"/>
    <mergeCell ref="AE353:AG353"/>
    <mergeCell ref="AH353:AJ353"/>
    <mergeCell ref="A353:F353"/>
    <mergeCell ref="G353:I353"/>
    <mergeCell ref="J353:L353"/>
    <mergeCell ref="M353:O353"/>
    <mergeCell ref="P353:R353"/>
    <mergeCell ref="S353:X353"/>
    <mergeCell ref="Y353:AA353"/>
    <mergeCell ref="J355:L355"/>
    <mergeCell ref="M355:O355"/>
    <mergeCell ref="A354:F354"/>
    <mergeCell ref="G354:I354"/>
    <mergeCell ref="J354:L354"/>
    <mergeCell ref="M354:O354"/>
    <mergeCell ref="P354:R354"/>
    <mergeCell ref="G355:I355"/>
    <mergeCell ref="P355:R355"/>
    <mergeCell ref="A355:F355"/>
    <mergeCell ref="A356:F356"/>
    <mergeCell ref="G356:I356"/>
    <mergeCell ref="J356:L356"/>
    <mergeCell ref="M356:O356"/>
    <mergeCell ref="P356:R356"/>
    <mergeCell ref="A358:AJ358"/>
    <mergeCell ref="U363:AB363"/>
    <mergeCell ref="AC363:AJ363"/>
    <mergeCell ref="U379:AB379"/>
    <mergeCell ref="AC379:AJ379"/>
    <mergeCell ref="AB351:AD351"/>
    <mergeCell ref="AE351:AG351"/>
    <mergeCell ref="AH351:AJ351"/>
    <mergeCell ref="A351:F351"/>
    <mergeCell ref="G351:I351"/>
    <mergeCell ref="J351:L351"/>
    <mergeCell ref="M351:O351"/>
    <mergeCell ref="P351:R351"/>
    <mergeCell ref="S351:X351"/>
    <mergeCell ref="Y351:AA351"/>
    <mergeCell ref="J333:L333"/>
    <mergeCell ref="M333:O333"/>
    <mergeCell ref="S333:X333"/>
    <mergeCell ref="Y333:AA333"/>
    <mergeCell ref="AB333:AD333"/>
    <mergeCell ref="AE333:AG333"/>
    <mergeCell ref="AH333:AJ333"/>
    <mergeCell ref="A332:F332"/>
    <mergeCell ref="G332:I332"/>
    <mergeCell ref="J332:L332"/>
    <mergeCell ref="M332:O332"/>
    <mergeCell ref="P332:R332"/>
    <mergeCell ref="G333:I333"/>
    <mergeCell ref="P333:R333"/>
    <mergeCell ref="Y334:AA334"/>
    <mergeCell ref="AB334:AD334"/>
    <mergeCell ref="AE334:AG334"/>
    <mergeCell ref="AH334:AJ334"/>
    <mergeCell ref="A333:F333"/>
    <mergeCell ref="A334:F334"/>
    <mergeCell ref="G334:I334"/>
    <mergeCell ref="J334:L334"/>
    <mergeCell ref="M334:O334"/>
    <mergeCell ref="P334:R334"/>
    <mergeCell ref="S334:X334"/>
    <mergeCell ref="AB335:AD335"/>
    <mergeCell ref="AE335:AG335"/>
    <mergeCell ref="AH335:AJ335"/>
    <mergeCell ref="A335:F335"/>
    <mergeCell ref="G335:I335"/>
    <mergeCell ref="J335:L335"/>
    <mergeCell ref="M335:O335"/>
    <mergeCell ref="P335:R335"/>
    <mergeCell ref="S335:X335"/>
    <mergeCell ref="Y335:AA335"/>
    <mergeCell ref="A352:F352"/>
    <mergeCell ref="G352:I352"/>
    <mergeCell ref="J352:L352"/>
    <mergeCell ref="M352:O352"/>
    <mergeCell ref="P352:R352"/>
    <mergeCell ref="S352:X352"/>
    <mergeCell ref="Y352:AA352"/>
    <mergeCell ref="U367:AB367"/>
    <mergeCell ref="AC367:AJ367"/>
    <mergeCell ref="A365:L365"/>
    <mergeCell ref="A366:L366"/>
    <mergeCell ref="M366:T366"/>
    <mergeCell ref="U366:AB366"/>
    <mergeCell ref="AC366:AJ366"/>
    <mergeCell ref="A367:L367"/>
    <mergeCell ref="M367:T367"/>
    <mergeCell ref="A368:L368"/>
    <mergeCell ref="M368:T368"/>
    <mergeCell ref="U368:AB368"/>
    <mergeCell ref="AC368:AJ368"/>
    <mergeCell ref="M369:T369"/>
    <mergeCell ref="U369:AB369"/>
    <mergeCell ref="AC369:AJ369"/>
    <mergeCell ref="A369:L369"/>
    <mergeCell ref="A370:L370"/>
    <mergeCell ref="M370:T370"/>
    <mergeCell ref="U370:AB370"/>
    <mergeCell ref="AC370:AJ370"/>
    <mergeCell ref="A371:L371"/>
    <mergeCell ref="M371:T371"/>
    <mergeCell ref="M373:T373"/>
    <mergeCell ref="U373:AB373"/>
    <mergeCell ref="U371:AB371"/>
    <mergeCell ref="AC371:AJ371"/>
    <mergeCell ref="A372:L372"/>
    <mergeCell ref="M372:T372"/>
    <mergeCell ref="U372:AB372"/>
    <mergeCell ref="AC372:AJ372"/>
    <mergeCell ref="AC373:AJ373"/>
    <mergeCell ref="U375:AB375"/>
    <mergeCell ref="AC375:AJ375"/>
    <mergeCell ref="A373:L373"/>
    <mergeCell ref="A374:L374"/>
    <mergeCell ref="M374:T374"/>
    <mergeCell ref="U374:AB374"/>
    <mergeCell ref="AC374:AJ374"/>
    <mergeCell ref="A375:L375"/>
    <mergeCell ref="M375:T375"/>
    <mergeCell ref="A384:L384"/>
    <mergeCell ref="M384:T384"/>
    <mergeCell ref="U384:AB384"/>
    <mergeCell ref="AC384:AJ384"/>
    <mergeCell ref="M385:T385"/>
    <mergeCell ref="U385:AB385"/>
    <mergeCell ref="AC385:AJ385"/>
    <mergeCell ref="A385:L385"/>
    <mergeCell ref="A386:L386"/>
    <mergeCell ref="M386:T386"/>
    <mergeCell ref="U386:AB386"/>
    <mergeCell ref="AC386:AJ386"/>
    <mergeCell ref="A387:L387"/>
    <mergeCell ref="M387:T387"/>
    <mergeCell ref="A388:L388"/>
    <mergeCell ref="M388:T388"/>
    <mergeCell ref="U388:AB388"/>
    <mergeCell ref="AC388:AJ388"/>
    <mergeCell ref="M389:T389"/>
    <mergeCell ref="U389:AB389"/>
    <mergeCell ref="AC389:AJ389"/>
    <mergeCell ref="A389:L389"/>
    <mergeCell ref="A390:L390"/>
    <mergeCell ref="M390:T390"/>
    <mergeCell ref="U390:AB390"/>
    <mergeCell ref="AC390:AJ390"/>
    <mergeCell ref="A391:L391"/>
    <mergeCell ref="M391:T391"/>
    <mergeCell ref="M393:T393"/>
    <mergeCell ref="U393:AB393"/>
    <mergeCell ref="U391:AB391"/>
    <mergeCell ref="AC391:AJ391"/>
    <mergeCell ref="A392:L392"/>
    <mergeCell ref="M392:T392"/>
    <mergeCell ref="U392:AB392"/>
    <mergeCell ref="AC392:AJ392"/>
    <mergeCell ref="AC393:AJ393"/>
    <mergeCell ref="U395:AB395"/>
    <mergeCell ref="AC395:AJ395"/>
    <mergeCell ref="A393:L393"/>
    <mergeCell ref="A394:L394"/>
    <mergeCell ref="M394:T394"/>
    <mergeCell ref="U394:AB394"/>
    <mergeCell ref="AC394:AJ394"/>
    <mergeCell ref="A395:L395"/>
    <mergeCell ref="M395:T395"/>
    <mergeCell ref="A396:L396"/>
    <mergeCell ref="M396:T396"/>
    <mergeCell ref="U396:AB396"/>
    <mergeCell ref="AC396:AJ396"/>
    <mergeCell ref="M397:T397"/>
    <mergeCell ref="U397:AB397"/>
    <mergeCell ref="AC397:AJ397"/>
    <mergeCell ref="A397:L397"/>
    <mergeCell ref="A398:L398"/>
    <mergeCell ref="M398:T398"/>
    <mergeCell ref="U398:AB398"/>
    <mergeCell ref="AC398:AJ398"/>
    <mergeCell ref="A404:AJ404"/>
    <mergeCell ref="A406:B406"/>
    <mergeCell ref="S409:W409"/>
    <mergeCell ref="X409:AA409"/>
    <mergeCell ref="F408:R408"/>
    <mergeCell ref="S408:AE408"/>
    <mergeCell ref="AF408:AJ409"/>
    <mergeCell ref="F409:J409"/>
    <mergeCell ref="K409:N409"/>
    <mergeCell ref="O409:R409"/>
    <mergeCell ref="AB409:AE409"/>
    <mergeCell ref="A376:L376"/>
    <mergeCell ref="M376:T376"/>
    <mergeCell ref="U376:AB376"/>
    <mergeCell ref="AC376:AJ376"/>
    <mergeCell ref="M377:T377"/>
    <mergeCell ref="U377:AB377"/>
    <mergeCell ref="AC377:AJ377"/>
    <mergeCell ref="A377:L377"/>
    <mergeCell ref="A378:L378"/>
    <mergeCell ref="M378:T378"/>
    <mergeCell ref="U378:AB378"/>
    <mergeCell ref="AC378:AJ378"/>
    <mergeCell ref="A379:L379"/>
    <mergeCell ref="M379:T379"/>
    <mergeCell ref="A380:L380"/>
    <mergeCell ref="M380:T380"/>
    <mergeCell ref="U380:AB380"/>
    <mergeCell ref="AC380:AJ380"/>
    <mergeCell ref="M381:T381"/>
    <mergeCell ref="U381:AB381"/>
    <mergeCell ref="AC381:AJ381"/>
    <mergeCell ref="U383:AB383"/>
    <mergeCell ref="AC383:AJ383"/>
    <mergeCell ref="A381:L381"/>
    <mergeCell ref="A382:L382"/>
    <mergeCell ref="M382:T382"/>
    <mergeCell ref="U382:AB382"/>
    <mergeCell ref="AC382:AJ382"/>
    <mergeCell ref="A383:L383"/>
    <mergeCell ref="M383:T383"/>
    <mergeCell ref="U387:AB387"/>
    <mergeCell ref="AC387:AJ387"/>
    <mergeCell ref="AB410:AE410"/>
    <mergeCell ref="AF410:AJ410"/>
    <mergeCell ref="A408:E409"/>
    <mergeCell ref="A410:E410"/>
    <mergeCell ref="F410:J410"/>
    <mergeCell ref="K410:N410"/>
    <mergeCell ref="O410:R410"/>
    <mergeCell ref="S410:W410"/>
    <mergeCell ref="X410:AA410"/>
    <mergeCell ref="F411:J411"/>
    <mergeCell ref="K411:N411"/>
    <mergeCell ref="O411:R411"/>
    <mergeCell ref="S411:W411"/>
    <mergeCell ref="X411:AA411"/>
    <mergeCell ref="AB411:AE411"/>
    <mergeCell ref="AF411:AJ411"/>
    <mergeCell ref="AB412:AE412"/>
    <mergeCell ref="AF412:AJ412"/>
    <mergeCell ref="A411:E411"/>
    <mergeCell ref="A412:E412"/>
    <mergeCell ref="F412:J412"/>
    <mergeCell ref="K412:N412"/>
    <mergeCell ref="O412:R412"/>
    <mergeCell ref="S412:W412"/>
    <mergeCell ref="X412:AA412"/>
    <mergeCell ref="F413:J413"/>
    <mergeCell ref="K413:N413"/>
    <mergeCell ref="O413:R413"/>
    <mergeCell ref="S413:W413"/>
    <mergeCell ref="X413:AA413"/>
    <mergeCell ref="AB413:AE413"/>
    <mergeCell ref="AF413:AJ413"/>
    <mergeCell ref="AB414:AE414"/>
    <mergeCell ref="AF414:AJ414"/>
    <mergeCell ref="A413:E413"/>
    <mergeCell ref="A414:E414"/>
    <mergeCell ref="F414:J414"/>
    <mergeCell ref="K414:N414"/>
    <mergeCell ref="O414:R414"/>
    <mergeCell ref="S414:W414"/>
    <mergeCell ref="X414:AA414"/>
    <mergeCell ref="AB716:AD716"/>
    <mergeCell ref="AE716:AG716"/>
    <mergeCell ref="AH716:AJ716"/>
    <mergeCell ref="A716:I716"/>
    <mergeCell ref="J716:L716"/>
    <mergeCell ref="M716:O716"/>
    <mergeCell ref="P716:R716"/>
    <mergeCell ref="S716:U716"/>
    <mergeCell ref="V716:X716"/>
    <mergeCell ref="Y716:AA716"/>
    <mergeCell ref="AB717:AD717"/>
    <mergeCell ref="AE717:AG717"/>
    <mergeCell ref="AH717:AJ717"/>
    <mergeCell ref="A717:I717"/>
    <mergeCell ref="J717:L717"/>
    <mergeCell ref="M717:O717"/>
    <mergeCell ref="P717:R717"/>
    <mergeCell ref="S717:U717"/>
    <mergeCell ref="V717:X717"/>
    <mergeCell ref="Y717:AA717"/>
    <mergeCell ref="AB718:AD718"/>
    <mergeCell ref="AE718:AG718"/>
    <mergeCell ref="AH718:AJ718"/>
    <mergeCell ref="A718:I718"/>
    <mergeCell ref="J718:L718"/>
    <mergeCell ref="M718:O718"/>
    <mergeCell ref="P718:R718"/>
    <mergeCell ref="S718:U718"/>
    <mergeCell ref="V718:X718"/>
    <mergeCell ref="Y718:AA718"/>
    <mergeCell ref="AB719:AD719"/>
    <mergeCell ref="AE719:AG719"/>
    <mergeCell ref="AH719:AJ719"/>
    <mergeCell ref="A719:I719"/>
    <mergeCell ref="J719:L719"/>
    <mergeCell ref="M719:O719"/>
    <mergeCell ref="P719:R719"/>
    <mergeCell ref="S719:U719"/>
    <mergeCell ref="V719:X719"/>
    <mergeCell ref="Y719:AA719"/>
    <mergeCell ref="AB720:AD720"/>
    <mergeCell ref="AE720:AG720"/>
    <mergeCell ref="AH720:AJ720"/>
    <mergeCell ref="A720:I720"/>
    <mergeCell ref="J720:L720"/>
    <mergeCell ref="M720:O720"/>
    <mergeCell ref="P720:R720"/>
    <mergeCell ref="S720:U720"/>
    <mergeCell ref="V720:X720"/>
    <mergeCell ref="Y720:AA720"/>
    <mergeCell ref="AB721:AD721"/>
    <mergeCell ref="AE721:AG721"/>
    <mergeCell ref="AH721:AJ721"/>
    <mergeCell ref="A721:I721"/>
    <mergeCell ref="J721:L721"/>
    <mergeCell ref="M721:O721"/>
    <mergeCell ref="P721:R721"/>
    <mergeCell ref="S721:U721"/>
    <mergeCell ref="V721:X721"/>
    <mergeCell ref="Y721:AA721"/>
    <mergeCell ref="AB722:AD722"/>
    <mergeCell ref="AE722:AG722"/>
    <mergeCell ref="AH722:AJ722"/>
    <mergeCell ref="A722:I722"/>
    <mergeCell ref="J722:L722"/>
    <mergeCell ref="M722:O722"/>
    <mergeCell ref="P722:R722"/>
    <mergeCell ref="S722:U722"/>
    <mergeCell ref="V722:X722"/>
    <mergeCell ref="Y722:AA722"/>
    <mergeCell ref="A728:I728"/>
    <mergeCell ref="A732:B732"/>
    <mergeCell ref="L734:P735"/>
    <mergeCell ref="Q734:U735"/>
    <mergeCell ref="V734:Z735"/>
    <mergeCell ref="AA734:AE735"/>
    <mergeCell ref="AF734:AJ735"/>
    <mergeCell ref="A734:K735"/>
    <mergeCell ref="A736:K736"/>
    <mergeCell ref="L736:P736"/>
    <mergeCell ref="Q736:U736"/>
    <mergeCell ref="V736:Z736"/>
    <mergeCell ref="AA736:AE736"/>
    <mergeCell ref="AF736:AJ736"/>
    <mergeCell ref="AB705:AD705"/>
    <mergeCell ref="AE705:AG705"/>
    <mergeCell ref="AH705:AJ705"/>
    <mergeCell ref="A705:I705"/>
    <mergeCell ref="J705:L705"/>
    <mergeCell ref="M705:O705"/>
    <mergeCell ref="P705:R705"/>
    <mergeCell ref="S705:U705"/>
    <mergeCell ref="V705:X705"/>
    <mergeCell ref="Y705:AA705"/>
    <mergeCell ref="AB706:AD706"/>
    <mergeCell ref="AE706:AG706"/>
    <mergeCell ref="AH706:AJ706"/>
    <mergeCell ref="A706:I706"/>
    <mergeCell ref="J706:L706"/>
    <mergeCell ref="M706:O706"/>
    <mergeCell ref="P706:R706"/>
    <mergeCell ref="S706:U706"/>
    <mergeCell ref="V706:X706"/>
    <mergeCell ref="Y706:AA706"/>
    <mergeCell ref="AB707:AD707"/>
    <mergeCell ref="AE707:AG707"/>
    <mergeCell ref="AH707:AJ707"/>
    <mergeCell ref="A707:I707"/>
    <mergeCell ref="J707:L707"/>
    <mergeCell ref="M707:O707"/>
    <mergeCell ref="P707:R707"/>
    <mergeCell ref="S707:U707"/>
    <mergeCell ref="V707:X707"/>
    <mergeCell ref="Y707:AA707"/>
    <mergeCell ref="L738:P738"/>
    <mergeCell ref="Q738:U738"/>
    <mergeCell ref="AF738:AJ738"/>
    <mergeCell ref="AB723:AD723"/>
    <mergeCell ref="AE723:AG723"/>
    <mergeCell ref="AH723:AJ723"/>
    <mergeCell ref="A723:I723"/>
    <mergeCell ref="J723:L723"/>
    <mergeCell ref="M723:O723"/>
    <mergeCell ref="P723:R723"/>
    <mergeCell ref="S723:U723"/>
    <mergeCell ref="V723:X723"/>
    <mergeCell ref="Y723:AA723"/>
    <mergeCell ref="AB724:AD724"/>
    <mergeCell ref="AE724:AG724"/>
    <mergeCell ref="AH724:AJ724"/>
    <mergeCell ref="A724:I724"/>
    <mergeCell ref="J724:L724"/>
    <mergeCell ref="M724:O724"/>
    <mergeCell ref="P724:R724"/>
    <mergeCell ref="S724:U724"/>
    <mergeCell ref="V724:X724"/>
    <mergeCell ref="Y724:AA724"/>
    <mergeCell ref="AB725:AD725"/>
    <mergeCell ref="AE725:AG725"/>
    <mergeCell ref="AH725:AJ725"/>
    <mergeCell ref="A725:I725"/>
    <mergeCell ref="J725:L725"/>
    <mergeCell ref="M725:O725"/>
    <mergeCell ref="P725:R725"/>
    <mergeCell ref="S725:U725"/>
    <mergeCell ref="V725:X725"/>
    <mergeCell ref="Y725:AA725"/>
    <mergeCell ref="AB726:AD726"/>
    <mergeCell ref="AE726:AG726"/>
    <mergeCell ref="AH726:AJ726"/>
    <mergeCell ref="A726:I726"/>
    <mergeCell ref="J726:L726"/>
    <mergeCell ref="M726:O726"/>
    <mergeCell ref="P726:R726"/>
    <mergeCell ref="S726:U726"/>
    <mergeCell ref="V726:X726"/>
    <mergeCell ref="Y726:AA726"/>
    <mergeCell ref="AB727:AD727"/>
    <mergeCell ref="AE727:AG727"/>
    <mergeCell ref="AH727:AJ727"/>
    <mergeCell ref="A727:I727"/>
    <mergeCell ref="J727:L727"/>
    <mergeCell ref="M727:O727"/>
    <mergeCell ref="P727:R727"/>
    <mergeCell ref="S727:U727"/>
    <mergeCell ref="V727:X727"/>
    <mergeCell ref="Y727:AA727"/>
    <mergeCell ref="AB728:AD728"/>
    <mergeCell ref="AE728:AG728"/>
    <mergeCell ref="AH728:AJ728"/>
    <mergeCell ref="J728:L728"/>
    <mergeCell ref="M728:O728"/>
    <mergeCell ref="P728:R728"/>
    <mergeCell ref="S728:U728"/>
    <mergeCell ref="V728:X728"/>
    <mergeCell ref="Y728:AA728"/>
    <mergeCell ref="A730:AJ730"/>
    <mergeCell ref="V745:Z745"/>
    <mergeCell ref="AA745:AE745"/>
    <mergeCell ref="A744:K744"/>
    <mergeCell ref="L744:P744"/>
    <mergeCell ref="Q744:U744"/>
    <mergeCell ref="V744:Z744"/>
    <mergeCell ref="AA744:AE744"/>
    <mergeCell ref="AF744:AJ744"/>
    <mergeCell ref="A745:K745"/>
    <mergeCell ref="AF745:AJ745"/>
    <mergeCell ref="L757:P757"/>
    <mergeCell ref="Q757:U757"/>
    <mergeCell ref="L758:P758"/>
    <mergeCell ref="Q758:U758"/>
    <mergeCell ref="V758:Z758"/>
    <mergeCell ref="AA758:AE758"/>
    <mergeCell ref="AF758:AJ758"/>
    <mergeCell ref="A758:K758"/>
    <mergeCell ref="A759:K759"/>
    <mergeCell ref="L759:P759"/>
    <mergeCell ref="Q759:U759"/>
    <mergeCell ref="V759:Z759"/>
    <mergeCell ref="AA759:AE759"/>
    <mergeCell ref="AF759:AJ759"/>
    <mergeCell ref="V738:Z738"/>
    <mergeCell ref="AA738:AE738"/>
    <mergeCell ref="A737:K737"/>
    <mergeCell ref="L737:P737"/>
    <mergeCell ref="Q737:U737"/>
    <mergeCell ref="V737:Z737"/>
    <mergeCell ref="AA737:AE737"/>
    <mergeCell ref="AF737:AJ737"/>
    <mergeCell ref="A738:K738"/>
    <mergeCell ref="V740:Z740"/>
    <mergeCell ref="AA740:AE740"/>
    <mergeCell ref="V741:Z741"/>
    <mergeCell ref="AA741:AE741"/>
    <mergeCell ref="AF741:AJ741"/>
    <mergeCell ref="V742:Z742"/>
    <mergeCell ref="AA742:AE742"/>
    <mergeCell ref="AF742:AJ742"/>
    <mergeCell ref="A739:K739"/>
    <mergeCell ref="L739:P739"/>
    <mergeCell ref="Q739:U739"/>
    <mergeCell ref="V739:Z739"/>
    <mergeCell ref="AA739:AE739"/>
    <mergeCell ref="AF739:AJ739"/>
    <mergeCell ref="A740:K740"/>
    <mergeCell ref="AF740:AJ740"/>
    <mergeCell ref="L740:P740"/>
    <mergeCell ref="Q740:U740"/>
    <mergeCell ref="A741:K741"/>
    <mergeCell ref="L741:P741"/>
    <mergeCell ref="Q741:U741"/>
    <mergeCell ref="L742:P742"/>
    <mergeCell ref="Q742:U742"/>
    <mergeCell ref="A742:K742"/>
    <mergeCell ref="A743:K743"/>
    <mergeCell ref="L743:P743"/>
    <mergeCell ref="Q743:U743"/>
    <mergeCell ref="V743:Z743"/>
    <mergeCell ref="AA743:AE743"/>
    <mergeCell ref="AF743:AJ743"/>
    <mergeCell ref="A760:K760"/>
    <mergeCell ref="L760:P760"/>
    <mergeCell ref="Q760:U760"/>
    <mergeCell ref="V760:Z760"/>
    <mergeCell ref="AA760:AE760"/>
    <mergeCell ref="AF760:AJ760"/>
    <mergeCell ref="A762:AJ762"/>
    <mergeCell ref="O767:S767"/>
    <mergeCell ref="T767:X767"/>
    <mergeCell ref="A764:B764"/>
    <mergeCell ref="A766:C767"/>
    <mergeCell ref="D766:I767"/>
    <mergeCell ref="J766:X766"/>
    <mergeCell ref="Y766:AD767"/>
    <mergeCell ref="AE766:AJ767"/>
    <mergeCell ref="J767:N767"/>
    <mergeCell ref="A768:C768"/>
    <mergeCell ref="D768:I768"/>
    <mergeCell ref="J768:N768"/>
    <mergeCell ref="O768:S768"/>
    <mergeCell ref="T768:X768"/>
    <mergeCell ref="Y768:AD768"/>
    <mergeCell ref="AE768:AJ768"/>
    <mergeCell ref="A769:C769"/>
    <mergeCell ref="D769:I769"/>
    <mergeCell ref="J769:N769"/>
    <mergeCell ref="O769:S769"/>
    <mergeCell ref="T769:X769"/>
    <mergeCell ref="Y769:AD769"/>
    <mergeCell ref="AE769:AJ769"/>
    <mergeCell ref="A770:C770"/>
    <mergeCell ref="D770:I770"/>
    <mergeCell ref="J770:N770"/>
    <mergeCell ref="O770:S770"/>
    <mergeCell ref="T770:X770"/>
    <mergeCell ref="Y770:AD770"/>
    <mergeCell ref="AE770:AJ770"/>
    <mergeCell ref="A771:C771"/>
    <mergeCell ref="D771:I771"/>
    <mergeCell ref="J771:N771"/>
    <mergeCell ref="O771:S771"/>
    <mergeCell ref="T771:X771"/>
    <mergeCell ref="Y771:AD771"/>
    <mergeCell ref="AE771:AJ771"/>
    <mergeCell ref="A772:C772"/>
    <mergeCell ref="D772:I772"/>
    <mergeCell ref="J772:N772"/>
    <mergeCell ref="O772:S772"/>
    <mergeCell ref="T772:X772"/>
    <mergeCell ref="Y772:AD772"/>
    <mergeCell ref="AE772:AJ772"/>
    <mergeCell ref="S776:U776"/>
    <mergeCell ref="V776:X776"/>
    <mergeCell ref="S777:U777"/>
    <mergeCell ref="V777:X777"/>
    <mergeCell ref="Y776:AA776"/>
    <mergeCell ref="AB776:AD776"/>
    <mergeCell ref="Y777:AA777"/>
    <mergeCell ref="AB777:AD777"/>
    <mergeCell ref="AE776:AG776"/>
    <mergeCell ref="AH776:AJ776"/>
    <mergeCell ref="AE777:AG777"/>
    <mergeCell ref="AH777:AJ777"/>
    <mergeCell ref="K773:O773"/>
    <mergeCell ref="P773:T773"/>
    <mergeCell ref="A775:I776"/>
    <mergeCell ref="J775:R775"/>
    <mergeCell ref="S775:AA775"/>
    <mergeCell ref="AB775:AJ775"/>
    <mergeCell ref="J776:L776"/>
    <mergeCell ref="D778:I778"/>
    <mergeCell ref="J778:L778"/>
    <mergeCell ref="M778:O778"/>
    <mergeCell ref="P778:R778"/>
    <mergeCell ref="S778:U778"/>
    <mergeCell ref="V778:X778"/>
    <mergeCell ref="Y778:AA778"/>
    <mergeCell ref="AB778:AD778"/>
    <mergeCell ref="AE778:AG778"/>
    <mergeCell ref="AH778:AJ778"/>
    <mergeCell ref="M779:O779"/>
    <mergeCell ref="P779:R779"/>
    <mergeCell ref="S779:U779"/>
    <mergeCell ref="V779:X779"/>
    <mergeCell ref="Y779:AA779"/>
    <mergeCell ref="AB779:AD779"/>
    <mergeCell ref="AE779:AG779"/>
    <mergeCell ref="AH779:AJ779"/>
    <mergeCell ref="M782:O782"/>
    <mergeCell ref="P782:R782"/>
    <mergeCell ref="V782:X782"/>
    <mergeCell ref="Y782:AA782"/>
    <mergeCell ref="AB782:AD782"/>
    <mergeCell ref="AE782:AG782"/>
    <mergeCell ref="AH782:AJ782"/>
    <mergeCell ref="S782:U782"/>
    <mergeCell ref="S783:U783"/>
    <mergeCell ref="V783:X783"/>
    <mergeCell ref="Y783:AA783"/>
    <mergeCell ref="AB783:AD783"/>
    <mergeCell ref="AE783:AG783"/>
    <mergeCell ref="AH783:AJ783"/>
    <mergeCell ref="D779:I779"/>
    <mergeCell ref="J779:L779"/>
    <mergeCell ref="D780:I780"/>
    <mergeCell ref="J780:L780"/>
    <mergeCell ref="M780:O780"/>
    <mergeCell ref="P780:R780"/>
    <mergeCell ref="S780:U780"/>
    <mergeCell ref="V780:X780"/>
    <mergeCell ref="Y780:AA780"/>
    <mergeCell ref="AB780:AD780"/>
    <mergeCell ref="AE780:AG780"/>
    <mergeCell ref="AH780:AJ780"/>
    <mergeCell ref="D781:I781"/>
    <mergeCell ref="J781:L781"/>
    <mergeCell ref="M781:O781"/>
    <mergeCell ref="P781:R781"/>
    <mergeCell ref="S781:U781"/>
    <mergeCell ref="V781:X781"/>
    <mergeCell ref="Y781:AA781"/>
    <mergeCell ref="AB781:AD781"/>
    <mergeCell ref="AE781:AG781"/>
    <mergeCell ref="AH781:AJ781"/>
    <mergeCell ref="D782:I782"/>
    <mergeCell ref="J782:L782"/>
    <mergeCell ref="S784:U784"/>
    <mergeCell ref="V784:X784"/>
    <mergeCell ref="Y784:AA784"/>
    <mergeCell ref="AB784:AD784"/>
    <mergeCell ref="AE784:AG784"/>
    <mergeCell ref="AH784:AJ784"/>
    <mergeCell ref="L745:P745"/>
    <mergeCell ref="Q745:U745"/>
    <mergeCell ref="L746:P746"/>
    <mergeCell ref="Q746:U746"/>
    <mergeCell ref="V746:Z746"/>
    <mergeCell ref="AA746:AE746"/>
    <mergeCell ref="AF746:AJ746"/>
    <mergeCell ref="A746:K746"/>
    <mergeCell ref="A747:K747"/>
    <mergeCell ref="L747:P747"/>
    <mergeCell ref="Q747:U747"/>
    <mergeCell ref="V747:Z747"/>
    <mergeCell ref="AA747:AE747"/>
    <mergeCell ref="AF747:AJ747"/>
    <mergeCell ref="V749:Z749"/>
    <mergeCell ref="AA749:AE749"/>
    <mergeCell ref="A748:K748"/>
    <mergeCell ref="L748:P748"/>
    <mergeCell ref="Q748:U748"/>
    <mergeCell ref="V748:Z748"/>
    <mergeCell ref="AA748:AE748"/>
    <mergeCell ref="AF748:AJ748"/>
    <mergeCell ref="A749:K749"/>
    <mergeCell ref="AF749:AJ749"/>
    <mergeCell ref="L749:P749"/>
    <mergeCell ref="Q749:U749"/>
    <mergeCell ref="L750:P750"/>
    <mergeCell ref="Q750:U750"/>
    <mergeCell ref="V750:Z750"/>
    <mergeCell ref="AA750:AE750"/>
    <mergeCell ref="AF750:AJ750"/>
    <mergeCell ref="A750:K750"/>
    <mergeCell ref="A751:K751"/>
    <mergeCell ref="L751:P751"/>
    <mergeCell ref="Q751:U751"/>
    <mergeCell ref="V751:Z751"/>
    <mergeCell ref="AA751:AE751"/>
    <mergeCell ref="AF751:AJ751"/>
    <mergeCell ref="V753:Z753"/>
    <mergeCell ref="AA753:AE753"/>
    <mergeCell ref="A752:K752"/>
    <mergeCell ref="L752:P752"/>
    <mergeCell ref="Q752:U752"/>
    <mergeCell ref="V752:Z752"/>
    <mergeCell ref="AA752:AE752"/>
    <mergeCell ref="AF752:AJ752"/>
    <mergeCell ref="A753:K753"/>
    <mergeCell ref="AF753:AJ753"/>
    <mergeCell ref="L753:P753"/>
    <mergeCell ref="Q753:U753"/>
    <mergeCell ref="L754:P754"/>
    <mergeCell ref="Q754:U754"/>
    <mergeCell ref="V754:Z754"/>
    <mergeCell ref="AA754:AE754"/>
    <mergeCell ref="AF754:AJ754"/>
    <mergeCell ref="A754:K754"/>
    <mergeCell ref="A755:K755"/>
    <mergeCell ref="L755:P755"/>
    <mergeCell ref="Q755:U755"/>
    <mergeCell ref="V755:Z755"/>
    <mergeCell ref="AA755:AE755"/>
    <mergeCell ref="AF755:AJ755"/>
    <mergeCell ref="V757:Z757"/>
    <mergeCell ref="AA757:AE757"/>
    <mergeCell ref="A756:K756"/>
    <mergeCell ref="L756:P756"/>
    <mergeCell ref="Q756:U756"/>
    <mergeCell ref="V756:Z756"/>
    <mergeCell ref="AA756:AE756"/>
    <mergeCell ref="AF756:AJ756"/>
    <mergeCell ref="A757:K757"/>
    <mergeCell ref="AF757:AJ757"/>
    <mergeCell ref="D786:I786"/>
    <mergeCell ref="J786:L786"/>
    <mergeCell ref="A787:I787"/>
    <mergeCell ref="J787:L787"/>
    <mergeCell ref="M787:O787"/>
    <mergeCell ref="P787:R787"/>
    <mergeCell ref="M776:O776"/>
    <mergeCell ref="P776:R776"/>
    <mergeCell ref="A777:I777"/>
    <mergeCell ref="J777:L777"/>
    <mergeCell ref="M777:O777"/>
    <mergeCell ref="P777:R777"/>
    <mergeCell ref="A778:C786"/>
    <mergeCell ref="D783:I783"/>
    <mergeCell ref="J783:L783"/>
    <mergeCell ref="M783:O783"/>
    <mergeCell ref="P783:R783"/>
    <mergeCell ref="D784:I784"/>
    <mergeCell ref="J784:L784"/>
    <mergeCell ref="M784:O784"/>
    <mergeCell ref="P784:R784"/>
    <mergeCell ref="D785:I785"/>
    <mergeCell ref="J785:L785"/>
    <mergeCell ref="M785:O785"/>
    <mergeCell ref="P785:R785"/>
    <mergeCell ref="S785:U785"/>
    <mergeCell ref="V785:X785"/>
    <mergeCell ref="Y785:AA785"/>
    <mergeCell ref="AB785:AD785"/>
    <mergeCell ref="AE785:AG785"/>
    <mergeCell ref="AH785:AJ785"/>
    <mergeCell ref="S786:U786"/>
    <mergeCell ref="S787:U787"/>
    <mergeCell ref="V787:X787"/>
    <mergeCell ref="Y787:AA787"/>
    <mergeCell ref="AB787:AD787"/>
    <mergeCell ref="AE787:AG787"/>
    <mergeCell ref="AH787:AJ787"/>
    <mergeCell ref="M786:O786"/>
    <mergeCell ref="P786:R786"/>
    <mergeCell ref="V786:X786"/>
    <mergeCell ref="Y786:AA786"/>
    <mergeCell ref="AB786:AD786"/>
    <mergeCell ref="AE786:AG786"/>
    <mergeCell ref="AH786:AJ786"/>
  </mergeCells>
  <printOptions horizontalCentered="1"/>
  <pageMargins bottom="0.35433070866141736" footer="0.0" header="0.0" left="0.5118110236220472" right="0.5118110236220472" top="0.35433070866141736"/>
  <pageSetup paperSize="9" orientation="portrait"/>
  <rowBreaks count="22" manualBreakCount="22">
    <brk man="1"/>
    <brk id="162" man="1"/>
    <brk id="516" man="1"/>
    <brk id="357" man="1"/>
    <brk id="614" man="1"/>
    <brk id="647" man="1"/>
    <brk id="553" man="1"/>
    <brk id="201" man="1"/>
    <brk id="41" man="1"/>
    <brk id="586" man="1"/>
    <brk id="239" man="1"/>
    <brk id="81" man="1"/>
    <brk id="434" man="1"/>
    <brk id="403" man="1"/>
    <brk id="661" man="1"/>
    <brk id="278" man="1"/>
    <brk id="696" man="1"/>
    <brk id="729" man="1"/>
    <brk id="761" man="1"/>
    <brk id="474" man="1"/>
    <brk id="123" man="1"/>
    <brk id="317" man="1"/>
  </rowBreak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36" width="2.75"/>
    <col customWidth="1" hidden="1" min="37" max="41" width="2.75"/>
    <col customWidth="1" hidden="1" min="42" max="42" width="5.88"/>
    <col customWidth="1" hidden="1" min="43" max="44" width="2.75"/>
    <col customWidth="1" hidden="1" min="45" max="45" width="2.38"/>
    <col customWidth="1" hidden="1" min="46" max="46" width="1.0"/>
    <col customWidth="1" hidden="1" min="47" max="47" width="1.5"/>
    <col customWidth="1" hidden="1" min="48" max="88" width="2.75"/>
  </cols>
  <sheetData>
    <row r="1" ht="24.75" customHeight="1">
      <c r="A1" s="1" t="s">
        <v>1364</v>
      </c>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row>
    <row r="2" ht="24.7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row>
    <row r="3" ht="24.75" customHeight="1">
      <c r="A3" s="4" t="s">
        <v>1365</v>
      </c>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row>
    <row r="4" ht="24.75" customHeight="1">
      <c r="A4" s="5">
        <v>25.0</v>
      </c>
      <c r="C4" s="6" t="s">
        <v>1366</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row>
    <row r="5" ht="24.75" customHeight="1">
      <c r="A5" s="3" t="s">
        <v>1367</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1368</v>
      </c>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row>
    <row r="6" ht="24.75" customHeight="1">
      <c r="A6" s="11" t="s">
        <v>101</v>
      </c>
      <c r="B6" s="12"/>
      <c r="C6" s="12"/>
      <c r="D6" s="12"/>
      <c r="E6" s="13"/>
      <c r="F6" s="11" t="s">
        <v>1369</v>
      </c>
      <c r="G6" s="12"/>
      <c r="H6" s="12"/>
      <c r="I6" s="12"/>
      <c r="J6" s="12"/>
      <c r="K6" s="12"/>
      <c r="L6" s="12"/>
      <c r="M6" s="12"/>
      <c r="N6" s="12"/>
      <c r="O6" s="12"/>
      <c r="P6" s="13"/>
      <c r="Q6" s="36" t="s">
        <v>1370</v>
      </c>
      <c r="R6" s="12"/>
      <c r="S6" s="12"/>
      <c r="T6" s="12"/>
      <c r="U6" s="12"/>
      <c r="V6" s="12"/>
      <c r="W6" s="12"/>
      <c r="X6" s="12"/>
      <c r="Y6" s="12"/>
      <c r="Z6" s="13"/>
      <c r="AA6" s="36" t="s">
        <v>1371</v>
      </c>
      <c r="AB6" s="12"/>
      <c r="AC6" s="12"/>
      <c r="AD6" s="12"/>
      <c r="AE6" s="12"/>
      <c r="AF6" s="12"/>
      <c r="AG6" s="12"/>
      <c r="AH6" s="12"/>
      <c r="AI6" s="12"/>
      <c r="AJ6" s="1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row>
    <row r="7" ht="24.75" customHeight="1">
      <c r="A7" s="27"/>
      <c r="E7" s="19"/>
      <c r="F7" s="27"/>
      <c r="P7" s="19"/>
      <c r="Q7" s="27"/>
      <c r="Z7" s="19"/>
      <c r="AA7" s="27"/>
      <c r="AJ7" s="19"/>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row>
    <row r="8" ht="24.75" customHeight="1">
      <c r="A8" s="37"/>
      <c r="B8" s="29"/>
      <c r="C8" s="29"/>
      <c r="D8" s="29"/>
      <c r="E8" s="30"/>
      <c r="F8" s="37"/>
      <c r="G8" s="29"/>
      <c r="H8" s="29"/>
      <c r="I8" s="29"/>
      <c r="J8" s="29"/>
      <c r="K8" s="29"/>
      <c r="L8" s="29"/>
      <c r="M8" s="29"/>
      <c r="N8" s="29"/>
      <c r="O8" s="29"/>
      <c r="P8" s="30"/>
      <c r="Q8" s="37"/>
      <c r="R8" s="29"/>
      <c r="S8" s="29"/>
      <c r="T8" s="29"/>
      <c r="U8" s="29"/>
      <c r="V8" s="29"/>
      <c r="W8" s="29"/>
      <c r="X8" s="29"/>
      <c r="Y8" s="29"/>
      <c r="Z8" s="30"/>
      <c r="AA8" s="37"/>
      <c r="AB8" s="29"/>
      <c r="AC8" s="29"/>
      <c r="AD8" s="29"/>
      <c r="AE8" s="29"/>
      <c r="AF8" s="29"/>
      <c r="AG8" s="29"/>
      <c r="AH8" s="29"/>
      <c r="AI8" s="29"/>
      <c r="AJ8" s="30"/>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row>
    <row r="9" ht="24.75" customHeight="1">
      <c r="A9" s="18" t="s">
        <v>1372</v>
      </c>
      <c r="E9" s="19"/>
      <c r="F9" s="385">
        <v>2349.0</v>
      </c>
      <c r="G9" s="12"/>
      <c r="H9" s="12"/>
      <c r="I9" s="12"/>
      <c r="J9" s="12"/>
      <c r="K9" s="12"/>
      <c r="L9" s="12"/>
      <c r="M9" s="12"/>
      <c r="N9" s="12"/>
      <c r="O9" s="12"/>
      <c r="P9" s="13"/>
      <c r="Q9" s="385">
        <v>1423.0</v>
      </c>
      <c r="R9" s="12"/>
      <c r="S9" s="12"/>
      <c r="T9" s="12"/>
      <c r="U9" s="12"/>
      <c r="V9" s="12"/>
      <c r="W9" s="12"/>
      <c r="X9" s="12"/>
      <c r="Y9" s="12"/>
      <c r="Z9" s="13"/>
      <c r="AA9" s="386">
        <v>926.0</v>
      </c>
      <c r="AB9" s="12"/>
      <c r="AC9" s="12"/>
      <c r="AD9" s="12"/>
      <c r="AE9" s="12"/>
      <c r="AF9" s="12"/>
      <c r="AG9" s="12"/>
      <c r="AH9" s="12"/>
      <c r="AI9" s="12"/>
      <c r="AJ9" s="1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row>
    <row r="10" ht="24.75" customHeight="1">
      <c r="A10" s="18">
        <v>27.0</v>
      </c>
      <c r="E10" s="19"/>
      <c r="F10" s="387">
        <v>2041.0</v>
      </c>
      <c r="P10" s="19"/>
      <c r="Q10" s="387">
        <v>1327.0</v>
      </c>
      <c r="Z10" s="19"/>
      <c r="AA10" s="388">
        <v>714.0</v>
      </c>
      <c r="AJ10" s="19"/>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row>
    <row r="11" ht="24.75" customHeight="1">
      <c r="A11" s="28" t="s">
        <v>333</v>
      </c>
      <c r="B11" s="29"/>
      <c r="C11" s="29"/>
      <c r="D11" s="29"/>
      <c r="E11" s="30"/>
      <c r="F11" s="389">
        <f>SUM(F12:K31)</f>
        <v>1944</v>
      </c>
      <c r="G11" s="29"/>
      <c r="H11" s="29"/>
      <c r="I11" s="29"/>
      <c r="J11" s="29"/>
      <c r="K11" s="29"/>
      <c r="L11" s="29"/>
      <c r="M11" s="29"/>
      <c r="N11" s="29"/>
      <c r="O11" s="29"/>
      <c r="P11" s="30"/>
      <c r="Q11" s="389">
        <v>1383.0</v>
      </c>
      <c r="R11" s="29"/>
      <c r="S11" s="29"/>
      <c r="T11" s="29"/>
      <c r="U11" s="29"/>
      <c r="V11" s="29"/>
      <c r="W11" s="29"/>
      <c r="X11" s="29"/>
      <c r="Y11" s="29"/>
      <c r="Z11" s="30"/>
      <c r="AA11" s="390">
        <v>561.0</v>
      </c>
      <c r="AB11" s="29"/>
      <c r="AC11" s="29"/>
      <c r="AD11" s="29"/>
      <c r="AE11" s="29"/>
      <c r="AF11" s="29"/>
      <c r="AG11" s="29"/>
      <c r="AH11" s="29"/>
      <c r="AI11" s="29"/>
      <c r="AJ11" s="30"/>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row>
    <row r="12" ht="24.75" customHeight="1">
      <c r="A12" s="11" t="s">
        <v>72</v>
      </c>
      <c r="B12" s="12"/>
      <c r="C12" s="12"/>
      <c r="D12" s="12"/>
      <c r="E12" s="13"/>
      <c r="F12" s="385">
        <v>121.0</v>
      </c>
      <c r="G12" s="12"/>
      <c r="H12" s="12"/>
      <c r="I12" s="12"/>
      <c r="J12" s="12"/>
      <c r="K12" s="12"/>
      <c r="L12" s="12"/>
      <c r="M12" s="12"/>
      <c r="N12" s="12"/>
      <c r="O12" s="12"/>
      <c r="P12" s="13"/>
      <c r="Q12" s="385">
        <v>72.0</v>
      </c>
      <c r="R12" s="12"/>
      <c r="S12" s="12"/>
      <c r="T12" s="12"/>
      <c r="U12" s="12"/>
      <c r="V12" s="12"/>
      <c r="W12" s="12"/>
      <c r="X12" s="12"/>
      <c r="Y12" s="12"/>
      <c r="Z12" s="13"/>
      <c r="AA12" s="386">
        <v>49.0</v>
      </c>
      <c r="AB12" s="12"/>
      <c r="AC12" s="12"/>
      <c r="AD12" s="12"/>
      <c r="AE12" s="12"/>
      <c r="AF12" s="12"/>
      <c r="AG12" s="12"/>
      <c r="AH12" s="12"/>
      <c r="AI12" s="12"/>
      <c r="AJ12" s="1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row>
    <row r="13" ht="24.75" customHeight="1">
      <c r="A13" s="18" t="s">
        <v>74</v>
      </c>
      <c r="E13" s="19"/>
      <c r="F13" s="387">
        <v>207.0</v>
      </c>
      <c r="P13" s="19"/>
      <c r="Q13" s="387">
        <v>126.0</v>
      </c>
      <c r="Z13" s="19"/>
      <c r="AA13" s="388">
        <v>81.0</v>
      </c>
      <c r="AJ13" s="19"/>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row>
    <row r="14" ht="24.75" customHeight="1">
      <c r="A14" s="18" t="s">
        <v>76</v>
      </c>
      <c r="E14" s="19"/>
      <c r="F14" s="387">
        <v>69.0</v>
      </c>
      <c r="P14" s="19"/>
      <c r="Q14" s="387">
        <v>56.0</v>
      </c>
      <c r="Z14" s="19"/>
      <c r="AA14" s="388">
        <v>13.0</v>
      </c>
      <c r="AJ14" s="19"/>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row>
    <row r="15" ht="24.75" customHeight="1">
      <c r="A15" s="18" t="s">
        <v>78</v>
      </c>
      <c r="E15" s="19"/>
      <c r="F15" s="387">
        <v>108.0</v>
      </c>
      <c r="P15" s="19"/>
      <c r="Q15" s="387">
        <v>77.0</v>
      </c>
      <c r="Z15" s="19"/>
      <c r="AA15" s="388">
        <v>31.0</v>
      </c>
      <c r="AJ15" s="19"/>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row>
    <row r="16" ht="24.75" customHeight="1">
      <c r="A16" s="18" t="s">
        <v>80</v>
      </c>
      <c r="E16" s="19"/>
      <c r="F16" s="387">
        <v>80.0</v>
      </c>
      <c r="P16" s="19"/>
      <c r="Q16" s="387">
        <v>57.0</v>
      </c>
      <c r="Z16" s="19"/>
      <c r="AA16" s="388">
        <v>23.0</v>
      </c>
      <c r="AJ16" s="19"/>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row>
    <row r="17" ht="24.75" customHeight="1">
      <c r="A17" s="18" t="s">
        <v>82</v>
      </c>
      <c r="E17" s="19"/>
      <c r="F17" s="387">
        <v>34.0</v>
      </c>
      <c r="P17" s="19"/>
      <c r="Q17" s="387">
        <v>32.0</v>
      </c>
      <c r="Z17" s="19"/>
      <c r="AA17" s="388">
        <v>2.0</v>
      </c>
      <c r="AJ17" s="19"/>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row>
    <row r="18" ht="24.75" customHeight="1">
      <c r="A18" s="18" t="s">
        <v>84</v>
      </c>
      <c r="E18" s="19"/>
      <c r="F18" s="387">
        <v>72.0</v>
      </c>
      <c r="P18" s="19"/>
      <c r="Q18" s="387">
        <v>31.0</v>
      </c>
      <c r="Z18" s="19"/>
      <c r="AA18" s="388">
        <v>41.0</v>
      </c>
      <c r="AJ18" s="19"/>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row>
    <row r="19" ht="24.75" customHeight="1">
      <c r="A19" s="18" t="s">
        <v>86</v>
      </c>
      <c r="E19" s="19"/>
      <c r="F19" s="387">
        <v>5.0</v>
      </c>
      <c r="P19" s="19"/>
      <c r="Q19" s="387">
        <v>4.0</v>
      </c>
      <c r="Z19" s="19"/>
      <c r="AA19" s="388">
        <v>1.0</v>
      </c>
      <c r="AJ19" s="19"/>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row>
    <row r="20" ht="24.75" customHeight="1">
      <c r="A20" s="18" t="s">
        <v>90</v>
      </c>
      <c r="E20" s="19"/>
      <c r="F20" s="387">
        <v>5.0</v>
      </c>
      <c r="P20" s="19"/>
      <c r="Q20" s="387">
        <v>5.0</v>
      </c>
      <c r="Z20" s="19"/>
      <c r="AA20" s="388" t="s">
        <v>1373</v>
      </c>
      <c r="AJ20" s="19"/>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row>
    <row r="21" ht="24.75" customHeight="1">
      <c r="A21" s="18" t="s">
        <v>69</v>
      </c>
      <c r="E21" s="19"/>
      <c r="F21" s="387">
        <v>1.0</v>
      </c>
      <c r="P21" s="19"/>
      <c r="Q21" s="387">
        <v>1.0</v>
      </c>
      <c r="Z21" s="19"/>
      <c r="AA21" s="388" t="s">
        <v>1373</v>
      </c>
      <c r="AJ21" s="19"/>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row>
    <row r="22" ht="24.75" customHeight="1">
      <c r="A22" s="18" t="s">
        <v>71</v>
      </c>
      <c r="E22" s="19"/>
      <c r="F22" s="387">
        <v>37.0</v>
      </c>
      <c r="P22" s="19"/>
      <c r="Q22" s="387">
        <v>34.0</v>
      </c>
      <c r="Z22" s="19"/>
      <c r="AA22" s="388">
        <v>3.0</v>
      </c>
      <c r="AJ22" s="19"/>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row>
    <row r="23" ht="24.75" customHeight="1">
      <c r="A23" s="18" t="s">
        <v>73</v>
      </c>
      <c r="E23" s="19"/>
      <c r="F23" s="387">
        <v>126.0</v>
      </c>
      <c r="P23" s="19"/>
      <c r="Q23" s="387">
        <v>118.0</v>
      </c>
      <c r="Z23" s="19"/>
      <c r="AA23" s="388">
        <v>8.0</v>
      </c>
      <c r="AJ23" s="19"/>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row>
    <row r="24" ht="24.75" customHeight="1">
      <c r="A24" s="18" t="s">
        <v>75</v>
      </c>
      <c r="E24" s="19"/>
      <c r="F24" s="387">
        <v>116.0</v>
      </c>
      <c r="P24" s="19"/>
      <c r="Q24" s="387">
        <v>91.0</v>
      </c>
      <c r="Z24" s="19"/>
      <c r="AA24" s="388">
        <v>25.0</v>
      </c>
      <c r="AJ24" s="19"/>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row>
    <row r="25" ht="24.75" customHeight="1">
      <c r="A25" s="18" t="s">
        <v>77</v>
      </c>
      <c r="E25" s="19"/>
      <c r="F25" s="387">
        <v>117.0</v>
      </c>
      <c r="P25" s="19"/>
      <c r="Q25" s="387">
        <v>105.0</v>
      </c>
      <c r="Z25" s="19"/>
      <c r="AA25" s="388">
        <v>12.0</v>
      </c>
      <c r="AJ25" s="19"/>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row>
    <row r="26" ht="24.75" customHeight="1">
      <c r="A26" s="18" t="s">
        <v>79</v>
      </c>
      <c r="E26" s="19"/>
      <c r="F26" s="387">
        <v>138.0</v>
      </c>
      <c r="P26" s="19"/>
      <c r="Q26" s="387">
        <v>90.0</v>
      </c>
      <c r="Z26" s="19"/>
      <c r="AA26" s="388">
        <v>48.0</v>
      </c>
      <c r="AJ26" s="19"/>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row>
    <row r="27" ht="24.75" customHeight="1">
      <c r="A27" s="18" t="s">
        <v>83</v>
      </c>
      <c r="E27" s="19"/>
      <c r="F27" s="387">
        <v>126.0</v>
      </c>
      <c r="P27" s="19"/>
      <c r="Q27" s="387">
        <v>100.0</v>
      </c>
      <c r="Z27" s="19"/>
      <c r="AA27" s="388">
        <v>26.0</v>
      </c>
      <c r="AJ27" s="19"/>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row>
    <row r="28" ht="24.75" customHeight="1">
      <c r="A28" s="18" t="s">
        <v>85</v>
      </c>
      <c r="E28" s="19"/>
      <c r="F28" s="387">
        <v>150.0</v>
      </c>
      <c r="P28" s="19"/>
      <c r="Q28" s="387">
        <v>100.0</v>
      </c>
      <c r="Z28" s="19"/>
      <c r="AA28" s="388">
        <v>50.0</v>
      </c>
      <c r="AJ28" s="19"/>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row>
    <row r="29" ht="24.75" customHeight="1">
      <c r="A29" s="18" t="s">
        <v>87</v>
      </c>
      <c r="E29" s="19"/>
      <c r="F29" s="387">
        <v>146.0</v>
      </c>
      <c r="P29" s="19"/>
      <c r="Q29" s="387">
        <v>102.0</v>
      </c>
      <c r="Z29" s="19"/>
      <c r="AA29" s="388">
        <v>44.0</v>
      </c>
      <c r="AJ29" s="19"/>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row>
    <row r="30" ht="24.75" customHeight="1">
      <c r="A30" s="18" t="s">
        <v>89</v>
      </c>
      <c r="E30" s="19"/>
      <c r="F30" s="387">
        <v>214.0</v>
      </c>
      <c r="P30" s="19"/>
      <c r="Q30" s="387">
        <v>130.0</v>
      </c>
      <c r="Z30" s="19"/>
      <c r="AA30" s="388">
        <v>84.0</v>
      </c>
      <c r="AJ30" s="19"/>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row>
    <row r="31" ht="24.75" customHeight="1">
      <c r="A31" s="28" t="s">
        <v>91</v>
      </c>
      <c r="B31" s="29"/>
      <c r="C31" s="29"/>
      <c r="D31" s="29"/>
      <c r="E31" s="30"/>
      <c r="F31" s="389">
        <v>72.0</v>
      </c>
      <c r="G31" s="29"/>
      <c r="H31" s="29"/>
      <c r="I31" s="29"/>
      <c r="J31" s="29"/>
      <c r="K31" s="29"/>
      <c r="L31" s="29"/>
      <c r="M31" s="29"/>
      <c r="N31" s="29"/>
      <c r="O31" s="29"/>
      <c r="P31" s="30"/>
      <c r="Q31" s="389">
        <v>52.0</v>
      </c>
      <c r="R31" s="29"/>
      <c r="S31" s="29"/>
      <c r="T31" s="29"/>
      <c r="U31" s="29"/>
      <c r="V31" s="29"/>
      <c r="W31" s="29"/>
      <c r="X31" s="29"/>
      <c r="Y31" s="29"/>
      <c r="Z31" s="30"/>
      <c r="AA31" s="390">
        <v>20.0</v>
      </c>
      <c r="AB31" s="29"/>
      <c r="AC31" s="29"/>
      <c r="AD31" s="29"/>
      <c r="AE31" s="29"/>
      <c r="AF31" s="29"/>
      <c r="AG31" s="29"/>
      <c r="AH31" s="29"/>
      <c r="AI31" s="29"/>
      <c r="AJ31" s="30"/>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row>
    <row r="32" ht="24.75" customHeight="1">
      <c r="A32" s="3" t="s">
        <v>47</v>
      </c>
      <c r="B32" s="3"/>
      <c r="C32" s="3" t="s">
        <v>1374</v>
      </c>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104"/>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row>
    <row r="33" ht="24.75" customHeight="1">
      <c r="A33" s="3"/>
      <c r="B33" s="3"/>
      <c r="C33" s="3" t="s">
        <v>1375</v>
      </c>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7" t="s">
        <v>1376</v>
      </c>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row>
    <row r="34" ht="24.75" customHeight="1">
      <c r="A34" s="1" t="s">
        <v>1377</v>
      </c>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row>
    <row r="35" ht="24.75" customHeight="1">
      <c r="A35" s="1"/>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row>
    <row r="36" ht="24.75" customHeight="1">
      <c r="A36" s="5">
        <v>26.0</v>
      </c>
      <c r="C36" s="6" t="s">
        <v>1378</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row>
    <row r="37" ht="24.75" customHeight="1">
      <c r="A37" s="3" t="s">
        <v>1367</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7" t="s">
        <v>1368</v>
      </c>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row>
    <row r="38" ht="24.75" customHeight="1">
      <c r="A38" s="8" t="s">
        <v>101</v>
      </c>
      <c r="B38" s="9"/>
      <c r="C38" s="9"/>
      <c r="D38" s="9"/>
      <c r="E38" s="10"/>
      <c r="F38" s="8" t="s">
        <v>67</v>
      </c>
      <c r="G38" s="9"/>
      <c r="H38" s="9"/>
      <c r="I38" s="9"/>
      <c r="J38" s="9"/>
      <c r="K38" s="10"/>
      <c r="L38" s="8" t="s">
        <v>1379</v>
      </c>
      <c r="M38" s="9"/>
      <c r="N38" s="9"/>
      <c r="O38" s="9"/>
      <c r="P38" s="10"/>
      <c r="Q38" s="8" t="s">
        <v>1380</v>
      </c>
      <c r="R38" s="9"/>
      <c r="S38" s="9"/>
      <c r="T38" s="9"/>
      <c r="U38" s="10"/>
      <c r="V38" s="8" t="s">
        <v>1381</v>
      </c>
      <c r="W38" s="9"/>
      <c r="X38" s="9"/>
      <c r="Y38" s="9"/>
      <c r="Z38" s="10"/>
      <c r="AA38" s="8" t="s">
        <v>1382</v>
      </c>
      <c r="AB38" s="9"/>
      <c r="AC38" s="9"/>
      <c r="AD38" s="9"/>
      <c r="AE38" s="10"/>
      <c r="AF38" s="8" t="s">
        <v>1383</v>
      </c>
      <c r="AG38" s="9"/>
      <c r="AH38" s="9"/>
      <c r="AI38" s="9"/>
      <c r="AJ38" s="10"/>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row>
    <row r="39" ht="24.75" customHeight="1">
      <c r="A39" s="18" t="s">
        <v>1372</v>
      </c>
      <c r="E39" s="19"/>
      <c r="F39" s="391">
        <v>926.0</v>
      </c>
      <c r="K39" s="19"/>
      <c r="L39" s="392">
        <v>6.0</v>
      </c>
      <c r="P39" s="19"/>
      <c r="Q39" s="392">
        <v>420.0</v>
      </c>
      <c r="U39" s="19"/>
      <c r="V39" s="392">
        <v>389.0</v>
      </c>
      <c r="Z39" s="19"/>
      <c r="AA39" s="392">
        <v>78.0</v>
      </c>
      <c r="AE39" s="19"/>
      <c r="AF39" s="392">
        <v>33.0</v>
      </c>
      <c r="AJ39" s="19"/>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row>
    <row r="40" ht="24.75" customHeight="1">
      <c r="A40" s="18">
        <v>27.0</v>
      </c>
      <c r="E40" s="19"/>
      <c r="F40" s="391">
        <v>714.0</v>
      </c>
      <c r="K40" s="19"/>
      <c r="L40" s="392">
        <v>9.0</v>
      </c>
      <c r="P40" s="19"/>
      <c r="Q40" s="392">
        <v>291.0</v>
      </c>
      <c r="U40" s="19"/>
      <c r="V40" s="392">
        <v>319.0</v>
      </c>
      <c r="Z40" s="19"/>
      <c r="AA40" s="392">
        <v>64.0</v>
      </c>
      <c r="AE40" s="19"/>
      <c r="AF40" s="392">
        <v>31.0</v>
      </c>
      <c r="AJ40" s="19"/>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row>
    <row r="41" ht="24.75" customHeight="1">
      <c r="A41" s="28" t="s">
        <v>333</v>
      </c>
      <c r="B41" s="29"/>
      <c r="C41" s="29"/>
      <c r="D41" s="29"/>
      <c r="E41" s="30"/>
      <c r="F41" s="393">
        <v>587.0</v>
      </c>
      <c r="G41" s="29"/>
      <c r="H41" s="29"/>
      <c r="I41" s="29"/>
      <c r="J41" s="29"/>
      <c r="K41" s="30"/>
      <c r="L41" s="394">
        <v>14.0</v>
      </c>
      <c r="M41" s="29"/>
      <c r="N41" s="29"/>
      <c r="O41" s="29"/>
      <c r="P41" s="30"/>
      <c r="Q41" s="394">
        <v>246.0</v>
      </c>
      <c r="R41" s="29"/>
      <c r="S41" s="29"/>
      <c r="T41" s="29"/>
      <c r="U41" s="30"/>
      <c r="V41" s="394">
        <v>236.0</v>
      </c>
      <c r="W41" s="29"/>
      <c r="X41" s="29"/>
      <c r="Y41" s="29"/>
      <c r="Z41" s="30"/>
      <c r="AA41" s="394">
        <v>46.0</v>
      </c>
      <c r="AB41" s="29"/>
      <c r="AC41" s="29"/>
      <c r="AD41" s="29"/>
      <c r="AE41" s="30"/>
      <c r="AF41" s="394">
        <v>45.0</v>
      </c>
      <c r="AG41" s="29"/>
      <c r="AH41" s="29"/>
      <c r="AI41" s="29"/>
      <c r="AJ41" s="30"/>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row>
    <row r="42" ht="24.75" customHeight="1">
      <c r="A42" s="11" t="s">
        <v>72</v>
      </c>
      <c r="B42" s="12"/>
      <c r="C42" s="12"/>
      <c r="D42" s="12"/>
      <c r="E42" s="13"/>
      <c r="F42" s="395">
        <v>50.0</v>
      </c>
      <c r="G42" s="12"/>
      <c r="H42" s="12"/>
      <c r="I42" s="12"/>
      <c r="J42" s="12"/>
      <c r="K42" s="13"/>
      <c r="L42" s="392">
        <v>0.0</v>
      </c>
      <c r="P42" s="19"/>
      <c r="Q42" s="396">
        <v>20.0</v>
      </c>
      <c r="R42" s="12"/>
      <c r="S42" s="12"/>
      <c r="T42" s="12"/>
      <c r="U42" s="13"/>
      <c r="V42" s="396">
        <v>21.0</v>
      </c>
      <c r="W42" s="12"/>
      <c r="X42" s="12"/>
      <c r="Y42" s="12"/>
      <c r="Z42" s="13"/>
      <c r="AA42" s="396">
        <v>7.0</v>
      </c>
      <c r="AB42" s="12"/>
      <c r="AC42" s="12"/>
      <c r="AD42" s="12"/>
      <c r="AE42" s="13"/>
      <c r="AF42" s="396">
        <v>2.0</v>
      </c>
      <c r="AG42" s="12"/>
      <c r="AH42" s="12"/>
      <c r="AI42" s="12"/>
      <c r="AJ42" s="1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row>
    <row r="43" ht="24.75" customHeight="1">
      <c r="A43" s="18" t="s">
        <v>74</v>
      </c>
      <c r="E43" s="19"/>
      <c r="F43" s="391">
        <v>83.0</v>
      </c>
      <c r="K43" s="19"/>
      <c r="L43" s="392">
        <v>2.0</v>
      </c>
      <c r="P43" s="19"/>
      <c r="Q43" s="392">
        <v>39.0</v>
      </c>
      <c r="U43" s="19"/>
      <c r="V43" s="392">
        <v>33.0</v>
      </c>
      <c r="Z43" s="19"/>
      <c r="AA43" s="392">
        <v>7.0</v>
      </c>
      <c r="AE43" s="19"/>
      <c r="AF43" s="392">
        <v>2.0</v>
      </c>
      <c r="AJ43" s="19"/>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row>
    <row r="44" ht="24.75" customHeight="1">
      <c r="A44" s="18" t="s">
        <v>76</v>
      </c>
      <c r="E44" s="19"/>
      <c r="F44" s="391">
        <v>15.0</v>
      </c>
      <c r="K44" s="19"/>
      <c r="L44" s="392">
        <v>1.0</v>
      </c>
      <c r="P44" s="19"/>
      <c r="Q44" s="392">
        <v>9.0</v>
      </c>
      <c r="U44" s="19"/>
      <c r="V44" s="392">
        <v>3.0</v>
      </c>
      <c r="Z44" s="19"/>
      <c r="AA44" s="392">
        <v>1.0</v>
      </c>
      <c r="AE44" s="19"/>
      <c r="AF44" s="392">
        <v>1.0</v>
      </c>
      <c r="AJ44" s="19"/>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row>
    <row r="45" ht="24.75" customHeight="1">
      <c r="A45" s="18" t="s">
        <v>78</v>
      </c>
      <c r="E45" s="19"/>
      <c r="F45" s="391">
        <v>34.0</v>
      </c>
      <c r="K45" s="19"/>
      <c r="L45" s="392">
        <v>0.0</v>
      </c>
      <c r="P45" s="19"/>
      <c r="Q45" s="392">
        <v>15.0</v>
      </c>
      <c r="U45" s="19"/>
      <c r="V45" s="392">
        <v>15.0</v>
      </c>
      <c r="Z45" s="19"/>
      <c r="AA45" s="392">
        <v>2.0</v>
      </c>
      <c r="AE45" s="19"/>
      <c r="AF45" s="392">
        <v>2.0</v>
      </c>
      <c r="AJ45" s="19"/>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row>
    <row r="46" ht="24.75" customHeight="1">
      <c r="A46" s="18" t="s">
        <v>80</v>
      </c>
      <c r="E46" s="19"/>
      <c r="F46" s="391">
        <v>25.0</v>
      </c>
      <c r="K46" s="19"/>
      <c r="L46" s="392">
        <v>0.0</v>
      </c>
      <c r="P46" s="19"/>
      <c r="Q46" s="392">
        <v>11.0</v>
      </c>
      <c r="U46" s="19"/>
      <c r="V46" s="392">
        <v>10.0</v>
      </c>
      <c r="Z46" s="19"/>
      <c r="AA46" s="392">
        <v>2.0</v>
      </c>
      <c r="AE46" s="19"/>
      <c r="AF46" s="392">
        <v>2.0</v>
      </c>
      <c r="AJ46" s="19"/>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row>
    <row r="47" ht="24.75" customHeight="1">
      <c r="A47" s="18" t="s">
        <v>82</v>
      </c>
      <c r="E47" s="19"/>
      <c r="F47" s="391">
        <v>2.0</v>
      </c>
      <c r="K47" s="19"/>
      <c r="L47" s="392">
        <v>0.0</v>
      </c>
      <c r="P47" s="19"/>
      <c r="Q47" s="392">
        <v>2.0</v>
      </c>
      <c r="U47" s="19"/>
      <c r="V47" s="392">
        <v>0.0</v>
      </c>
      <c r="Z47" s="19"/>
      <c r="AA47" s="392">
        <v>0.0</v>
      </c>
      <c r="AE47" s="19"/>
      <c r="AF47" s="392">
        <v>0.0</v>
      </c>
      <c r="AJ47" s="19"/>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row>
    <row r="48" ht="24.75" customHeight="1">
      <c r="A48" s="18" t="s">
        <v>84</v>
      </c>
      <c r="E48" s="19"/>
      <c r="F48" s="391">
        <v>41.0</v>
      </c>
      <c r="K48" s="19"/>
      <c r="L48" s="392">
        <v>0.0</v>
      </c>
      <c r="P48" s="19"/>
      <c r="Q48" s="392">
        <v>24.0</v>
      </c>
      <c r="U48" s="19"/>
      <c r="V48" s="392">
        <v>15.0</v>
      </c>
      <c r="Z48" s="19"/>
      <c r="AA48" s="392">
        <v>1.0</v>
      </c>
      <c r="AE48" s="19"/>
      <c r="AF48" s="392">
        <v>1.0</v>
      </c>
      <c r="AJ48" s="19"/>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row>
    <row r="49" ht="24.75" customHeight="1">
      <c r="A49" s="18" t="s">
        <v>86</v>
      </c>
      <c r="E49" s="19"/>
      <c r="F49" s="391">
        <v>1.0</v>
      </c>
      <c r="K49" s="19"/>
      <c r="L49" s="392">
        <v>1.0</v>
      </c>
      <c r="P49" s="19"/>
      <c r="Q49" s="392">
        <v>0.0</v>
      </c>
      <c r="U49" s="19"/>
      <c r="V49" s="392">
        <v>0.0</v>
      </c>
      <c r="Z49" s="19"/>
      <c r="AA49" s="392">
        <v>0.0</v>
      </c>
      <c r="AE49" s="19"/>
      <c r="AF49" s="392">
        <v>0.0</v>
      </c>
      <c r="AJ49" s="19"/>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row>
    <row r="50" ht="24.75" customHeight="1">
      <c r="A50" s="18" t="s">
        <v>90</v>
      </c>
      <c r="E50" s="19"/>
      <c r="F50" s="391">
        <v>0.0</v>
      </c>
      <c r="K50" s="19"/>
      <c r="L50" s="392">
        <v>0.0</v>
      </c>
      <c r="P50" s="19"/>
      <c r="Q50" s="392">
        <v>0.0</v>
      </c>
      <c r="U50" s="19"/>
      <c r="V50" s="392">
        <v>0.0</v>
      </c>
      <c r="Z50" s="19"/>
      <c r="AA50" s="392">
        <v>0.0</v>
      </c>
      <c r="AE50" s="19"/>
      <c r="AF50" s="392">
        <v>0.0</v>
      </c>
      <c r="AJ50" s="19"/>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row>
    <row r="51" ht="24.75" customHeight="1">
      <c r="A51" s="18" t="s">
        <v>69</v>
      </c>
      <c r="E51" s="19"/>
      <c r="F51" s="391">
        <v>1.0</v>
      </c>
      <c r="K51" s="19"/>
      <c r="L51" s="392">
        <v>0.0</v>
      </c>
      <c r="P51" s="19"/>
      <c r="Q51" s="392">
        <v>0.0</v>
      </c>
      <c r="U51" s="19"/>
      <c r="V51" s="392">
        <v>0.0</v>
      </c>
      <c r="Z51" s="19"/>
      <c r="AA51" s="392">
        <v>0.0</v>
      </c>
      <c r="AE51" s="19"/>
      <c r="AF51" s="392">
        <v>1.0</v>
      </c>
      <c r="AJ51" s="19"/>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row>
    <row r="52" ht="24.75" customHeight="1">
      <c r="A52" s="18" t="s">
        <v>71</v>
      </c>
      <c r="E52" s="19"/>
      <c r="F52" s="391">
        <v>3.0</v>
      </c>
      <c r="K52" s="19"/>
      <c r="L52" s="392">
        <v>0.0</v>
      </c>
      <c r="P52" s="19"/>
      <c r="Q52" s="392">
        <v>1.0</v>
      </c>
      <c r="U52" s="19"/>
      <c r="V52" s="392">
        <v>1.0</v>
      </c>
      <c r="Z52" s="19"/>
      <c r="AA52" s="392">
        <v>0.0</v>
      </c>
      <c r="AE52" s="19"/>
      <c r="AF52" s="392">
        <v>1.0</v>
      </c>
      <c r="AJ52" s="19"/>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row>
    <row r="53" ht="24.75" customHeight="1">
      <c r="A53" s="18" t="s">
        <v>73</v>
      </c>
      <c r="E53" s="19"/>
      <c r="F53" s="391">
        <v>9.0</v>
      </c>
      <c r="K53" s="19"/>
      <c r="L53" s="392">
        <v>0.0</v>
      </c>
      <c r="P53" s="19"/>
      <c r="Q53" s="392">
        <v>5.0</v>
      </c>
      <c r="U53" s="19"/>
      <c r="V53" s="392">
        <v>3.0</v>
      </c>
      <c r="Z53" s="19"/>
      <c r="AA53" s="392">
        <v>1.0</v>
      </c>
      <c r="AE53" s="19"/>
      <c r="AF53" s="392">
        <v>0.0</v>
      </c>
      <c r="AJ53" s="19"/>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row>
    <row r="54" ht="24.75" customHeight="1">
      <c r="A54" s="18" t="s">
        <v>75</v>
      </c>
      <c r="E54" s="19"/>
      <c r="F54" s="391">
        <v>26.0</v>
      </c>
      <c r="K54" s="19"/>
      <c r="L54" s="392">
        <v>3.0</v>
      </c>
      <c r="P54" s="19"/>
      <c r="Q54" s="392">
        <v>12.0</v>
      </c>
      <c r="U54" s="19"/>
      <c r="V54" s="392">
        <v>11.0</v>
      </c>
      <c r="Z54" s="19"/>
      <c r="AA54" s="392">
        <v>0.0</v>
      </c>
      <c r="AE54" s="19"/>
      <c r="AF54" s="392">
        <v>0.0</v>
      </c>
      <c r="AJ54" s="19"/>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row>
    <row r="55" ht="24.75" customHeight="1">
      <c r="A55" s="18" t="s">
        <v>77</v>
      </c>
      <c r="E55" s="19"/>
      <c r="F55" s="391">
        <v>12.0</v>
      </c>
      <c r="K55" s="19"/>
      <c r="L55" s="392">
        <v>2.0</v>
      </c>
      <c r="P55" s="19"/>
      <c r="Q55" s="392">
        <v>9.0</v>
      </c>
      <c r="U55" s="19"/>
      <c r="V55" s="392">
        <v>1.0</v>
      </c>
      <c r="Z55" s="19"/>
      <c r="AA55" s="392">
        <v>0.0</v>
      </c>
      <c r="AE55" s="19"/>
      <c r="AF55" s="392">
        <v>0.0</v>
      </c>
      <c r="AJ55" s="19"/>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row>
    <row r="56" ht="24.75" customHeight="1">
      <c r="A56" s="18" t="s">
        <v>79</v>
      </c>
      <c r="E56" s="19"/>
      <c r="F56" s="391">
        <v>48.0</v>
      </c>
      <c r="K56" s="19"/>
      <c r="L56" s="392">
        <v>0.0</v>
      </c>
      <c r="P56" s="19"/>
      <c r="Q56" s="392">
        <v>22.0</v>
      </c>
      <c r="U56" s="19"/>
      <c r="V56" s="392">
        <v>22.0</v>
      </c>
      <c r="Z56" s="19"/>
      <c r="AA56" s="392">
        <v>3.0</v>
      </c>
      <c r="AE56" s="19"/>
      <c r="AF56" s="392">
        <v>1.0</v>
      </c>
      <c r="AJ56" s="19"/>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row>
    <row r="57" ht="24.75" customHeight="1">
      <c r="A57" s="18" t="s">
        <v>83</v>
      </c>
      <c r="E57" s="19"/>
      <c r="F57" s="391">
        <v>26.0</v>
      </c>
      <c r="K57" s="19"/>
      <c r="L57" s="392">
        <v>0.0</v>
      </c>
      <c r="P57" s="19"/>
      <c r="Q57" s="392">
        <v>9.0</v>
      </c>
      <c r="U57" s="19"/>
      <c r="V57" s="392">
        <v>12.0</v>
      </c>
      <c r="Z57" s="19"/>
      <c r="AA57" s="392">
        <v>3.0</v>
      </c>
      <c r="AE57" s="19"/>
      <c r="AF57" s="392">
        <v>2.0</v>
      </c>
      <c r="AJ57" s="19"/>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row>
    <row r="58" ht="24.75" customHeight="1">
      <c r="A58" s="18" t="s">
        <v>85</v>
      </c>
      <c r="E58" s="19"/>
      <c r="F58" s="391">
        <v>53.0</v>
      </c>
      <c r="K58" s="19"/>
      <c r="L58" s="392">
        <v>3.0</v>
      </c>
      <c r="P58" s="19"/>
      <c r="Q58" s="392">
        <v>14.0</v>
      </c>
      <c r="U58" s="19"/>
      <c r="V58" s="392">
        <v>18.0</v>
      </c>
      <c r="Z58" s="19"/>
      <c r="AA58" s="392">
        <v>2.0</v>
      </c>
      <c r="AE58" s="19"/>
      <c r="AF58" s="392">
        <v>16.0</v>
      </c>
      <c r="AJ58" s="19"/>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row>
    <row r="59" ht="24.75" customHeight="1">
      <c r="A59" s="18" t="s">
        <v>87</v>
      </c>
      <c r="E59" s="19"/>
      <c r="F59" s="391">
        <v>47.0</v>
      </c>
      <c r="K59" s="19"/>
      <c r="L59" s="392">
        <v>0.0</v>
      </c>
      <c r="P59" s="19"/>
      <c r="Q59" s="392">
        <v>14.0</v>
      </c>
      <c r="U59" s="19"/>
      <c r="V59" s="392">
        <v>22.0</v>
      </c>
      <c r="Z59" s="19"/>
      <c r="AA59" s="392">
        <v>7.0</v>
      </c>
      <c r="AE59" s="19"/>
      <c r="AF59" s="392">
        <v>4.0</v>
      </c>
      <c r="AJ59" s="19"/>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row>
    <row r="60" ht="24.75" customHeight="1">
      <c r="A60" s="18" t="s">
        <v>89</v>
      </c>
      <c r="E60" s="19"/>
      <c r="F60" s="391">
        <v>91.0</v>
      </c>
      <c r="K60" s="19"/>
      <c r="L60" s="392">
        <v>2.0</v>
      </c>
      <c r="P60" s="19"/>
      <c r="Q60" s="392">
        <v>34.0</v>
      </c>
      <c r="U60" s="19"/>
      <c r="V60" s="392">
        <v>37.0</v>
      </c>
      <c r="Z60" s="19"/>
      <c r="AA60" s="392">
        <v>8.0</v>
      </c>
      <c r="AE60" s="19"/>
      <c r="AF60" s="392">
        <v>10.0</v>
      </c>
      <c r="AJ60" s="19"/>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row>
    <row r="61" ht="24.75" customHeight="1">
      <c r="A61" s="28" t="s">
        <v>91</v>
      </c>
      <c r="B61" s="29"/>
      <c r="C61" s="29"/>
      <c r="D61" s="29"/>
      <c r="E61" s="30"/>
      <c r="F61" s="393">
        <v>20.0</v>
      </c>
      <c r="G61" s="29"/>
      <c r="H61" s="29"/>
      <c r="I61" s="29"/>
      <c r="J61" s="29"/>
      <c r="K61" s="30"/>
      <c r="L61" s="394">
        <v>0.0</v>
      </c>
      <c r="M61" s="29"/>
      <c r="N61" s="29"/>
      <c r="O61" s="29"/>
      <c r="P61" s="30"/>
      <c r="Q61" s="394">
        <v>6.0</v>
      </c>
      <c r="R61" s="29"/>
      <c r="S61" s="29"/>
      <c r="T61" s="29"/>
      <c r="U61" s="30"/>
      <c r="V61" s="394">
        <v>12.0</v>
      </c>
      <c r="W61" s="29"/>
      <c r="X61" s="29"/>
      <c r="Y61" s="29"/>
      <c r="Z61" s="30"/>
      <c r="AA61" s="394">
        <v>2.0</v>
      </c>
      <c r="AB61" s="29"/>
      <c r="AC61" s="29"/>
      <c r="AD61" s="29"/>
      <c r="AE61" s="30"/>
      <c r="AF61" s="394">
        <v>0.0</v>
      </c>
      <c r="AG61" s="29"/>
      <c r="AH61" s="29"/>
      <c r="AI61" s="29"/>
      <c r="AJ61" s="30"/>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row>
    <row r="62" ht="24.75" customHeight="1">
      <c r="A62" s="3" t="s">
        <v>47</v>
      </c>
      <c r="B62" s="3"/>
      <c r="C62" s="3" t="s">
        <v>1384</v>
      </c>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7" t="s">
        <v>1376</v>
      </c>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row>
    <row r="63" ht="24.75" customHeight="1">
      <c r="A63" s="1" t="s">
        <v>1385</v>
      </c>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row>
    <row r="64" ht="24.75" customHeight="1">
      <c r="A64" s="1"/>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row>
    <row r="65" ht="24.75" customHeight="1">
      <c r="A65" s="5">
        <v>27.0</v>
      </c>
      <c r="C65" s="6" t="s">
        <v>1386</v>
      </c>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row>
    <row r="66" ht="24.75" customHeight="1">
      <c r="A66" s="3" t="s">
        <v>1367</v>
      </c>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7" t="s">
        <v>1368</v>
      </c>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row>
    <row r="67" ht="24.75" customHeight="1">
      <c r="A67" s="8" t="s">
        <v>101</v>
      </c>
      <c r="B67" s="9"/>
      <c r="C67" s="9"/>
      <c r="D67" s="10"/>
      <c r="E67" s="8" t="s">
        <v>67</v>
      </c>
      <c r="F67" s="9"/>
      <c r="G67" s="9"/>
      <c r="H67" s="10"/>
      <c r="I67" s="8" t="s">
        <v>1387</v>
      </c>
      <c r="J67" s="9"/>
      <c r="K67" s="9"/>
      <c r="L67" s="10"/>
      <c r="M67" s="8" t="s">
        <v>1388</v>
      </c>
      <c r="N67" s="9"/>
      <c r="O67" s="9"/>
      <c r="P67" s="10"/>
      <c r="Q67" s="8" t="s">
        <v>1389</v>
      </c>
      <c r="R67" s="9"/>
      <c r="S67" s="9"/>
      <c r="T67" s="10"/>
      <c r="U67" s="8" t="s">
        <v>1390</v>
      </c>
      <c r="V67" s="9"/>
      <c r="W67" s="9"/>
      <c r="X67" s="10"/>
      <c r="Y67" s="8" t="s">
        <v>1391</v>
      </c>
      <c r="Z67" s="9"/>
      <c r="AA67" s="9"/>
      <c r="AB67" s="10"/>
      <c r="AC67" s="8" t="s">
        <v>1392</v>
      </c>
      <c r="AD67" s="9"/>
      <c r="AE67" s="9"/>
      <c r="AF67" s="10"/>
      <c r="AG67" s="366" t="s">
        <v>1393</v>
      </c>
      <c r="AH67" s="9"/>
      <c r="AI67" s="9"/>
      <c r="AJ67" s="10"/>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row>
    <row r="68" ht="24.75" customHeight="1">
      <c r="A68" s="11" t="s">
        <v>1372</v>
      </c>
      <c r="B68" s="12"/>
      <c r="C68" s="12"/>
      <c r="D68" s="13"/>
      <c r="E68" s="397">
        <v>926.0</v>
      </c>
      <c r="F68" s="12"/>
      <c r="G68" s="12"/>
      <c r="H68" s="13"/>
      <c r="I68" s="397">
        <v>230.0</v>
      </c>
      <c r="J68" s="12"/>
      <c r="K68" s="12"/>
      <c r="L68" s="13"/>
      <c r="M68" s="397">
        <v>494.0</v>
      </c>
      <c r="N68" s="12"/>
      <c r="O68" s="12"/>
      <c r="P68" s="13"/>
      <c r="Q68" s="397">
        <v>101.0</v>
      </c>
      <c r="R68" s="12"/>
      <c r="S68" s="12"/>
      <c r="T68" s="13"/>
      <c r="U68" s="397">
        <v>51.0</v>
      </c>
      <c r="V68" s="12"/>
      <c r="W68" s="12"/>
      <c r="X68" s="13"/>
      <c r="Y68" s="397">
        <v>20.0</v>
      </c>
      <c r="Z68" s="12"/>
      <c r="AA68" s="12"/>
      <c r="AB68" s="13"/>
      <c r="AC68" s="397">
        <v>12.0</v>
      </c>
      <c r="AD68" s="12"/>
      <c r="AE68" s="12"/>
      <c r="AF68" s="13"/>
      <c r="AG68" s="397">
        <v>18.0</v>
      </c>
      <c r="AH68" s="12"/>
      <c r="AI68" s="12"/>
      <c r="AJ68" s="1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row>
    <row r="69" ht="24.75" customHeight="1">
      <c r="A69" s="18">
        <v>27.0</v>
      </c>
      <c r="D69" s="19"/>
      <c r="E69" s="398">
        <v>714.0</v>
      </c>
      <c r="H69" s="19"/>
      <c r="I69" s="398">
        <v>143.0</v>
      </c>
      <c r="L69" s="19"/>
      <c r="M69" s="398">
        <v>423.0</v>
      </c>
      <c r="P69" s="19"/>
      <c r="Q69" s="398">
        <v>83.0</v>
      </c>
      <c r="T69" s="19"/>
      <c r="U69" s="398">
        <v>26.0</v>
      </c>
      <c r="X69" s="19"/>
      <c r="Y69" s="398">
        <v>16.0</v>
      </c>
      <c r="AB69" s="19"/>
      <c r="AC69" s="398">
        <v>8.0</v>
      </c>
      <c r="AF69" s="19"/>
      <c r="AG69" s="398">
        <v>15.0</v>
      </c>
      <c r="AJ69" s="19"/>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row>
    <row r="70" ht="24.75" customHeight="1">
      <c r="A70" s="28" t="s">
        <v>333</v>
      </c>
      <c r="B70" s="29"/>
      <c r="C70" s="29"/>
      <c r="D70" s="30"/>
      <c r="E70" s="399">
        <v>587.0</v>
      </c>
      <c r="F70" s="29"/>
      <c r="G70" s="29"/>
      <c r="H70" s="30"/>
      <c r="I70" s="399">
        <v>125.0</v>
      </c>
      <c r="J70" s="29"/>
      <c r="K70" s="29"/>
      <c r="L70" s="30"/>
      <c r="M70" s="399">
        <v>310.0</v>
      </c>
      <c r="N70" s="29"/>
      <c r="O70" s="29"/>
      <c r="P70" s="30"/>
      <c r="Q70" s="399">
        <v>73.0</v>
      </c>
      <c r="R70" s="29"/>
      <c r="S70" s="29"/>
      <c r="T70" s="30"/>
      <c r="U70" s="399">
        <v>40.0</v>
      </c>
      <c r="V70" s="29"/>
      <c r="W70" s="29"/>
      <c r="X70" s="30"/>
      <c r="Y70" s="399">
        <v>7.0</v>
      </c>
      <c r="Z70" s="29"/>
      <c r="AA70" s="29"/>
      <c r="AB70" s="30"/>
      <c r="AC70" s="399">
        <v>17.0</v>
      </c>
      <c r="AD70" s="29"/>
      <c r="AE70" s="29"/>
      <c r="AF70" s="30"/>
      <c r="AG70" s="399">
        <v>15.0</v>
      </c>
      <c r="AH70" s="29"/>
      <c r="AI70" s="29"/>
      <c r="AJ70" s="30"/>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row>
    <row r="71" ht="24.75" customHeight="1">
      <c r="A71" s="11" t="s">
        <v>72</v>
      </c>
      <c r="B71" s="12"/>
      <c r="C71" s="12"/>
      <c r="D71" s="13"/>
      <c r="E71" s="397">
        <v>50.0</v>
      </c>
      <c r="F71" s="12"/>
      <c r="G71" s="12"/>
      <c r="H71" s="13"/>
      <c r="I71" s="397">
        <v>11.0</v>
      </c>
      <c r="J71" s="12"/>
      <c r="K71" s="12"/>
      <c r="L71" s="13"/>
      <c r="M71" s="397">
        <v>32.0</v>
      </c>
      <c r="N71" s="12"/>
      <c r="O71" s="12"/>
      <c r="P71" s="13"/>
      <c r="Q71" s="397">
        <v>5.0</v>
      </c>
      <c r="R71" s="12"/>
      <c r="S71" s="12"/>
      <c r="T71" s="13"/>
      <c r="U71" s="397">
        <v>1.0</v>
      </c>
      <c r="V71" s="12"/>
      <c r="W71" s="12"/>
      <c r="X71" s="13"/>
      <c r="Y71" s="397" t="s">
        <v>1394</v>
      </c>
      <c r="Z71" s="12"/>
      <c r="AA71" s="12"/>
      <c r="AB71" s="13"/>
      <c r="AC71" s="397">
        <v>1.0</v>
      </c>
      <c r="AD71" s="12"/>
      <c r="AE71" s="12"/>
      <c r="AF71" s="13"/>
      <c r="AG71" s="397" t="s">
        <v>1394</v>
      </c>
      <c r="AH71" s="12"/>
      <c r="AI71" s="12"/>
      <c r="AJ71" s="1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row>
    <row r="72" ht="24.75" customHeight="1">
      <c r="A72" s="18" t="s">
        <v>74</v>
      </c>
      <c r="D72" s="19"/>
      <c r="E72" s="398">
        <v>83.0</v>
      </c>
      <c r="H72" s="19"/>
      <c r="I72" s="398">
        <v>13.0</v>
      </c>
      <c r="L72" s="19"/>
      <c r="M72" s="398">
        <v>42.0</v>
      </c>
      <c r="P72" s="19"/>
      <c r="Q72" s="398">
        <v>11.0</v>
      </c>
      <c r="T72" s="19"/>
      <c r="U72" s="398">
        <v>9.0</v>
      </c>
      <c r="X72" s="19"/>
      <c r="Y72" s="398">
        <v>1.0</v>
      </c>
      <c r="AB72" s="19"/>
      <c r="AC72" s="398">
        <v>4.0</v>
      </c>
      <c r="AF72" s="19"/>
      <c r="AG72" s="398">
        <v>3.0</v>
      </c>
      <c r="AJ72" s="19"/>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row>
    <row r="73" ht="24.75" customHeight="1">
      <c r="A73" s="18" t="s">
        <v>76</v>
      </c>
      <c r="D73" s="19"/>
      <c r="E73" s="398">
        <v>15.0</v>
      </c>
      <c r="H73" s="19"/>
      <c r="I73" s="398">
        <v>4.0</v>
      </c>
      <c r="L73" s="19"/>
      <c r="M73" s="398">
        <v>10.0</v>
      </c>
      <c r="P73" s="19"/>
      <c r="Q73" s="398" t="s">
        <v>1395</v>
      </c>
      <c r="T73" s="19"/>
      <c r="U73" s="398" t="s">
        <v>1395</v>
      </c>
      <c r="X73" s="19"/>
      <c r="Y73" s="398" t="s">
        <v>1394</v>
      </c>
      <c r="AB73" s="19"/>
      <c r="AC73" s="398" t="s">
        <v>1395</v>
      </c>
      <c r="AF73" s="19"/>
      <c r="AG73" s="398">
        <v>1.0</v>
      </c>
      <c r="AJ73" s="19"/>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row>
    <row r="74" ht="24.75" customHeight="1">
      <c r="A74" s="18" t="s">
        <v>78</v>
      </c>
      <c r="D74" s="19"/>
      <c r="E74" s="398">
        <v>34.0</v>
      </c>
      <c r="H74" s="19"/>
      <c r="I74" s="398">
        <v>11.0</v>
      </c>
      <c r="L74" s="19"/>
      <c r="M74" s="398">
        <v>16.0</v>
      </c>
      <c r="P74" s="19"/>
      <c r="Q74" s="398">
        <v>5.0</v>
      </c>
      <c r="T74" s="19"/>
      <c r="U74" s="398">
        <v>1.0</v>
      </c>
      <c r="X74" s="19"/>
      <c r="Y74" s="398">
        <v>1.0</v>
      </c>
      <c r="AB74" s="19"/>
      <c r="AC74" s="398" t="s">
        <v>1395</v>
      </c>
      <c r="AF74" s="19"/>
      <c r="AG74" s="398" t="s">
        <v>1394</v>
      </c>
      <c r="AJ74" s="19"/>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row>
    <row r="75" ht="24.75" customHeight="1">
      <c r="A75" s="18" t="s">
        <v>80</v>
      </c>
      <c r="D75" s="19"/>
      <c r="E75" s="398">
        <v>25.0</v>
      </c>
      <c r="H75" s="19"/>
      <c r="I75" s="398">
        <v>13.0</v>
      </c>
      <c r="L75" s="19"/>
      <c r="M75" s="398">
        <v>8.0</v>
      </c>
      <c r="P75" s="19"/>
      <c r="Q75" s="398">
        <v>2.0</v>
      </c>
      <c r="T75" s="19"/>
      <c r="U75" s="398">
        <v>1.0</v>
      </c>
      <c r="X75" s="19"/>
      <c r="Y75" s="398" t="s">
        <v>1395</v>
      </c>
      <c r="AB75" s="19"/>
      <c r="AC75" s="398" t="s">
        <v>1395</v>
      </c>
      <c r="AF75" s="19"/>
      <c r="AG75" s="398">
        <v>1.0</v>
      </c>
      <c r="AJ75" s="19"/>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row>
    <row r="76" ht="24.75" customHeight="1">
      <c r="A76" s="18" t="s">
        <v>82</v>
      </c>
      <c r="D76" s="19"/>
      <c r="E76" s="398">
        <v>2.0</v>
      </c>
      <c r="H76" s="19"/>
      <c r="I76" s="398">
        <v>2.0</v>
      </c>
      <c r="L76" s="19"/>
      <c r="M76" s="398" t="s">
        <v>1396</v>
      </c>
      <c r="P76" s="19"/>
      <c r="Q76" s="398" t="s">
        <v>1395</v>
      </c>
      <c r="T76" s="19"/>
      <c r="U76" s="398" t="s">
        <v>1395</v>
      </c>
      <c r="X76" s="19"/>
      <c r="Y76" s="398" t="s">
        <v>1395</v>
      </c>
      <c r="AB76" s="19"/>
      <c r="AC76" s="398" t="s">
        <v>1395</v>
      </c>
      <c r="AF76" s="19"/>
      <c r="AG76" s="398" t="s">
        <v>1394</v>
      </c>
      <c r="AJ76" s="19"/>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row>
    <row r="77" ht="24.75" customHeight="1">
      <c r="A77" s="18" t="s">
        <v>84</v>
      </c>
      <c r="D77" s="19"/>
      <c r="E77" s="398">
        <v>41.0</v>
      </c>
      <c r="H77" s="19"/>
      <c r="I77" s="398">
        <v>10.0</v>
      </c>
      <c r="L77" s="19"/>
      <c r="M77" s="398">
        <v>24.0</v>
      </c>
      <c r="P77" s="19"/>
      <c r="Q77" s="398">
        <v>5.0</v>
      </c>
      <c r="T77" s="19"/>
      <c r="U77" s="398">
        <v>1.0</v>
      </c>
      <c r="X77" s="19"/>
      <c r="Y77" s="398">
        <v>1.0</v>
      </c>
      <c r="AB77" s="19"/>
      <c r="AC77" s="398" t="s">
        <v>1395</v>
      </c>
      <c r="AF77" s="19"/>
      <c r="AG77" s="398" t="s">
        <v>1394</v>
      </c>
      <c r="AJ77" s="19"/>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row>
    <row r="78" ht="24.75" customHeight="1">
      <c r="A78" s="18" t="s">
        <v>86</v>
      </c>
      <c r="D78" s="19"/>
      <c r="E78" s="398">
        <v>1.0</v>
      </c>
      <c r="H78" s="19"/>
      <c r="I78" s="398" t="s">
        <v>1397</v>
      </c>
      <c r="L78" s="19"/>
      <c r="M78" s="398" t="s">
        <v>1395</v>
      </c>
      <c r="P78" s="19"/>
      <c r="Q78" s="398" t="s">
        <v>1395</v>
      </c>
      <c r="T78" s="19"/>
      <c r="U78" s="398">
        <v>1.0</v>
      </c>
      <c r="X78" s="19"/>
      <c r="Y78" s="398" t="s">
        <v>1395</v>
      </c>
      <c r="AB78" s="19"/>
      <c r="AC78" s="398" t="s">
        <v>1395</v>
      </c>
      <c r="AF78" s="19"/>
      <c r="AG78" s="398" t="s">
        <v>1394</v>
      </c>
      <c r="AJ78" s="19"/>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row>
    <row r="79" ht="24.75" customHeight="1">
      <c r="A79" s="18" t="s">
        <v>90</v>
      </c>
      <c r="D79" s="19"/>
      <c r="E79" s="398" t="s">
        <v>1395</v>
      </c>
      <c r="H79" s="19"/>
      <c r="I79" s="398" t="s">
        <v>1395</v>
      </c>
      <c r="L79" s="19"/>
      <c r="M79" s="398" t="s">
        <v>1395</v>
      </c>
      <c r="P79" s="19"/>
      <c r="Q79" s="398" t="s">
        <v>1395</v>
      </c>
      <c r="T79" s="19"/>
      <c r="U79" s="398" t="s">
        <v>1395</v>
      </c>
      <c r="X79" s="19"/>
      <c r="Y79" s="398" t="s">
        <v>1395</v>
      </c>
      <c r="AB79" s="19"/>
      <c r="AC79" s="398" t="s">
        <v>1395</v>
      </c>
      <c r="AF79" s="19"/>
      <c r="AG79" s="398" t="s">
        <v>1394</v>
      </c>
      <c r="AJ79" s="19"/>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row>
    <row r="80" ht="24.75" customHeight="1">
      <c r="A80" s="18" t="s">
        <v>69</v>
      </c>
      <c r="D80" s="19"/>
      <c r="E80" s="398">
        <v>1.0</v>
      </c>
      <c r="H80" s="19"/>
      <c r="I80" s="398" t="s">
        <v>1395</v>
      </c>
      <c r="L80" s="19"/>
      <c r="M80" s="398" t="s">
        <v>1395</v>
      </c>
      <c r="P80" s="19"/>
      <c r="Q80" s="398" t="s">
        <v>1395</v>
      </c>
      <c r="T80" s="19"/>
      <c r="U80" s="398" t="s">
        <v>1395</v>
      </c>
      <c r="X80" s="19"/>
      <c r="Y80" s="398" t="s">
        <v>1395</v>
      </c>
      <c r="AB80" s="19"/>
      <c r="AC80" s="398">
        <v>1.0</v>
      </c>
      <c r="AF80" s="19"/>
      <c r="AG80" s="398" t="s">
        <v>1394</v>
      </c>
      <c r="AJ80" s="19"/>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row>
    <row r="81" ht="24.75" customHeight="1">
      <c r="A81" s="18" t="s">
        <v>71</v>
      </c>
      <c r="D81" s="19"/>
      <c r="E81" s="398">
        <v>3.0</v>
      </c>
      <c r="H81" s="19"/>
      <c r="I81" s="398">
        <v>1.0</v>
      </c>
      <c r="L81" s="19"/>
      <c r="M81" s="398" t="s">
        <v>1395</v>
      </c>
      <c r="P81" s="19"/>
      <c r="Q81" s="398">
        <v>1.0</v>
      </c>
      <c r="T81" s="19"/>
      <c r="U81" s="398">
        <v>1.0</v>
      </c>
      <c r="X81" s="19"/>
      <c r="Y81" s="398" t="s">
        <v>1395</v>
      </c>
      <c r="AB81" s="19"/>
      <c r="AC81" s="398" t="s">
        <v>1395</v>
      </c>
      <c r="AF81" s="19"/>
      <c r="AG81" s="398" t="s">
        <v>1394</v>
      </c>
      <c r="AJ81" s="19"/>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row>
    <row r="82" ht="24.75" customHeight="1">
      <c r="A82" s="18" t="s">
        <v>73</v>
      </c>
      <c r="D82" s="19"/>
      <c r="E82" s="398">
        <v>9.0</v>
      </c>
      <c r="H82" s="19"/>
      <c r="I82" s="398">
        <v>1.0</v>
      </c>
      <c r="L82" s="19"/>
      <c r="M82" s="398">
        <v>5.0</v>
      </c>
      <c r="P82" s="19"/>
      <c r="Q82" s="398" t="s">
        <v>1395</v>
      </c>
      <c r="T82" s="19"/>
      <c r="U82" s="398">
        <v>2.0</v>
      </c>
      <c r="X82" s="19"/>
      <c r="Y82" s="398" t="s">
        <v>1395</v>
      </c>
      <c r="AB82" s="19"/>
      <c r="AC82" s="398" t="s">
        <v>1395</v>
      </c>
      <c r="AF82" s="19"/>
      <c r="AG82" s="398">
        <v>1.0</v>
      </c>
      <c r="AJ82" s="19"/>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row>
    <row r="83" ht="24.75" customHeight="1">
      <c r="A83" s="18" t="s">
        <v>75</v>
      </c>
      <c r="D83" s="19"/>
      <c r="E83" s="398">
        <v>26.0</v>
      </c>
      <c r="H83" s="19"/>
      <c r="I83" s="398">
        <v>4.0</v>
      </c>
      <c r="L83" s="19"/>
      <c r="M83" s="398">
        <v>16.0</v>
      </c>
      <c r="P83" s="19"/>
      <c r="Q83" s="398">
        <v>4.0</v>
      </c>
      <c r="T83" s="19"/>
      <c r="U83" s="398">
        <v>2.0</v>
      </c>
      <c r="X83" s="19"/>
      <c r="Y83" s="398" t="s">
        <v>1395</v>
      </c>
      <c r="AB83" s="19"/>
      <c r="AC83" s="398" t="s">
        <v>1395</v>
      </c>
      <c r="AF83" s="19"/>
      <c r="AG83" s="398" t="s">
        <v>1395</v>
      </c>
      <c r="AJ83" s="19"/>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row>
    <row r="84" ht="24.75" customHeight="1">
      <c r="A84" s="18" t="s">
        <v>77</v>
      </c>
      <c r="D84" s="19"/>
      <c r="E84" s="398">
        <v>12.0</v>
      </c>
      <c r="H84" s="19"/>
      <c r="I84" s="398">
        <v>2.0</v>
      </c>
      <c r="L84" s="19"/>
      <c r="M84" s="398">
        <v>4.0</v>
      </c>
      <c r="P84" s="19"/>
      <c r="Q84" s="398">
        <v>4.0</v>
      </c>
      <c r="T84" s="19"/>
      <c r="U84" s="398">
        <v>2.0</v>
      </c>
      <c r="X84" s="19"/>
      <c r="Y84" s="398" t="s">
        <v>1395</v>
      </c>
      <c r="AB84" s="19"/>
      <c r="AC84" s="398" t="s">
        <v>1395</v>
      </c>
      <c r="AF84" s="19"/>
      <c r="AG84" s="398" t="s">
        <v>1398</v>
      </c>
      <c r="AJ84" s="19"/>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row>
    <row r="85" ht="24.75" customHeight="1">
      <c r="A85" s="18" t="s">
        <v>79</v>
      </c>
      <c r="D85" s="19"/>
      <c r="E85" s="398">
        <v>48.0</v>
      </c>
      <c r="H85" s="19"/>
      <c r="I85" s="398">
        <v>10.0</v>
      </c>
      <c r="L85" s="19"/>
      <c r="M85" s="398">
        <v>31.0</v>
      </c>
      <c r="P85" s="19"/>
      <c r="Q85" s="398">
        <v>5.0</v>
      </c>
      <c r="T85" s="19"/>
      <c r="U85" s="398" t="s">
        <v>1395</v>
      </c>
      <c r="X85" s="19"/>
      <c r="Y85" s="398" t="s">
        <v>1398</v>
      </c>
      <c r="AB85" s="19"/>
      <c r="AC85" s="398">
        <v>2.0</v>
      </c>
      <c r="AF85" s="19"/>
      <c r="AG85" s="398" t="s">
        <v>1395</v>
      </c>
      <c r="AJ85" s="19"/>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row>
    <row r="86" ht="24.75" customHeight="1">
      <c r="A86" s="18" t="s">
        <v>83</v>
      </c>
      <c r="D86" s="19"/>
      <c r="E86" s="398">
        <v>26.0</v>
      </c>
      <c r="H86" s="19"/>
      <c r="I86" s="398">
        <v>6.0</v>
      </c>
      <c r="L86" s="19"/>
      <c r="M86" s="398">
        <v>10.0</v>
      </c>
      <c r="P86" s="19"/>
      <c r="Q86" s="398">
        <v>2.0</v>
      </c>
      <c r="T86" s="19"/>
      <c r="U86" s="398">
        <v>5.0</v>
      </c>
      <c r="X86" s="19"/>
      <c r="Y86" s="398">
        <v>1.0</v>
      </c>
      <c r="AB86" s="19"/>
      <c r="AC86" s="398">
        <v>1.0</v>
      </c>
      <c r="AF86" s="19"/>
      <c r="AG86" s="398">
        <v>1.0</v>
      </c>
      <c r="AJ86" s="19"/>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row>
    <row r="87" ht="24.75" customHeight="1">
      <c r="A87" s="18" t="s">
        <v>85</v>
      </c>
      <c r="D87" s="19"/>
      <c r="E87" s="398">
        <v>53.0</v>
      </c>
      <c r="H87" s="19"/>
      <c r="I87" s="398">
        <v>6.0</v>
      </c>
      <c r="L87" s="19"/>
      <c r="M87" s="398">
        <v>24.0</v>
      </c>
      <c r="P87" s="19"/>
      <c r="Q87" s="398">
        <v>8.0</v>
      </c>
      <c r="T87" s="19"/>
      <c r="U87" s="398">
        <v>2.0</v>
      </c>
      <c r="X87" s="19"/>
      <c r="Y87" s="398">
        <v>2.0</v>
      </c>
      <c r="AB87" s="19"/>
      <c r="AC87" s="398">
        <v>4.0</v>
      </c>
      <c r="AF87" s="19"/>
      <c r="AG87" s="398">
        <v>7.0</v>
      </c>
      <c r="AJ87" s="19"/>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row>
    <row r="88" ht="24.75" customHeight="1">
      <c r="A88" s="18" t="s">
        <v>87</v>
      </c>
      <c r="D88" s="19"/>
      <c r="E88" s="398">
        <v>47.0</v>
      </c>
      <c r="H88" s="19"/>
      <c r="I88" s="398">
        <v>3.0</v>
      </c>
      <c r="L88" s="19"/>
      <c r="M88" s="398">
        <v>30.0</v>
      </c>
      <c r="P88" s="19"/>
      <c r="Q88" s="398">
        <v>5.0</v>
      </c>
      <c r="T88" s="19"/>
      <c r="U88" s="398">
        <v>6.0</v>
      </c>
      <c r="X88" s="19"/>
      <c r="Y88" s="398">
        <v>1.0</v>
      </c>
      <c r="AB88" s="19"/>
      <c r="AC88" s="398">
        <v>2.0</v>
      </c>
      <c r="AF88" s="19"/>
      <c r="AG88" s="398" t="s">
        <v>1395</v>
      </c>
      <c r="AJ88" s="19"/>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row>
    <row r="89" ht="24.75" customHeight="1">
      <c r="A89" s="18" t="s">
        <v>89</v>
      </c>
      <c r="D89" s="19"/>
      <c r="E89" s="398">
        <v>91.0</v>
      </c>
      <c r="H89" s="19"/>
      <c r="I89" s="398">
        <v>19.0</v>
      </c>
      <c r="L89" s="19"/>
      <c r="M89" s="398">
        <v>49.0</v>
      </c>
      <c r="P89" s="19"/>
      <c r="Q89" s="398">
        <v>15.0</v>
      </c>
      <c r="T89" s="19"/>
      <c r="U89" s="398">
        <v>5.0</v>
      </c>
      <c r="X89" s="19"/>
      <c r="Y89" s="398" t="s">
        <v>1395</v>
      </c>
      <c r="AB89" s="19"/>
      <c r="AC89" s="398">
        <v>2.0</v>
      </c>
      <c r="AF89" s="19"/>
      <c r="AG89" s="398">
        <v>1.0</v>
      </c>
      <c r="AJ89" s="19"/>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row>
    <row r="90" ht="24.75" customHeight="1">
      <c r="A90" s="28" t="s">
        <v>91</v>
      </c>
      <c r="B90" s="29"/>
      <c r="C90" s="29"/>
      <c r="D90" s="30"/>
      <c r="E90" s="399">
        <v>20.0</v>
      </c>
      <c r="F90" s="29"/>
      <c r="G90" s="29"/>
      <c r="H90" s="30"/>
      <c r="I90" s="399">
        <v>9.0</v>
      </c>
      <c r="J90" s="29"/>
      <c r="K90" s="29"/>
      <c r="L90" s="30"/>
      <c r="M90" s="399">
        <v>9.0</v>
      </c>
      <c r="N90" s="29"/>
      <c r="O90" s="29"/>
      <c r="P90" s="30"/>
      <c r="Q90" s="399">
        <v>1.0</v>
      </c>
      <c r="R90" s="29"/>
      <c r="S90" s="29"/>
      <c r="T90" s="30"/>
      <c r="U90" s="399">
        <v>1.0</v>
      </c>
      <c r="V90" s="29"/>
      <c r="W90" s="29"/>
      <c r="X90" s="30"/>
      <c r="Y90" s="399" t="s">
        <v>1395</v>
      </c>
      <c r="Z90" s="29"/>
      <c r="AA90" s="29"/>
      <c r="AB90" s="30"/>
      <c r="AC90" s="399" t="s">
        <v>1394</v>
      </c>
      <c r="AD90" s="29"/>
      <c r="AE90" s="29"/>
      <c r="AF90" s="30"/>
      <c r="AG90" s="399" t="s">
        <v>1395</v>
      </c>
      <c r="AH90" s="29"/>
      <c r="AI90" s="29"/>
      <c r="AJ90" s="30"/>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row>
    <row r="91" ht="24.75" customHeight="1">
      <c r="A91" s="3" t="s">
        <v>47</v>
      </c>
      <c r="B91" s="3"/>
      <c r="C91" s="3" t="s">
        <v>1384</v>
      </c>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7" t="s">
        <v>1376</v>
      </c>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row>
    <row r="92" ht="24.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row>
    <row r="93" ht="24.75" customHeight="1">
      <c r="A93" s="5">
        <v>28.0</v>
      </c>
      <c r="C93" s="6" t="s">
        <v>1399</v>
      </c>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row>
    <row r="94" ht="24.75" customHeight="1">
      <c r="A94" s="3" t="s">
        <v>1367</v>
      </c>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7" t="s">
        <v>1055</v>
      </c>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row>
    <row r="95" ht="24.75" customHeight="1">
      <c r="A95" s="8" t="s">
        <v>101</v>
      </c>
      <c r="B95" s="9"/>
      <c r="C95" s="9"/>
      <c r="D95" s="9"/>
      <c r="E95" s="9"/>
      <c r="F95" s="10"/>
      <c r="G95" s="8" t="s">
        <v>67</v>
      </c>
      <c r="H95" s="9"/>
      <c r="I95" s="9"/>
      <c r="J95" s="9"/>
      <c r="K95" s="9"/>
      <c r="L95" s="10"/>
      <c r="M95" s="8" t="s">
        <v>1400</v>
      </c>
      <c r="N95" s="9"/>
      <c r="O95" s="9"/>
      <c r="P95" s="9"/>
      <c r="Q95" s="9"/>
      <c r="R95" s="10"/>
      <c r="S95" s="8" t="s">
        <v>1401</v>
      </c>
      <c r="T95" s="9"/>
      <c r="U95" s="9"/>
      <c r="V95" s="9"/>
      <c r="W95" s="9"/>
      <c r="X95" s="10"/>
      <c r="Y95" s="8" t="s">
        <v>1190</v>
      </c>
      <c r="Z95" s="9"/>
      <c r="AA95" s="9"/>
      <c r="AB95" s="9"/>
      <c r="AC95" s="9"/>
      <c r="AD95" s="10"/>
      <c r="AE95" s="8" t="s">
        <v>1204</v>
      </c>
      <c r="AF95" s="9"/>
      <c r="AG95" s="9"/>
      <c r="AH95" s="9"/>
      <c r="AI95" s="9"/>
      <c r="AJ95" s="10"/>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row>
    <row r="96" ht="24.75" customHeight="1">
      <c r="A96" s="18" t="s">
        <v>1372</v>
      </c>
      <c r="F96" s="19"/>
      <c r="G96" s="400">
        <v>3432.0</v>
      </c>
      <c r="L96" s="19"/>
      <c r="M96" s="400">
        <v>368.0</v>
      </c>
      <c r="R96" s="19"/>
      <c r="S96" s="400">
        <v>1365.0</v>
      </c>
      <c r="X96" s="19"/>
      <c r="Y96" s="400">
        <v>324.0</v>
      </c>
      <c r="AD96" s="19"/>
      <c r="AE96" s="400">
        <v>1375.0</v>
      </c>
      <c r="AJ96" s="19"/>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row>
    <row r="97" ht="24.75" customHeight="1">
      <c r="A97" s="18">
        <v>27.0</v>
      </c>
      <c r="F97" s="19"/>
      <c r="G97" s="400">
        <v>2425.0</v>
      </c>
      <c r="L97" s="19"/>
      <c r="M97" s="400">
        <v>207.0</v>
      </c>
      <c r="R97" s="19"/>
      <c r="S97" s="400">
        <v>909.0</v>
      </c>
      <c r="X97" s="19"/>
      <c r="Y97" s="400">
        <v>194.0</v>
      </c>
      <c r="AD97" s="19"/>
      <c r="AE97" s="400">
        <v>1115.0</v>
      </c>
      <c r="AJ97" s="19"/>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row>
    <row r="98" ht="24.75" customHeight="1">
      <c r="A98" s="28" t="s">
        <v>333</v>
      </c>
      <c r="B98" s="29"/>
      <c r="C98" s="29"/>
      <c r="D98" s="29"/>
      <c r="E98" s="29"/>
      <c r="F98" s="30"/>
      <c r="G98" s="401">
        <v>1743.0</v>
      </c>
      <c r="H98" s="29"/>
      <c r="I98" s="29"/>
      <c r="J98" s="29"/>
      <c r="K98" s="29"/>
      <c r="L98" s="30"/>
      <c r="M98" s="401">
        <v>122.0</v>
      </c>
      <c r="N98" s="29"/>
      <c r="O98" s="29"/>
      <c r="P98" s="29"/>
      <c r="Q98" s="29"/>
      <c r="R98" s="30"/>
      <c r="S98" s="401">
        <v>624.0</v>
      </c>
      <c r="T98" s="29"/>
      <c r="U98" s="29"/>
      <c r="V98" s="29"/>
      <c r="W98" s="29"/>
      <c r="X98" s="30"/>
      <c r="Y98" s="401">
        <v>141.0</v>
      </c>
      <c r="Z98" s="29"/>
      <c r="AA98" s="29"/>
      <c r="AB98" s="29"/>
      <c r="AC98" s="29"/>
      <c r="AD98" s="30"/>
      <c r="AE98" s="401">
        <v>856.0</v>
      </c>
      <c r="AF98" s="29"/>
      <c r="AG98" s="29"/>
      <c r="AH98" s="29"/>
      <c r="AI98" s="29"/>
      <c r="AJ98" s="30"/>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row>
    <row r="99" ht="24.75" customHeight="1">
      <c r="A99" s="11" t="s">
        <v>568</v>
      </c>
      <c r="B99" s="12"/>
      <c r="C99" s="12"/>
      <c r="D99" s="12"/>
      <c r="E99" s="12"/>
      <c r="F99" s="13"/>
      <c r="G99" s="400">
        <v>872.0</v>
      </c>
      <c r="L99" s="19"/>
      <c r="M99" s="402">
        <v>59.0</v>
      </c>
      <c r="N99" s="12"/>
      <c r="O99" s="12"/>
      <c r="P99" s="12"/>
      <c r="Q99" s="12"/>
      <c r="R99" s="13"/>
      <c r="S99" s="402">
        <v>321.0</v>
      </c>
      <c r="T99" s="12"/>
      <c r="U99" s="12"/>
      <c r="V99" s="12"/>
      <c r="W99" s="12"/>
      <c r="X99" s="13"/>
      <c r="Y99" s="402">
        <v>78.0</v>
      </c>
      <c r="Z99" s="12"/>
      <c r="AA99" s="12"/>
      <c r="AB99" s="12"/>
      <c r="AC99" s="12"/>
      <c r="AD99" s="13"/>
      <c r="AE99" s="402">
        <v>414.0</v>
      </c>
      <c r="AF99" s="12"/>
      <c r="AG99" s="12"/>
      <c r="AH99" s="12"/>
      <c r="AI99" s="12"/>
      <c r="AJ99" s="1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row>
    <row r="100" ht="24.75" customHeight="1">
      <c r="A100" s="28" t="s">
        <v>569</v>
      </c>
      <c r="B100" s="29"/>
      <c r="C100" s="29"/>
      <c r="D100" s="29"/>
      <c r="E100" s="29"/>
      <c r="F100" s="30"/>
      <c r="G100" s="401">
        <v>871.0</v>
      </c>
      <c r="H100" s="29"/>
      <c r="I100" s="29"/>
      <c r="J100" s="29"/>
      <c r="K100" s="29"/>
      <c r="L100" s="30"/>
      <c r="M100" s="401">
        <v>63.0</v>
      </c>
      <c r="N100" s="29"/>
      <c r="O100" s="29"/>
      <c r="P100" s="29"/>
      <c r="Q100" s="29"/>
      <c r="R100" s="30"/>
      <c r="S100" s="401">
        <v>303.0</v>
      </c>
      <c r="T100" s="29"/>
      <c r="U100" s="29"/>
      <c r="V100" s="29"/>
      <c r="W100" s="29"/>
      <c r="X100" s="30"/>
      <c r="Y100" s="401">
        <v>63.0</v>
      </c>
      <c r="Z100" s="29"/>
      <c r="AA100" s="29"/>
      <c r="AB100" s="29"/>
      <c r="AC100" s="29"/>
      <c r="AD100" s="30"/>
      <c r="AE100" s="401">
        <v>442.0</v>
      </c>
      <c r="AF100" s="29"/>
      <c r="AG100" s="29"/>
      <c r="AH100" s="29"/>
      <c r="AI100" s="29"/>
      <c r="AJ100" s="30"/>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row>
    <row r="101" ht="24.75" customHeight="1">
      <c r="A101" s="3" t="s">
        <v>47</v>
      </c>
      <c r="B101" s="3"/>
      <c r="C101" s="3" t="s">
        <v>1402</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7" t="s">
        <v>1376</v>
      </c>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row>
    <row r="102" ht="24.75" customHeight="1">
      <c r="A102" s="1" t="s">
        <v>1403</v>
      </c>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row>
    <row r="103" ht="24.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row>
    <row r="104" ht="24.75" customHeight="1">
      <c r="A104" s="5">
        <v>29.0</v>
      </c>
      <c r="C104" s="6" t="s">
        <v>1404</v>
      </c>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row>
    <row r="105" ht="24.75" customHeight="1">
      <c r="A105" s="3" t="s">
        <v>1367</v>
      </c>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7" t="s">
        <v>1405</v>
      </c>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row>
    <row r="106" ht="24.75" customHeight="1">
      <c r="A106" s="8" t="s">
        <v>101</v>
      </c>
      <c r="B106" s="9"/>
      <c r="C106" s="9"/>
      <c r="D106" s="10"/>
      <c r="E106" s="8" t="s">
        <v>1406</v>
      </c>
      <c r="F106" s="9"/>
      <c r="G106" s="9"/>
      <c r="H106" s="9"/>
      <c r="I106" s="9"/>
      <c r="J106" s="9"/>
      <c r="K106" s="9"/>
      <c r="L106" s="10"/>
      <c r="M106" s="8" t="s">
        <v>102</v>
      </c>
      <c r="N106" s="9"/>
      <c r="O106" s="9"/>
      <c r="P106" s="9"/>
      <c r="Q106" s="9"/>
      <c r="R106" s="9"/>
      <c r="S106" s="9"/>
      <c r="T106" s="10"/>
      <c r="U106" s="8" t="s">
        <v>103</v>
      </c>
      <c r="V106" s="9"/>
      <c r="W106" s="9"/>
      <c r="X106" s="9"/>
      <c r="Y106" s="9"/>
      <c r="Z106" s="9"/>
      <c r="AA106" s="9"/>
      <c r="AB106" s="10"/>
      <c r="AC106" s="8" t="s">
        <v>1407</v>
      </c>
      <c r="AD106" s="9"/>
      <c r="AE106" s="9"/>
      <c r="AF106" s="9"/>
      <c r="AG106" s="9"/>
      <c r="AH106" s="9"/>
      <c r="AI106" s="9"/>
      <c r="AJ106" s="10"/>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row>
    <row r="107" ht="24.75" customHeight="1">
      <c r="A107" s="18" t="s">
        <v>1372</v>
      </c>
      <c r="D107" s="19"/>
      <c r="E107" s="403">
        <v>61612.0</v>
      </c>
      <c r="L107" s="19"/>
      <c r="M107" s="403">
        <v>50646.0</v>
      </c>
      <c r="T107" s="19"/>
      <c r="U107" s="403">
        <v>8487.0</v>
      </c>
      <c r="AB107" s="19"/>
      <c r="AC107" s="403">
        <v>2479.0</v>
      </c>
      <c r="AJ107" s="19"/>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row>
    <row r="108" ht="24.75" customHeight="1">
      <c r="A108" s="18">
        <v>27.0</v>
      </c>
      <c r="D108" s="19"/>
      <c r="E108" s="403">
        <v>44552.0</v>
      </c>
      <c r="L108" s="19"/>
      <c r="M108" s="403">
        <v>34432.0</v>
      </c>
      <c r="T108" s="19"/>
      <c r="U108" s="403">
        <v>8543.0</v>
      </c>
      <c r="AB108" s="19"/>
      <c r="AC108" s="403">
        <v>1577.0</v>
      </c>
      <c r="AJ108" s="19"/>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row>
    <row r="109" ht="24.75" customHeight="1">
      <c r="A109" s="28" t="s">
        <v>333</v>
      </c>
      <c r="B109" s="29"/>
      <c r="C109" s="29"/>
      <c r="D109" s="30"/>
      <c r="E109" s="404">
        <v>53140.0</v>
      </c>
      <c r="F109" s="29"/>
      <c r="G109" s="29"/>
      <c r="H109" s="29"/>
      <c r="I109" s="29"/>
      <c r="J109" s="29"/>
      <c r="K109" s="29"/>
      <c r="L109" s="30"/>
      <c r="M109" s="404">
        <v>44991.0</v>
      </c>
      <c r="N109" s="29"/>
      <c r="O109" s="29"/>
      <c r="P109" s="29"/>
      <c r="Q109" s="29"/>
      <c r="R109" s="29"/>
      <c r="S109" s="29"/>
      <c r="T109" s="30"/>
      <c r="U109" s="404">
        <v>6538.0</v>
      </c>
      <c r="V109" s="29"/>
      <c r="W109" s="29"/>
      <c r="X109" s="29"/>
      <c r="Y109" s="29"/>
      <c r="Z109" s="29"/>
      <c r="AA109" s="29"/>
      <c r="AB109" s="30"/>
      <c r="AC109" s="404">
        <v>1611.0</v>
      </c>
      <c r="AD109" s="29"/>
      <c r="AE109" s="29"/>
      <c r="AF109" s="29"/>
      <c r="AG109" s="29"/>
      <c r="AH109" s="29"/>
      <c r="AI109" s="29"/>
      <c r="AJ109" s="30"/>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row>
    <row r="110" ht="24.75" customHeight="1">
      <c r="A110" s="11" t="s">
        <v>72</v>
      </c>
      <c r="B110" s="12"/>
      <c r="C110" s="12"/>
      <c r="D110" s="13"/>
      <c r="E110" s="405">
        <v>3597.0</v>
      </c>
      <c r="F110" s="12"/>
      <c r="G110" s="12"/>
      <c r="H110" s="12"/>
      <c r="I110" s="12"/>
      <c r="J110" s="12"/>
      <c r="K110" s="12"/>
      <c r="L110" s="13"/>
      <c r="M110" s="405">
        <v>3254.0</v>
      </c>
      <c r="N110" s="12"/>
      <c r="O110" s="12"/>
      <c r="P110" s="12"/>
      <c r="Q110" s="12"/>
      <c r="R110" s="12"/>
      <c r="S110" s="12"/>
      <c r="T110" s="13"/>
      <c r="U110" s="405">
        <v>336.0</v>
      </c>
      <c r="V110" s="12"/>
      <c r="W110" s="12"/>
      <c r="X110" s="12"/>
      <c r="Y110" s="12"/>
      <c r="Z110" s="12"/>
      <c r="AA110" s="12"/>
      <c r="AB110" s="13"/>
      <c r="AC110" s="405">
        <v>7.0</v>
      </c>
      <c r="AD110" s="12"/>
      <c r="AE110" s="12"/>
      <c r="AF110" s="12"/>
      <c r="AG110" s="12"/>
      <c r="AH110" s="12"/>
      <c r="AI110" s="12"/>
      <c r="AJ110" s="1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row>
    <row r="111" ht="24.75" customHeight="1">
      <c r="A111" s="18" t="s">
        <v>74</v>
      </c>
      <c r="D111" s="19"/>
      <c r="E111" s="403">
        <v>5247.0</v>
      </c>
      <c r="L111" s="19"/>
      <c r="M111" s="403">
        <v>3715.0</v>
      </c>
      <c r="T111" s="19"/>
      <c r="U111" s="403">
        <v>1049.0</v>
      </c>
      <c r="AB111" s="19"/>
      <c r="AC111" s="403">
        <v>483.0</v>
      </c>
      <c r="AJ111" s="19"/>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row>
    <row r="112" ht="24.75" customHeight="1">
      <c r="A112" s="18" t="s">
        <v>76</v>
      </c>
      <c r="D112" s="19"/>
      <c r="E112" s="403">
        <v>886.0</v>
      </c>
      <c r="L112" s="19"/>
      <c r="M112" s="403">
        <v>749.0</v>
      </c>
      <c r="T112" s="19"/>
      <c r="U112" s="403">
        <v>121.0</v>
      </c>
      <c r="AB112" s="19"/>
      <c r="AC112" s="403">
        <v>16.0</v>
      </c>
      <c r="AJ112" s="19"/>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row>
    <row r="113" ht="24.75" customHeight="1">
      <c r="A113" s="18" t="s">
        <v>78</v>
      </c>
      <c r="D113" s="19"/>
      <c r="E113" s="403">
        <v>3174.0</v>
      </c>
      <c r="L113" s="19"/>
      <c r="M113" s="403">
        <v>2875.0</v>
      </c>
      <c r="T113" s="19"/>
      <c r="U113" s="403">
        <v>229.0</v>
      </c>
      <c r="AB113" s="19"/>
      <c r="AC113" s="403">
        <v>70.0</v>
      </c>
      <c r="AJ113" s="19"/>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row>
    <row r="114" ht="24.75" customHeight="1">
      <c r="A114" s="18" t="s">
        <v>80</v>
      </c>
      <c r="D114" s="19"/>
      <c r="E114" s="403">
        <v>3117.0</v>
      </c>
      <c r="L114" s="19"/>
      <c r="M114" s="403">
        <v>2813.0</v>
      </c>
      <c r="T114" s="19"/>
      <c r="U114" s="403">
        <v>298.0</v>
      </c>
      <c r="AB114" s="19"/>
      <c r="AC114" s="403">
        <v>6.0</v>
      </c>
      <c r="AJ114" s="19"/>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row>
    <row r="115" ht="24.75" customHeight="1">
      <c r="A115" s="18" t="s">
        <v>82</v>
      </c>
      <c r="D115" s="19"/>
      <c r="E115" s="403">
        <v>82.0</v>
      </c>
      <c r="L115" s="19"/>
      <c r="M115" s="403">
        <v>80.0</v>
      </c>
      <c r="T115" s="19"/>
      <c r="U115" s="403">
        <v>2.0</v>
      </c>
      <c r="AB115" s="19"/>
      <c r="AC115" s="403" t="s">
        <v>1408</v>
      </c>
      <c r="AJ115" s="19"/>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row>
    <row r="116" ht="24.75" customHeight="1">
      <c r="A116" s="18" t="s">
        <v>84</v>
      </c>
      <c r="D116" s="19"/>
      <c r="E116" s="403">
        <v>2220.0</v>
      </c>
      <c r="L116" s="19"/>
      <c r="M116" s="403">
        <v>1952.0</v>
      </c>
      <c r="T116" s="19"/>
      <c r="U116" s="403">
        <v>238.0</v>
      </c>
      <c r="AB116" s="19"/>
      <c r="AC116" s="403">
        <v>30.0</v>
      </c>
      <c r="AJ116" s="19"/>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row>
    <row r="117" ht="24.75" customHeight="1">
      <c r="A117" s="18" t="s">
        <v>86</v>
      </c>
      <c r="D117" s="19"/>
      <c r="E117" s="403">
        <v>23.0</v>
      </c>
      <c r="L117" s="19"/>
      <c r="M117" s="403">
        <v>23.0</v>
      </c>
      <c r="T117" s="19"/>
      <c r="U117" s="403" t="s">
        <v>1409</v>
      </c>
      <c r="AB117" s="19"/>
      <c r="AC117" s="403" t="s">
        <v>1410</v>
      </c>
      <c r="AJ117" s="19"/>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row>
    <row r="118" ht="24.75" customHeight="1">
      <c r="A118" s="18" t="s">
        <v>90</v>
      </c>
      <c r="D118" s="19"/>
      <c r="E118" s="403" t="s">
        <v>1409</v>
      </c>
      <c r="L118" s="19"/>
      <c r="M118" s="403" t="s">
        <v>1408</v>
      </c>
      <c r="T118" s="19"/>
      <c r="U118" s="403" t="s">
        <v>1409</v>
      </c>
      <c r="AB118" s="19"/>
      <c r="AC118" s="403" t="s">
        <v>1410</v>
      </c>
      <c r="AJ118" s="19"/>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row>
    <row r="119" ht="24.75" customHeight="1">
      <c r="A119" s="18" t="s">
        <v>69</v>
      </c>
      <c r="D119" s="19"/>
      <c r="E119" s="403">
        <v>355.0</v>
      </c>
      <c r="L119" s="19"/>
      <c r="M119" s="403">
        <v>345.0</v>
      </c>
      <c r="T119" s="19"/>
      <c r="U119" s="403">
        <v>10.0</v>
      </c>
      <c r="AB119" s="19"/>
      <c r="AC119" s="403" t="s">
        <v>1410</v>
      </c>
      <c r="AJ119" s="19"/>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row>
    <row r="120" ht="24.75" customHeight="1">
      <c r="A120" s="18" t="s">
        <v>71</v>
      </c>
      <c r="D120" s="19"/>
      <c r="E120" s="403">
        <v>343.0</v>
      </c>
      <c r="L120" s="19"/>
      <c r="M120" s="403">
        <v>218.0</v>
      </c>
      <c r="T120" s="19"/>
      <c r="U120" s="403">
        <v>125.0</v>
      </c>
      <c r="AB120" s="19"/>
      <c r="AC120" s="403" t="s">
        <v>1410</v>
      </c>
      <c r="AJ120" s="19"/>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row>
    <row r="121" ht="24.75" customHeight="1">
      <c r="A121" s="18" t="s">
        <v>73</v>
      </c>
      <c r="D121" s="19"/>
      <c r="E121" s="403">
        <v>479.0</v>
      </c>
      <c r="L121" s="19"/>
      <c r="M121" s="403">
        <v>403.0</v>
      </c>
      <c r="T121" s="19"/>
      <c r="U121" s="403">
        <v>76.0</v>
      </c>
      <c r="AB121" s="19"/>
      <c r="AC121" s="403" t="s">
        <v>1410</v>
      </c>
      <c r="AJ121" s="19"/>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row>
    <row r="122" ht="24.75" customHeight="1">
      <c r="A122" s="18" t="s">
        <v>75</v>
      </c>
      <c r="D122" s="19"/>
      <c r="E122" s="403">
        <v>1146.0</v>
      </c>
      <c r="L122" s="19"/>
      <c r="M122" s="403">
        <v>1015.0</v>
      </c>
      <c r="T122" s="19"/>
      <c r="U122" s="403">
        <v>114.0</v>
      </c>
      <c r="AB122" s="19"/>
      <c r="AC122" s="403">
        <v>17.0</v>
      </c>
      <c r="AJ122" s="19"/>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row>
    <row r="123" ht="24.75" customHeight="1">
      <c r="A123" s="18" t="s">
        <v>77</v>
      </c>
      <c r="D123" s="19"/>
      <c r="E123" s="403">
        <v>409.0</v>
      </c>
      <c r="L123" s="19"/>
      <c r="M123" s="403">
        <v>310.0</v>
      </c>
      <c r="T123" s="19"/>
      <c r="U123" s="403">
        <v>93.0</v>
      </c>
      <c r="AB123" s="19"/>
      <c r="AC123" s="403">
        <v>6.0</v>
      </c>
      <c r="AJ123" s="19"/>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row>
    <row r="124" ht="24.75" customHeight="1">
      <c r="A124" s="18" t="s">
        <v>79</v>
      </c>
      <c r="D124" s="19"/>
      <c r="E124" s="403">
        <v>3113.0</v>
      </c>
      <c r="L124" s="19"/>
      <c r="M124" s="403">
        <v>2358.0</v>
      </c>
      <c r="T124" s="19"/>
      <c r="U124" s="403">
        <v>753.0</v>
      </c>
      <c r="AB124" s="19"/>
      <c r="AC124" s="403">
        <v>2.0</v>
      </c>
      <c r="AJ124" s="19"/>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row>
    <row r="125" ht="24.75" customHeight="1">
      <c r="A125" s="18" t="s">
        <v>83</v>
      </c>
      <c r="D125" s="19"/>
      <c r="E125" s="403">
        <v>2342.0</v>
      </c>
      <c r="L125" s="19"/>
      <c r="M125" s="403">
        <v>2062.0</v>
      </c>
      <c r="T125" s="19"/>
      <c r="U125" s="403">
        <v>267.0</v>
      </c>
      <c r="AB125" s="19"/>
      <c r="AC125" s="403">
        <v>13.0</v>
      </c>
      <c r="AJ125" s="19"/>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row>
    <row r="126" ht="24.75" customHeight="1">
      <c r="A126" s="18" t="s">
        <v>85</v>
      </c>
      <c r="D126" s="19"/>
      <c r="E126" s="403">
        <v>12236.0</v>
      </c>
      <c r="L126" s="19"/>
      <c r="M126" s="403">
        <v>10885.0</v>
      </c>
      <c r="T126" s="19"/>
      <c r="U126" s="403">
        <v>1229.0</v>
      </c>
      <c r="AB126" s="19"/>
      <c r="AC126" s="403">
        <v>122.0</v>
      </c>
      <c r="AJ126" s="19"/>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row>
    <row r="127" ht="24.75" customHeight="1">
      <c r="A127" s="18" t="s">
        <v>87</v>
      </c>
      <c r="D127" s="19"/>
      <c r="E127" s="403">
        <v>4363.0</v>
      </c>
      <c r="L127" s="19"/>
      <c r="M127" s="403">
        <v>3419.0</v>
      </c>
      <c r="T127" s="19"/>
      <c r="U127" s="403">
        <v>453.0</v>
      </c>
      <c r="AB127" s="19"/>
      <c r="AC127" s="403">
        <v>491.0</v>
      </c>
      <c r="AJ127" s="19"/>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row>
    <row r="128" ht="24.75" customHeight="1">
      <c r="A128" s="18" t="s">
        <v>89</v>
      </c>
      <c r="D128" s="19"/>
      <c r="E128" s="403">
        <v>8746.0</v>
      </c>
      <c r="L128" s="19"/>
      <c r="M128" s="403">
        <v>7523.0</v>
      </c>
      <c r="T128" s="19"/>
      <c r="U128" s="403">
        <v>901.0</v>
      </c>
      <c r="AB128" s="19"/>
      <c r="AC128" s="403">
        <v>322.0</v>
      </c>
      <c r="AJ128" s="19"/>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row>
    <row r="129" ht="24.75" customHeight="1">
      <c r="A129" s="28" t="s">
        <v>91</v>
      </c>
      <c r="B129" s="29"/>
      <c r="C129" s="29"/>
      <c r="D129" s="30"/>
      <c r="E129" s="404">
        <v>1262.0</v>
      </c>
      <c r="F129" s="29"/>
      <c r="G129" s="29"/>
      <c r="H129" s="29"/>
      <c r="I129" s="29"/>
      <c r="J129" s="29"/>
      <c r="K129" s="29"/>
      <c r="L129" s="30"/>
      <c r="M129" s="404">
        <v>992.0</v>
      </c>
      <c r="N129" s="29"/>
      <c r="O129" s="29"/>
      <c r="P129" s="29"/>
      <c r="Q129" s="29"/>
      <c r="R129" s="29"/>
      <c r="S129" s="29"/>
      <c r="T129" s="30"/>
      <c r="U129" s="404">
        <v>244.0</v>
      </c>
      <c r="V129" s="29"/>
      <c r="W129" s="29"/>
      <c r="X129" s="29"/>
      <c r="Y129" s="29"/>
      <c r="Z129" s="29"/>
      <c r="AA129" s="29"/>
      <c r="AB129" s="30"/>
      <c r="AC129" s="404">
        <v>26.0</v>
      </c>
      <c r="AD129" s="29"/>
      <c r="AE129" s="29"/>
      <c r="AF129" s="29"/>
      <c r="AG129" s="29"/>
      <c r="AH129" s="29"/>
      <c r="AI129" s="29"/>
      <c r="AJ129" s="30"/>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row>
    <row r="130" ht="24.75" customHeight="1">
      <c r="A130" s="3" t="s">
        <v>47</v>
      </c>
      <c r="B130" s="3"/>
      <c r="C130" s="3" t="s">
        <v>1411</v>
      </c>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7" t="s">
        <v>1376</v>
      </c>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row>
    <row r="131" ht="24.75" customHeight="1">
      <c r="A131" s="1" t="s">
        <v>1412</v>
      </c>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row>
    <row r="132" ht="24.75" customHeight="1">
      <c r="A132" s="1"/>
      <c r="B132" s="1"/>
      <c r="C132" s="1"/>
      <c r="D132" s="1"/>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1"/>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row>
    <row r="133" ht="24.75" customHeight="1">
      <c r="A133" s="5">
        <v>30.0</v>
      </c>
      <c r="C133" s="6" t="s">
        <v>1413</v>
      </c>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row>
    <row r="134" ht="24.75" customHeight="1">
      <c r="A134" s="3" t="s">
        <v>1367</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7" t="s">
        <v>1368</v>
      </c>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row>
    <row r="135" ht="24.75" customHeight="1">
      <c r="A135" s="11" t="s">
        <v>101</v>
      </c>
      <c r="B135" s="12"/>
      <c r="C135" s="12"/>
      <c r="D135" s="13"/>
      <c r="E135" s="11" t="s">
        <v>67</v>
      </c>
      <c r="F135" s="13"/>
      <c r="G135" s="11" t="s">
        <v>1414</v>
      </c>
      <c r="H135" s="13"/>
      <c r="I135" s="378" t="s">
        <v>1415</v>
      </c>
      <c r="J135" s="13"/>
      <c r="K135" s="406" t="s">
        <v>1416</v>
      </c>
      <c r="L135" s="13"/>
      <c r="M135" s="406" t="s">
        <v>1417</v>
      </c>
      <c r="N135" s="13"/>
      <c r="O135" s="36" t="s">
        <v>1418</v>
      </c>
      <c r="P135" s="13"/>
      <c r="Q135" s="36" t="s">
        <v>1419</v>
      </c>
      <c r="R135" s="13"/>
      <c r="S135" s="378" t="s">
        <v>1420</v>
      </c>
      <c r="T135" s="13"/>
      <c r="U135" s="367" t="s">
        <v>1421</v>
      </c>
      <c r="V135" s="13"/>
      <c r="W135" s="406" t="s">
        <v>1422</v>
      </c>
      <c r="X135" s="13"/>
      <c r="Y135" s="11" t="s">
        <v>1423</v>
      </c>
      <c r="Z135" s="13"/>
      <c r="AA135" s="378" t="s">
        <v>1424</v>
      </c>
      <c r="AB135" s="13"/>
      <c r="AC135" s="11" t="s">
        <v>1425</v>
      </c>
      <c r="AD135" s="13"/>
      <c r="AE135" s="11" t="s">
        <v>1426</v>
      </c>
      <c r="AF135" s="13"/>
      <c r="AG135" s="11" t="s">
        <v>1427</v>
      </c>
      <c r="AH135" s="13"/>
      <c r="AI135" s="406" t="s">
        <v>1428</v>
      </c>
      <c r="AJ135" s="1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row>
    <row r="136" ht="24.75" customHeight="1">
      <c r="A136" s="37"/>
      <c r="B136" s="29"/>
      <c r="C136" s="29"/>
      <c r="D136" s="30"/>
      <c r="E136" s="37"/>
      <c r="F136" s="30"/>
      <c r="G136" s="37"/>
      <c r="H136" s="30"/>
      <c r="I136" s="37"/>
      <c r="J136" s="30"/>
      <c r="K136" s="37"/>
      <c r="L136" s="30"/>
      <c r="M136" s="37"/>
      <c r="N136" s="30"/>
      <c r="O136" s="37"/>
      <c r="P136" s="30"/>
      <c r="Q136" s="37"/>
      <c r="R136" s="30"/>
      <c r="S136" s="37"/>
      <c r="T136" s="30"/>
      <c r="U136" s="37"/>
      <c r="V136" s="30"/>
      <c r="W136" s="37"/>
      <c r="X136" s="30"/>
      <c r="Y136" s="37"/>
      <c r="Z136" s="30"/>
      <c r="AA136" s="37"/>
      <c r="AB136" s="30"/>
      <c r="AC136" s="37"/>
      <c r="AD136" s="30"/>
      <c r="AE136" s="37"/>
      <c r="AF136" s="30"/>
      <c r="AG136" s="37"/>
      <c r="AH136" s="30"/>
      <c r="AI136" s="37"/>
      <c r="AJ136" s="30"/>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row>
    <row r="137" ht="24.75" customHeight="1">
      <c r="A137" s="11" t="s">
        <v>1372</v>
      </c>
      <c r="B137" s="12"/>
      <c r="C137" s="12"/>
      <c r="D137" s="13"/>
      <c r="E137" s="407">
        <v>696.0</v>
      </c>
      <c r="F137" s="13"/>
      <c r="G137" s="407">
        <v>508.0</v>
      </c>
      <c r="H137" s="13"/>
      <c r="I137" s="407">
        <v>0.0</v>
      </c>
      <c r="J137" s="13"/>
      <c r="K137" s="407">
        <v>8.0</v>
      </c>
      <c r="L137" s="13"/>
      <c r="M137" s="407">
        <v>20.0</v>
      </c>
      <c r="N137" s="13"/>
      <c r="O137" s="407">
        <v>67.0</v>
      </c>
      <c r="P137" s="13"/>
      <c r="Q137" s="407">
        <v>66.0</v>
      </c>
      <c r="R137" s="13"/>
      <c r="S137" s="407">
        <v>10.0</v>
      </c>
      <c r="T137" s="13"/>
      <c r="U137" s="407">
        <v>3.0</v>
      </c>
      <c r="V137" s="13"/>
      <c r="W137" s="407">
        <v>4.0</v>
      </c>
      <c r="X137" s="13"/>
      <c r="Y137" s="407">
        <v>6.0</v>
      </c>
      <c r="Z137" s="13"/>
      <c r="AA137" s="407">
        <v>0.0</v>
      </c>
      <c r="AB137" s="13"/>
      <c r="AC137" s="407">
        <v>0.0</v>
      </c>
      <c r="AD137" s="13"/>
      <c r="AE137" s="407">
        <v>4.0</v>
      </c>
      <c r="AF137" s="13"/>
      <c r="AG137" s="407">
        <v>0.0</v>
      </c>
      <c r="AH137" s="13"/>
      <c r="AI137" s="407">
        <v>0.0</v>
      </c>
      <c r="AJ137" s="1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row>
    <row r="138" ht="24.75" customHeight="1">
      <c r="A138" s="18">
        <v>27.0</v>
      </c>
      <c r="D138" s="19"/>
      <c r="E138" s="408">
        <v>571.0</v>
      </c>
      <c r="F138" s="19"/>
      <c r="G138" s="408">
        <v>429.0</v>
      </c>
      <c r="H138" s="19"/>
      <c r="I138" s="408">
        <v>0.0</v>
      </c>
      <c r="J138" s="19"/>
      <c r="K138" s="408">
        <v>11.0</v>
      </c>
      <c r="L138" s="19"/>
      <c r="M138" s="408">
        <v>16.0</v>
      </c>
      <c r="N138" s="19"/>
      <c r="O138" s="408">
        <v>53.0</v>
      </c>
      <c r="P138" s="19"/>
      <c r="Q138" s="408">
        <v>47.0</v>
      </c>
      <c r="R138" s="19"/>
      <c r="S138" s="408">
        <v>6.0</v>
      </c>
      <c r="T138" s="19"/>
      <c r="U138" s="408">
        <v>2.0</v>
      </c>
      <c r="V138" s="19"/>
      <c r="W138" s="408">
        <v>0.0</v>
      </c>
      <c r="X138" s="19"/>
      <c r="Y138" s="408">
        <v>3.0</v>
      </c>
      <c r="Z138" s="19"/>
      <c r="AA138" s="408">
        <v>0.0</v>
      </c>
      <c r="AB138" s="19"/>
      <c r="AC138" s="408">
        <v>0.0</v>
      </c>
      <c r="AD138" s="19"/>
      <c r="AE138" s="408">
        <v>4.0</v>
      </c>
      <c r="AF138" s="19"/>
      <c r="AG138" s="408">
        <v>0.0</v>
      </c>
      <c r="AH138" s="19"/>
      <c r="AI138" s="408">
        <v>0.0</v>
      </c>
      <c r="AJ138" s="19"/>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row>
    <row r="139" ht="24.75" customHeight="1">
      <c r="A139" s="28" t="s">
        <v>333</v>
      </c>
      <c r="B139" s="29"/>
      <c r="C139" s="29"/>
      <c r="D139" s="30"/>
      <c r="E139" s="409">
        <v>462.0</v>
      </c>
      <c r="F139" s="30"/>
      <c r="G139" s="409">
        <v>344.0</v>
      </c>
      <c r="H139" s="30"/>
      <c r="I139" s="409">
        <v>0.0</v>
      </c>
      <c r="J139" s="30"/>
      <c r="K139" s="409">
        <v>4.0</v>
      </c>
      <c r="L139" s="30"/>
      <c r="M139" s="409">
        <v>11.0</v>
      </c>
      <c r="N139" s="30"/>
      <c r="O139" s="409">
        <v>33.0</v>
      </c>
      <c r="P139" s="30"/>
      <c r="Q139" s="409">
        <v>39.0</v>
      </c>
      <c r="R139" s="30"/>
      <c r="S139" s="409">
        <v>10.0</v>
      </c>
      <c r="T139" s="30"/>
      <c r="U139" s="409">
        <v>7.0</v>
      </c>
      <c r="V139" s="30"/>
      <c r="W139" s="409">
        <v>4.0</v>
      </c>
      <c r="X139" s="30"/>
      <c r="Y139" s="409">
        <v>5.0</v>
      </c>
      <c r="Z139" s="30"/>
      <c r="AA139" s="409">
        <v>0.0</v>
      </c>
      <c r="AB139" s="30"/>
      <c r="AC139" s="409">
        <v>0.0</v>
      </c>
      <c r="AD139" s="30"/>
      <c r="AE139" s="409">
        <v>5.0</v>
      </c>
      <c r="AF139" s="30"/>
      <c r="AG139" s="409">
        <v>0.0</v>
      </c>
      <c r="AH139" s="30"/>
      <c r="AI139" s="409">
        <v>0.0</v>
      </c>
      <c r="AJ139" s="30"/>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row>
    <row r="140" ht="24.75" customHeight="1">
      <c r="A140" s="11" t="s">
        <v>72</v>
      </c>
      <c r="B140" s="12"/>
      <c r="C140" s="12"/>
      <c r="D140" s="13"/>
      <c r="E140" s="407">
        <v>39.0</v>
      </c>
      <c r="F140" s="13"/>
      <c r="G140" s="407">
        <v>35.0</v>
      </c>
      <c r="H140" s="13"/>
      <c r="I140" s="407">
        <v>0.0</v>
      </c>
      <c r="J140" s="13"/>
      <c r="K140" s="407">
        <v>0.0</v>
      </c>
      <c r="L140" s="13"/>
      <c r="M140" s="407">
        <v>0.0</v>
      </c>
      <c r="N140" s="13"/>
      <c r="O140" s="407">
        <v>2.0</v>
      </c>
      <c r="P140" s="13"/>
      <c r="Q140" s="407">
        <v>1.0</v>
      </c>
      <c r="R140" s="13"/>
      <c r="S140" s="407">
        <v>1.0</v>
      </c>
      <c r="T140" s="13"/>
      <c r="U140" s="407">
        <v>0.0</v>
      </c>
      <c r="V140" s="13"/>
      <c r="W140" s="407">
        <v>0.0</v>
      </c>
      <c r="X140" s="13"/>
      <c r="Y140" s="407">
        <v>0.0</v>
      </c>
      <c r="Z140" s="13"/>
      <c r="AA140" s="407">
        <v>0.0</v>
      </c>
      <c r="AB140" s="13"/>
      <c r="AC140" s="407">
        <v>0.0</v>
      </c>
      <c r="AD140" s="13"/>
      <c r="AE140" s="407">
        <v>0.0</v>
      </c>
      <c r="AF140" s="13"/>
      <c r="AG140" s="407">
        <v>0.0</v>
      </c>
      <c r="AH140" s="13"/>
      <c r="AI140" s="407">
        <v>0.0</v>
      </c>
      <c r="AJ140" s="1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row>
    <row r="141" ht="24.75" customHeight="1">
      <c r="A141" s="18" t="s">
        <v>74</v>
      </c>
      <c r="D141" s="19"/>
      <c r="E141" s="408">
        <v>70.0</v>
      </c>
      <c r="F141" s="19"/>
      <c r="G141" s="408">
        <v>37.0</v>
      </c>
      <c r="H141" s="19"/>
      <c r="I141" s="408">
        <v>0.0</v>
      </c>
      <c r="J141" s="19"/>
      <c r="K141" s="408">
        <v>1.0</v>
      </c>
      <c r="L141" s="19"/>
      <c r="M141" s="408">
        <v>0.0</v>
      </c>
      <c r="N141" s="19"/>
      <c r="O141" s="408">
        <v>16.0</v>
      </c>
      <c r="P141" s="19"/>
      <c r="Q141" s="408">
        <v>6.0</v>
      </c>
      <c r="R141" s="19"/>
      <c r="S141" s="408">
        <v>6.0</v>
      </c>
      <c r="T141" s="19"/>
      <c r="U141" s="408">
        <v>1.0</v>
      </c>
      <c r="V141" s="19"/>
      <c r="W141" s="408">
        <v>1.0</v>
      </c>
      <c r="X141" s="19"/>
      <c r="Y141" s="408">
        <v>2.0</v>
      </c>
      <c r="Z141" s="19"/>
      <c r="AA141" s="408">
        <v>0.0</v>
      </c>
      <c r="AB141" s="19"/>
      <c r="AC141" s="408">
        <v>0.0</v>
      </c>
      <c r="AD141" s="19"/>
      <c r="AE141" s="408">
        <v>0.0</v>
      </c>
      <c r="AF141" s="19"/>
      <c r="AG141" s="408">
        <v>0.0</v>
      </c>
      <c r="AH141" s="19"/>
      <c r="AI141" s="408">
        <v>0.0</v>
      </c>
      <c r="AJ141" s="19"/>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row>
    <row r="142" ht="24.75" customHeight="1">
      <c r="A142" s="18" t="s">
        <v>76</v>
      </c>
      <c r="D142" s="19"/>
      <c r="E142" s="408">
        <v>11.0</v>
      </c>
      <c r="F142" s="19"/>
      <c r="G142" s="408">
        <v>8.0</v>
      </c>
      <c r="H142" s="19"/>
      <c r="I142" s="408">
        <v>0.0</v>
      </c>
      <c r="J142" s="19"/>
      <c r="K142" s="408">
        <v>0.0</v>
      </c>
      <c r="L142" s="19"/>
      <c r="M142" s="408">
        <v>0.0</v>
      </c>
      <c r="N142" s="19"/>
      <c r="O142" s="408">
        <v>1.0</v>
      </c>
      <c r="P142" s="19"/>
      <c r="Q142" s="408">
        <v>0.0</v>
      </c>
      <c r="R142" s="19"/>
      <c r="S142" s="408">
        <v>0.0</v>
      </c>
      <c r="T142" s="19"/>
      <c r="U142" s="408">
        <v>1.0</v>
      </c>
      <c r="V142" s="19"/>
      <c r="W142" s="408">
        <v>0.0</v>
      </c>
      <c r="X142" s="19"/>
      <c r="Y142" s="408">
        <v>0.0</v>
      </c>
      <c r="Z142" s="19"/>
      <c r="AA142" s="408">
        <v>0.0</v>
      </c>
      <c r="AB142" s="19"/>
      <c r="AC142" s="408">
        <v>0.0</v>
      </c>
      <c r="AD142" s="19"/>
      <c r="AE142" s="408">
        <v>1.0</v>
      </c>
      <c r="AF142" s="19"/>
      <c r="AG142" s="408">
        <v>0.0</v>
      </c>
      <c r="AH142" s="19"/>
      <c r="AI142" s="408">
        <v>0.0</v>
      </c>
      <c r="AJ142" s="19"/>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row>
    <row r="143" ht="24.75" customHeight="1">
      <c r="A143" s="18" t="s">
        <v>78</v>
      </c>
      <c r="D143" s="19"/>
      <c r="E143" s="408">
        <v>23.0</v>
      </c>
      <c r="F143" s="19"/>
      <c r="G143" s="408">
        <v>19.0</v>
      </c>
      <c r="H143" s="19"/>
      <c r="I143" s="408">
        <v>0.0</v>
      </c>
      <c r="J143" s="19"/>
      <c r="K143" s="408">
        <v>1.0</v>
      </c>
      <c r="L143" s="19"/>
      <c r="M143" s="408">
        <v>0.0</v>
      </c>
      <c r="N143" s="19"/>
      <c r="O143" s="408">
        <v>0.0</v>
      </c>
      <c r="P143" s="19"/>
      <c r="Q143" s="408">
        <v>1.0</v>
      </c>
      <c r="R143" s="19"/>
      <c r="S143" s="408">
        <v>1.0</v>
      </c>
      <c r="T143" s="19"/>
      <c r="U143" s="408">
        <v>1.0</v>
      </c>
      <c r="V143" s="19"/>
      <c r="W143" s="408">
        <v>0.0</v>
      </c>
      <c r="X143" s="19"/>
      <c r="Y143" s="408">
        <v>0.0</v>
      </c>
      <c r="Z143" s="19"/>
      <c r="AA143" s="408">
        <v>0.0</v>
      </c>
      <c r="AB143" s="19"/>
      <c r="AC143" s="408">
        <v>0.0</v>
      </c>
      <c r="AD143" s="19"/>
      <c r="AE143" s="408">
        <v>0.0</v>
      </c>
      <c r="AF143" s="19"/>
      <c r="AG143" s="408">
        <v>0.0</v>
      </c>
      <c r="AH143" s="19"/>
      <c r="AI143" s="408">
        <v>0.0</v>
      </c>
      <c r="AJ143" s="19"/>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row>
    <row r="144" ht="24.75" customHeight="1">
      <c r="A144" s="18" t="s">
        <v>80</v>
      </c>
      <c r="D144" s="19"/>
      <c r="E144" s="408">
        <v>12.0</v>
      </c>
      <c r="F144" s="19"/>
      <c r="G144" s="408">
        <v>10.0</v>
      </c>
      <c r="H144" s="19"/>
      <c r="I144" s="408">
        <v>0.0</v>
      </c>
      <c r="J144" s="19"/>
      <c r="K144" s="408">
        <v>0.0</v>
      </c>
      <c r="L144" s="19"/>
      <c r="M144" s="408">
        <v>0.0</v>
      </c>
      <c r="N144" s="19"/>
      <c r="O144" s="408">
        <v>0.0</v>
      </c>
      <c r="P144" s="19"/>
      <c r="Q144" s="408">
        <v>1.0</v>
      </c>
      <c r="R144" s="19"/>
      <c r="S144" s="408">
        <v>0.0</v>
      </c>
      <c r="T144" s="19"/>
      <c r="U144" s="408">
        <v>0.0</v>
      </c>
      <c r="V144" s="19"/>
      <c r="W144" s="408">
        <v>1.0</v>
      </c>
      <c r="X144" s="19"/>
      <c r="Y144" s="408">
        <v>0.0</v>
      </c>
      <c r="Z144" s="19"/>
      <c r="AA144" s="408">
        <v>0.0</v>
      </c>
      <c r="AB144" s="19"/>
      <c r="AC144" s="408">
        <v>0.0</v>
      </c>
      <c r="AD144" s="19"/>
      <c r="AE144" s="408">
        <v>0.0</v>
      </c>
      <c r="AF144" s="19"/>
      <c r="AG144" s="408">
        <v>0.0</v>
      </c>
      <c r="AH144" s="19"/>
      <c r="AI144" s="408">
        <v>0.0</v>
      </c>
      <c r="AJ144" s="19"/>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row>
    <row r="145" ht="24.75" customHeight="1">
      <c r="A145" s="18" t="s">
        <v>82</v>
      </c>
      <c r="D145" s="19"/>
      <c r="E145" s="408">
        <v>0.0</v>
      </c>
      <c r="F145" s="19"/>
      <c r="G145" s="408">
        <v>0.0</v>
      </c>
      <c r="H145" s="19"/>
      <c r="I145" s="408">
        <v>0.0</v>
      </c>
      <c r="J145" s="19"/>
      <c r="K145" s="408">
        <v>0.0</v>
      </c>
      <c r="L145" s="19"/>
      <c r="M145" s="408">
        <v>0.0</v>
      </c>
      <c r="N145" s="19"/>
      <c r="O145" s="408">
        <v>0.0</v>
      </c>
      <c r="P145" s="19"/>
      <c r="Q145" s="408">
        <v>0.0</v>
      </c>
      <c r="R145" s="19"/>
      <c r="S145" s="408">
        <v>0.0</v>
      </c>
      <c r="T145" s="19"/>
      <c r="U145" s="408">
        <v>0.0</v>
      </c>
      <c r="V145" s="19"/>
      <c r="W145" s="408">
        <v>0.0</v>
      </c>
      <c r="X145" s="19"/>
      <c r="Y145" s="408">
        <v>0.0</v>
      </c>
      <c r="Z145" s="19"/>
      <c r="AA145" s="408">
        <v>0.0</v>
      </c>
      <c r="AB145" s="19"/>
      <c r="AC145" s="408">
        <v>0.0</v>
      </c>
      <c r="AD145" s="19"/>
      <c r="AE145" s="408">
        <v>0.0</v>
      </c>
      <c r="AF145" s="19"/>
      <c r="AG145" s="408">
        <v>0.0</v>
      </c>
      <c r="AH145" s="19"/>
      <c r="AI145" s="408">
        <v>0.0</v>
      </c>
      <c r="AJ145" s="19"/>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row>
    <row r="146" ht="24.75" customHeight="1">
      <c r="A146" s="18" t="s">
        <v>84</v>
      </c>
      <c r="D146" s="19"/>
      <c r="E146" s="408">
        <v>31.0</v>
      </c>
      <c r="F146" s="19"/>
      <c r="G146" s="408">
        <v>25.0</v>
      </c>
      <c r="H146" s="19"/>
      <c r="I146" s="408">
        <v>0.0</v>
      </c>
      <c r="J146" s="19"/>
      <c r="K146" s="408">
        <v>0.0</v>
      </c>
      <c r="L146" s="19"/>
      <c r="M146" s="408">
        <v>1.0</v>
      </c>
      <c r="N146" s="19"/>
      <c r="O146" s="408">
        <v>2.0</v>
      </c>
      <c r="P146" s="19"/>
      <c r="Q146" s="408">
        <v>3.0</v>
      </c>
      <c r="R146" s="19"/>
      <c r="S146" s="408">
        <v>0.0</v>
      </c>
      <c r="T146" s="19"/>
      <c r="U146" s="408">
        <v>0.0</v>
      </c>
      <c r="V146" s="19"/>
      <c r="W146" s="408">
        <v>0.0</v>
      </c>
      <c r="X146" s="19"/>
      <c r="Y146" s="408">
        <v>0.0</v>
      </c>
      <c r="Z146" s="19"/>
      <c r="AA146" s="408">
        <v>0.0</v>
      </c>
      <c r="AB146" s="19"/>
      <c r="AC146" s="408">
        <v>0.0</v>
      </c>
      <c r="AD146" s="19"/>
      <c r="AE146" s="408">
        <v>0.0</v>
      </c>
      <c r="AF146" s="19"/>
      <c r="AG146" s="408">
        <v>0.0</v>
      </c>
      <c r="AH146" s="19"/>
      <c r="AI146" s="408">
        <v>0.0</v>
      </c>
      <c r="AJ146" s="19"/>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row>
    <row r="147" ht="24.75" customHeight="1">
      <c r="A147" s="18" t="s">
        <v>86</v>
      </c>
      <c r="D147" s="19"/>
      <c r="E147" s="408">
        <v>1.0</v>
      </c>
      <c r="F147" s="19"/>
      <c r="G147" s="410" t="s">
        <v>1429</v>
      </c>
      <c r="H147" s="19"/>
      <c r="I147" s="410" t="s">
        <v>1429</v>
      </c>
      <c r="J147" s="19"/>
      <c r="K147" s="410" t="s">
        <v>1429</v>
      </c>
      <c r="L147" s="19"/>
      <c r="M147" s="410" t="s">
        <v>1429</v>
      </c>
      <c r="N147" s="19"/>
      <c r="O147" s="410" t="s">
        <v>1429</v>
      </c>
      <c r="P147" s="19"/>
      <c r="Q147" s="410" t="s">
        <v>1429</v>
      </c>
      <c r="R147" s="19"/>
      <c r="S147" s="410" t="s">
        <v>1429</v>
      </c>
      <c r="T147" s="19"/>
      <c r="U147" s="410" t="s">
        <v>1429</v>
      </c>
      <c r="V147" s="19"/>
      <c r="W147" s="410" t="s">
        <v>1429</v>
      </c>
      <c r="X147" s="19"/>
      <c r="Y147" s="410" t="s">
        <v>1429</v>
      </c>
      <c r="Z147" s="19"/>
      <c r="AA147" s="410" t="s">
        <v>1429</v>
      </c>
      <c r="AB147" s="19"/>
      <c r="AC147" s="410" t="s">
        <v>1429</v>
      </c>
      <c r="AD147" s="19"/>
      <c r="AE147" s="410" t="s">
        <v>1429</v>
      </c>
      <c r="AF147" s="19"/>
      <c r="AG147" s="410" t="s">
        <v>1429</v>
      </c>
      <c r="AH147" s="19"/>
      <c r="AI147" s="410" t="s">
        <v>1429</v>
      </c>
      <c r="AJ147" s="19"/>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row>
    <row r="148" ht="24.75" customHeight="1">
      <c r="A148" s="18" t="s">
        <v>90</v>
      </c>
      <c r="D148" s="19"/>
      <c r="E148" s="408">
        <v>0.0</v>
      </c>
      <c r="F148" s="19"/>
      <c r="G148" s="410">
        <v>0.0</v>
      </c>
      <c r="H148" s="19"/>
      <c r="I148" s="410">
        <v>0.0</v>
      </c>
      <c r="J148" s="19"/>
      <c r="K148" s="410">
        <v>0.0</v>
      </c>
      <c r="L148" s="19"/>
      <c r="M148" s="410">
        <v>0.0</v>
      </c>
      <c r="N148" s="19"/>
      <c r="O148" s="410">
        <v>0.0</v>
      </c>
      <c r="P148" s="19"/>
      <c r="Q148" s="410">
        <v>0.0</v>
      </c>
      <c r="R148" s="19"/>
      <c r="S148" s="410">
        <v>0.0</v>
      </c>
      <c r="T148" s="19"/>
      <c r="U148" s="410">
        <v>0.0</v>
      </c>
      <c r="V148" s="19"/>
      <c r="W148" s="410">
        <v>0.0</v>
      </c>
      <c r="X148" s="19"/>
      <c r="Y148" s="410">
        <v>0.0</v>
      </c>
      <c r="Z148" s="19"/>
      <c r="AA148" s="410">
        <v>0.0</v>
      </c>
      <c r="AB148" s="19"/>
      <c r="AC148" s="410">
        <v>0.0</v>
      </c>
      <c r="AD148" s="19"/>
      <c r="AE148" s="410">
        <v>0.0</v>
      </c>
      <c r="AF148" s="19"/>
      <c r="AG148" s="410">
        <v>0.0</v>
      </c>
      <c r="AH148" s="19"/>
      <c r="AI148" s="410">
        <v>0.0</v>
      </c>
      <c r="AJ148" s="19"/>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row>
    <row r="149" ht="24.75" customHeight="1">
      <c r="A149" s="18" t="s">
        <v>69</v>
      </c>
      <c r="D149" s="19"/>
      <c r="E149" s="408">
        <v>1.0</v>
      </c>
      <c r="F149" s="19"/>
      <c r="G149" s="410" t="s">
        <v>1429</v>
      </c>
      <c r="H149" s="19"/>
      <c r="I149" s="410" t="s">
        <v>1429</v>
      </c>
      <c r="J149" s="19"/>
      <c r="K149" s="410" t="s">
        <v>1429</v>
      </c>
      <c r="L149" s="19"/>
      <c r="M149" s="410" t="s">
        <v>1429</v>
      </c>
      <c r="N149" s="19"/>
      <c r="O149" s="410" t="s">
        <v>1429</v>
      </c>
      <c r="P149" s="19"/>
      <c r="Q149" s="410" t="s">
        <v>1429</v>
      </c>
      <c r="R149" s="19"/>
      <c r="S149" s="410" t="s">
        <v>1429</v>
      </c>
      <c r="T149" s="19"/>
      <c r="U149" s="410" t="s">
        <v>1429</v>
      </c>
      <c r="V149" s="19"/>
      <c r="W149" s="410" t="s">
        <v>1429</v>
      </c>
      <c r="X149" s="19"/>
      <c r="Y149" s="410" t="s">
        <v>1429</v>
      </c>
      <c r="Z149" s="19"/>
      <c r="AA149" s="410" t="s">
        <v>1429</v>
      </c>
      <c r="AB149" s="19"/>
      <c r="AC149" s="410" t="s">
        <v>1429</v>
      </c>
      <c r="AD149" s="19"/>
      <c r="AE149" s="410" t="s">
        <v>1429</v>
      </c>
      <c r="AF149" s="19"/>
      <c r="AG149" s="410" t="s">
        <v>1429</v>
      </c>
      <c r="AH149" s="19"/>
      <c r="AI149" s="410" t="s">
        <v>1429</v>
      </c>
      <c r="AJ149" s="19"/>
      <c r="AK149" s="411" t="s">
        <v>1429</v>
      </c>
      <c r="AL149" s="19"/>
      <c r="AM149" s="411" t="s">
        <v>1429</v>
      </c>
      <c r="AN149" s="19"/>
      <c r="AO149" s="411" t="s">
        <v>1429</v>
      </c>
      <c r="AP149" s="19"/>
      <c r="AQ149" s="411" t="s">
        <v>1429</v>
      </c>
      <c r="AR149" s="19"/>
      <c r="AS149" s="411" t="s">
        <v>1429</v>
      </c>
      <c r="AT149" s="19"/>
      <c r="AU149" s="411" t="s">
        <v>1429</v>
      </c>
      <c r="AV149" s="19"/>
      <c r="AW149" s="411" t="s">
        <v>1429</v>
      </c>
      <c r="AX149" s="19"/>
      <c r="AY149" s="411" t="s">
        <v>1429</v>
      </c>
      <c r="AZ149" s="19"/>
      <c r="BA149" s="411" t="s">
        <v>1429</v>
      </c>
      <c r="BB149" s="19"/>
      <c r="BC149" s="411" t="s">
        <v>1429</v>
      </c>
      <c r="BD149" s="19"/>
      <c r="BE149" s="411" t="s">
        <v>1429</v>
      </c>
      <c r="BF149" s="19"/>
      <c r="BG149" s="411" t="s">
        <v>1429</v>
      </c>
      <c r="BH149" s="19"/>
      <c r="BI149" s="411" t="s">
        <v>1429</v>
      </c>
      <c r="BJ149" s="19"/>
      <c r="BK149" s="411" t="s">
        <v>1429</v>
      </c>
      <c r="BL149" s="19"/>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row>
    <row r="150" ht="24.75" customHeight="1">
      <c r="A150" s="18" t="s">
        <v>71</v>
      </c>
      <c r="D150" s="19"/>
      <c r="E150" s="408">
        <v>2.0</v>
      </c>
      <c r="F150" s="19"/>
      <c r="G150" s="410" t="s">
        <v>1429</v>
      </c>
      <c r="H150" s="19"/>
      <c r="I150" s="410" t="s">
        <v>1429</v>
      </c>
      <c r="J150" s="19"/>
      <c r="K150" s="410" t="s">
        <v>1429</v>
      </c>
      <c r="L150" s="19"/>
      <c r="M150" s="410" t="s">
        <v>1429</v>
      </c>
      <c r="N150" s="19"/>
      <c r="O150" s="410" t="s">
        <v>1429</v>
      </c>
      <c r="P150" s="19"/>
      <c r="Q150" s="410" t="s">
        <v>1429</v>
      </c>
      <c r="R150" s="19"/>
      <c r="S150" s="410" t="s">
        <v>1429</v>
      </c>
      <c r="T150" s="19"/>
      <c r="U150" s="410" t="s">
        <v>1429</v>
      </c>
      <c r="V150" s="19"/>
      <c r="W150" s="410" t="s">
        <v>1429</v>
      </c>
      <c r="X150" s="19"/>
      <c r="Y150" s="410" t="s">
        <v>1429</v>
      </c>
      <c r="Z150" s="19"/>
      <c r="AA150" s="410" t="s">
        <v>1429</v>
      </c>
      <c r="AB150" s="19"/>
      <c r="AC150" s="410" t="s">
        <v>1429</v>
      </c>
      <c r="AD150" s="19"/>
      <c r="AE150" s="410" t="s">
        <v>1429</v>
      </c>
      <c r="AF150" s="19"/>
      <c r="AG150" s="410" t="s">
        <v>1429</v>
      </c>
      <c r="AH150" s="19"/>
      <c r="AI150" s="410" t="s">
        <v>1429</v>
      </c>
      <c r="AJ150" s="19"/>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row>
    <row r="151" ht="24.75" customHeight="1">
      <c r="A151" s="18" t="s">
        <v>73</v>
      </c>
      <c r="D151" s="19"/>
      <c r="E151" s="408">
        <v>8.0</v>
      </c>
      <c r="F151" s="19"/>
      <c r="G151" s="408">
        <v>4.0</v>
      </c>
      <c r="H151" s="19"/>
      <c r="I151" s="408">
        <v>0.0</v>
      </c>
      <c r="J151" s="19"/>
      <c r="K151" s="408">
        <v>0.0</v>
      </c>
      <c r="L151" s="19"/>
      <c r="M151" s="408">
        <v>0.0</v>
      </c>
      <c r="N151" s="19"/>
      <c r="O151" s="408">
        <v>1.0</v>
      </c>
      <c r="P151" s="19"/>
      <c r="Q151" s="408">
        <v>2.0</v>
      </c>
      <c r="R151" s="19"/>
      <c r="S151" s="408">
        <v>0.0</v>
      </c>
      <c r="T151" s="19"/>
      <c r="U151" s="408">
        <v>1.0</v>
      </c>
      <c r="V151" s="19"/>
      <c r="W151" s="408">
        <v>0.0</v>
      </c>
      <c r="X151" s="19"/>
      <c r="Y151" s="408">
        <v>0.0</v>
      </c>
      <c r="Z151" s="19"/>
      <c r="AA151" s="408">
        <v>0.0</v>
      </c>
      <c r="AB151" s="19"/>
      <c r="AC151" s="408">
        <v>0.0</v>
      </c>
      <c r="AD151" s="19"/>
      <c r="AE151" s="408">
        <v>0.0</v>
      </c>
      <c r="AF151" s="19"/>
      <c r="AG151" s="408">
        <v>0.0</v>
      </c>
      <c r="AH151" s="19"/>
      <c r="AI151" s="408">
        <v>0.0</v>
      </c>
      <c r="AJ151" s="19"/>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row>
    <row r="152" ht="24.75" customHeight="1">
      <c r="A152" s="18" t="s">
        <v>75</v>
      </c>
      <c r="D152" s="19"/>
      <c r="E152" s="408">
        <v>22.0</v>
      </c>
      <c r="F152" s="19"/>
      <c r="G152" s="408">
        <v>17.0</v>
      </c>
      <c r="H152" s="19"/>
      <c r="I152" s="408">
        <v>0.0</v>
      </c>
      <c r="J152" s="19"/>
      <c r="K152" s="408">
        <v>0.0</v>
      </c>
      <c r="L152" s="19"/>
      <c r="M152" s="408">
        <v>0.0</v>
      </c>
      <c r="N152" s="19"/>
      <c r="O152" s="408">
        <v>2.0</v>
      </c>
      <c r="P152" s="19"/>
      <c r="Q152" s="408">
        <v>2.0</v>
      </c>
      <c r="R152" s="19"/>
      <c r="S152" s="408">
        <v>0.0</v>
      </c>
      <c r="T152" s="19"/>
      <c r="U152" s="408">
        <v>1.0</v>
      </c>
      <c r="V152" s="19"/>
      <c r="W152" s="408">
        <v>0.0</v>
      </c>
      <c r="X152" s="19"/>
      <c r="Y152" s="408">
        <v>0.0</v>
      </c>
      <c r="Z152" s="19"/>
      <c r="AA152" s="408">
        <v>0.0</v>
      </c>
      <c r="AB152" s="19"/>
      <c r="AC152" s="408">
        <v>0.0</v>
      </c>
      <c r="AD152" s="19"/>
      <c r="AE152" s="408">
        <v>0.0</v>
      </c>
      <c r="AF152" s="19"/>
      <c r="AG152" s="408">
        <v>0.0</v>
      </c>
      <c r="AH152" s="19"/>
      <c r="AI152" s="408">
        <v>0.0</v>
      </c>
      <c r="AJ152" s="19"/>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row>
    <row r="153" ht="24.75" customHeight="1">
      <c r="A153" s="18" t="s">
        <v>77</v>
      </c>
      <c r="D153" s="19"/>
      <c r="E153" s="408">
        <v>10.0</v>
      </c>
      <c r="F153" s="19"/>
      <c r="G153" s="408">
        <v>3.0</v>
      </c>
      <c r="H153" s="19"/>
      <c r="I153" s="408">
        <v>0.0</v>
      </c>
      <c r="J153" s="19"/>
      <c r="K153" s="408">
        <v>0.0</v>
      </c>
      <c r="L153" s="19"/>
      <c r="M153" s="408">
        <v>0.0</v>
      </c>
      <c r="N153" s="19"/>
      <c r="O153" s="408">
        <v>0.0</v>
      </c>
      <c r="P153" s="19"/>
      <c r="Q153" s="408">
        <v>7.0</v>
      </c>
      <c r="R153" s="19"/>
      <c r="S153" s="408">
        <v>0.0</v>
      </c>
      <c r="T153" s="19"/>
      <c r="U153" s="408">
        <v>0.0</v>
      </c>
      <c r="V153" s="19"/>
      <c r="W153" s="408">
        <v>0.0</v>
      </c>
      <c r="X153" s="19"/>
      <c r="Y153" s="408">
        <v>0.0</v>
      </c>
      <c r="Z153" s="19"/>
      <c r="AA153" s="408">
        <v>0.0</v>
      </c>
      <c r="AB153" s="19"/>
      <c r="AC153" s="408">
        <v>0.0</v>
      </c>
      <c r="AD153" s="19"/>
      <c r="AE153" s="408">
        <v>0.0</v>
      </c>
      <c r="AF153" s="19"/>
      <c r="AG153" s="408">
        <v>0.0</v>
      </c>
      <c r="AH153" s="19"/>
      <c r="AI153" s="408">
        <v>0.0</v>
      </c>
      <c r="AJ153" s="19"/>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row>
    <row r="154" ht="24.75" customHeight="1">
      <c r="A154" s="18" t="s">
        <v>79</v>
      </c>
      <c r="D154" s="19"/>
      <c r="E154" s="408">
        <v>38.0</v>
      </c>
      <c r="F154" s="19"/>
      <c r="G154" s="408">
        <v>33.0</v>
      </c>
      <c r="H154" s="19"/>
      <c r="I154" s="408">
        <v>0.0</v>
      </c>
      <c r="J154" s="19"/>
      <c r="K154" s="408">
        <v>0.0</v>
      </c>
      <c r="L154" s="19"/>
      <c r="M154" s="408">
        <v>1.0</v>
      </c>
      <c r="N154" s="19"/>
      <c r="O154" s="408">
        <v>0.0</v>
      </c>
      <c r="P154" s="19"/>
      <c r="Q154" s="408">
        <v>2.0</v>
      </c>
      <c r="R154" s="19"/>
      <c r="S154" s="408">
        <v>0.0</v>
      </c>
      <c r="T154" s="19"/>
      <c r="U154" s="408">
        <v>2.0</v>
      </c>
      <c r="V154" s="19"/>
      <c r="W154" s="408">
        <v>0.0</v>
      </c>
      <c r="X154" s="19"/>
      <c r="Y154" s="408">
        <v>0.0</v>
      </c>
      <c r="Z154" s="19"/>
      <c r="AA154" s="408">
        <v>0.0</v>
      </c>
      <c r="AB154" s="19"/>
      <c r="AC154" s="408">
        <v>0.0</v>
      </c>
      <c r="AD154" s="19"/>
      <c r="AE154" s="408">
        <v>0.0</v>
      </c>
      <c r="AF154" s="19"/>
      <c r="AG154" s="408">
        <v>0.0</v>
      </c>
      <c r="AH154" s="19"/>
      <c r="AI154" s="408">
        <v>0.0</v>
      </c>
      <c r="AJ154" s="19"/>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row>
    <row r="155" ht="24.75" customHeight="1">
      <c r="A155" s="18" t="s">
        <v>83</v>
      </c>
      <c r="D155" s="19"/>
      <c r="E155" s="408">
        <v>20.0</v>
      </c>
      <c r="F155" s="19"/>
      <c r="G155" s="408">
        <v>15.0</v>
      </c>
      <c r="H155" s="19"/>
      <c r="I155" s="408">
        <v>0.0</v>
      </c>
      <c r="J155" s="19"/>
      <c r="K155" s="408">
        <v>0.0</v>
      </c>
      <c r="L155" s="19"/>
      <c r="M155" s="408">
        <v>0.0</v>
      </c>
      <c r="N155" s="19"/>
      <c r="O155" s="408">
        <v>0.0</v>
      </c>
      <c r="P155" s="19"/>
      <c r="Q155" s="408">
        <v>3.0</v>
      </c>
      <c r="R155" s="19"/>
      <c r="S155" s="408">
        <v>0.0</v>
      </c>
      <c r="T155" s="19"/>
      <c r="U155" s="408">
        <v>0.0</v>
      </c>
      <c r="V155" s="19"/>
      <c r="W155" s="408">
        <v>1.0</v>
      </c>
      <c r="X155" s="19"/>
      <c r="Y155" s="408">
        <v>1.0</v>
      </c>
      <c r="Z155" s="19"/>
      <c r="AA155" s="408">
        <v>0.0</v>
      </c>
      <c r="AB155" s="19"/>
      <c r="AC155" s="408">
        <v>0.0</v>
      </c>
      <c r="AD155" s="19"/>
      <c r="AE155" s="408">
        <v>0.0</v>
      </c>
      <c r="AF155" s="19"/>
      <c r="AG155" s="408">
        <v>0.0</v>
      </c>
      <c r="AH155" s="19"/>
      <c r="AI155" s="408">
        <v>0.0</v>
      </c>
      <c r="AJ155" s="19"/>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row>
    <row r="156" ht="24.75" customHeight="1">
      <c r="A156" s="18" t="s">
        <v>85</v>
      </c>
      <c r="D156" s="19"/>
      <c r="E156" s="408">
        <v>47.0</v>
      </c>
      <c r="F156" s="19"/>
      <c r="G156" s="408">
        <v>30.0</v>
      </c>
      <c r="H156" s="19"/>
      <c r="I156" s="408">
        <v>0.0</v>
      </c>
      <c r="J156" s="19"/>
      <c r="K156" s="408">
        <v>1.0</v>
      </c>
      <c r="L156" s="19"/>
      <c r="M156" s="408">
        <v>0.0</v>
      </c>
      <c r="N156" s="19"/>
      <c r="O156" s="408">
        <v>2.0</v>
      </c>
      <c r="P156" s="19"/>
      <c r="Q156" s="408">
        <v>7.0</v>
      </c>
      <c r="R156" s="19"/>
      <c r="S156" s="408">
        <v>0.0</v>
      </c>
      <c r="T156" s="19"/>
      <c r="U156" s="408">
        <v>0.0</v>
      </c>
      <c r="V156" s="19"/>
      <c r="W156" s="408">
        <v>1.0</v>
      </c>
      <c r="X156" s="19"/>
      <c r="Y156" s="408">
        <v>2.0</v>
      </c>
      <c r="Z156" s="19"/>
      <c r="AA156" s="408">
        <v>0.0</v>
      </c>
      <c r="AB156" s="19"/>
      <c r="AC156" s="408">
        <v>0.0</v>
      </c>
      <c r="AD156" s="19"/>
      <c r="AE156" s="408">
        <v>4.0</v>
      </c>
      <c r="AF156" s="19"/>
      <c r="AG156" s="408">
        <v>0.0</v>
      </c>
      <c r="AH156" s="19"/>
      <c r="AI156" s="408">
        <v>0.0</v>
      </c>
      <c r="AJ156" s="19"/>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row>
    <row r="157" ht="24.75" customHeight="1">
      <c r="A157" s="18" t="s">
        <v>87</v>
      </c>
      <c r="D157" s="19"/>
      <c r="E157" s="408">
        <v>44.0</v>
      </c>
      <c r="F157" s="19"/>
      <c r="G157" s="408">
        <v>33.0</v>
      </c>
      <c r="H157" s="19"/>
      <c r="I157" s="408">
        <v>0.0</v>
      </c>
      <c r="J157" s="19"/>
      <c r="K157" s="408">
        <v>1.0</v>
      </c>
      <c r="L157" s="19"/>
      <c r="M157" s="408">
        <v>7.0</v>
      </c>
      <c r="N157" s="19"/>
      <c r="O157" s="408">
        <v>0.0</v>
      </c>
      <c r="P157" s="19"/>
      <c r="Q157" s="408">
        <v>2.0</v>
      </c>
      <c r="R157" s="19"/>
      <c r="S157" s="408">
        <v>1.0</v>
      </c>
      <c r="T157" s="19"/>
      <c r="U157" s="408">
        <v>0.0</v>
      </c>
      <c r="V157" s="19"/>
      <c r="W157" s="408">
        <v>0.0</v>
      </c>
      <c r="X157" s="19"/>
      <c r="Y157" s="408">
        <v>0.0</v>
      </c>
      <c r="Z157" s="19"/>
      <c r="AA157" s="408">
        <v>0.0</v>
      </c>
      <c r="AB157" s="19"/>
      <c r="AC157" s="408">
        <v>0.0</v>
      </c>
      <c r="AD157" s="19"/>
      <c r="AE157" s="408">
        <v>0.0</v>
      </c>
      <c r="AF157" s="19"/>
      <c r="AG157" s="408">
        <v>0.0</v>
      </c>
      <c r="AH157" s="19"/>
      <c r="AI157" s="408">
        <v>0.0</v>
      </c>
      <c r="AJ157" s="19"/>
      <c r="AK157" s="1"/>
      <c r="AL157" s="41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row>
    <row r="158" ht="24.75" customHeight="1">
      <c r="A158" s="18" t="s">
        <v>89</v>
      </c>
      <c r="D158" s="19"/>
      <c r="E158" s="408">
        <v>72.0</v>
      </c>
      <c r="F158" s="19"/>
      <c r="G158" s="408">
        <v>62.0</v>
      </c>
      <c r="H158" s="19"/>
      <c r="I158" s="408">
        <v>0.0</v>
      </c>
      <c r="J158" s="19"/>
      <c r="K158" s="408">
        <v>0.0</v>
      </c>
      <c r="L158" s="19"/>
      <c r="M158" s="408">
        <v>2.0</v>
      </c>
      <c r="N158" s="19"/>
      <c r="O158" s="408">
        <v>6.0</v>
      </c>
      <c r="P158" s="19"/>
      <c r="Q158" s="408">
        <v>1.0</v>
      </c>
      <c r="R158" s="19"/>
      <c r="S158" s="408">
        <v>1.0</v>
      </c>
      <c r="T158" s="19"/>
      <c r="U158" s="408">
        <v>0.0</v>
      </c>
      <c r="V158" s="19"/>
      <c r="W158" s="408">
        <v>0.0</v>
      </c>
      <c r="X158" s="19"/>
      <c r="Y158" s="408">
        <v>0.0</v>
      </c>
      <c r="Z158" s="19"/>
      <c r="AA158" s="408">
        <v>0.0</v>
      </c>
      <c r="AB158" s="19"/>
      <c r="AC158" s="408">
        <v>0.0</v>
      </c>
      <c r="AD158" s="19"/>
      <c r="AE158" s="408">
        <v>0.0</v>
      </c>
      <c r="AF158" s="19"/>
      <c r="AG158" s="408">
        <v>0.0</v>
      </c>
      <c r="AH158" s="19"/>
      <c r="AI158" s="408">
        <v>0.0</v>
      </c>
      <c r="AJ158" s="19"/>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row>
    <row r="159" ht="24.75" customHeight="1">
      <c r="A159" s="28" t="s">
        <v>91</v>
      </c>
      <c r="B159" s="29"/>
      <c r="C159" s="29"/>
      <c r="D159" s="30"/>
      <c r="E159" s="409">
        <v>11.0</v>
      </c>
      <c r="F159" s="30"/>
      <c r="G159" s="409">
        <v>11.0</v>
      </c>
      <c r="H159" s="30"/>
      <c r="I159" s="409">
        <v>0.0</v>
      </c>
      <c r="J159" s="30"/>
      <c r="K159" s="409">
        <v>0.0</v>
      </c>
      <c r="L159" s="30"/>
      <c r="M159" s="409">
        <v>0.0</v>
      </c>
      <c r="N159" s="30"/>
      <c r="O159" s="409">
        <v>0.0</v>
      </c>
      <c r="P159" s="30"/>
      <c r="Q159" s="409">
        <v>0.0</v>
      </c>
      <c r="R159" s="30"/>
      <c r="S159" s="409">
        <v>0.0</v>
      </c>
      <c r="T159" s="30"/>
      <c r="U159" s="409">
        <v>0.0</v>
      </c>
      <c r="V159" s="30"/>
      <c r="W159" s="409">
        <v>0.0</v>
      </c>
      <c r="X159" s="30"/>
      <c r="Y159" s="409">
        <v>0.0</v>
      </c>
      <c r="Z159" s="30"/>
      <c r="AA159" s="409">
        <v>0.0</v>
      </c>
      <c r="AB159" s="30"/>
      <c r="AC159" s="409">
        <v>0.0</v>
      </c>
      <c r="AD159" s="30"/>
      <c r="AE159" s="409">
        <v>0.0</v>
      </c>
      <c r="AF159" s="30"/>
      <c r="AG159" s="409">
        <v>0.0</v>
      </c>
      <c r="AH159" s="30"/>
      <c r="AI159" s="409">
        <v>0.0</v>
      </c>
      <c r="AJ159" s="30"/>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row>
    <row r="160" ht="24.75" customHeight="1">
      <c r="A160" s="3" t="s">
        <v>47</v>
      </c>
      <c r="B160" s="3"/>
      <c r="C160" s="3" t="s">
        <v>1402</v>
      </c>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7" t="s">
        <v>1376</v>
      </c>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row>
    <row r="161" ht="24.75" customHeight="1">
      <c r="A161" s="1"/>
      <c r="B161" s="1"/>
      <c r="C161" s="1"/>
      <c r="D161" s="1"/>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413"/>
      <c r="AG161" s="412"/>
      <c r="AH161" s="1"/>
      <c r="AI161" s="1"/>
      <c r="AJ161" s="1"/>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row>
    <row r="162" ht="24.75" customHeight="1">
      <c r="A162" s="5">
        <v>31.0</v>
      </c>
      <c r="C162" s="6" t="s">
        <v>1430</v>
      </c>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row>
    <row r="163" ht="24.75" customHeight="1">
      <c r="A163" s="3" t="s">
        <v>1367</v>
      </c>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7"/>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row>
    <row r="164" ht="24.75" customHeight="1">
      <c r="A164" s="11" t="s">
        <v>101</v>
      </c>
      <c r="B164" s="12"/>
      <c r="C164" s="13"/>
      <c r="D164" s="8" t="s">
        <v>1431</v>
      </c>
      <c r="E164" s="9"/>
      <c r="F164" s="9"/>
      <c r="G164" s="9"/>
      <c r="H164" s="9"/>
      <c r="I164" s="10"/>
      <c r="J164" s="8" t="s">
        <v>1424</v>
      </c>
      <c r="K164" s="9"/>
      <c r="L164" s="9"/>
      <c r="M164" s="9"/>
      <c r="N164" s="9"/>
      <c r="O164" s="10"/>
      <c r="P164" s="8" t="s">
        <v>1432</v>
      </c>
      <c r="Q164" s="9"/>
      <c r="R164" s="9"/>
      <c r="S164" s="9"/>
      <c r="T164" s="9"/>
      <c r="U164" s="10"/>
      <c r="V164" s="8" t="s">
        <v>1433</v>
      </c>
      <c r="W164" s="9"/>
      <c r="X164" s="9"/>
      <c r="Y164" s="9"/>
      <c r="Z164" s="9"/>
      <c r="AA164" s="10"/>
      <c r="AB164" s="8" t="s">
        <v>1434</v>
      </c>
      <c r="AC164" s="9"/>
      <c r="AD164" s="9"/>
      <c r="AE164" s="9"/>
      <c r="AF164" s="9"/>
      <c r="AG164" s="10"/>
      <c r="AH164" s="414" t="s">
        <v>1435</v>
      </c>
      <c r="AI164" s="12"/>
      <c r="AJ164" s="1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row>
    <row r="165" ht="24.75" customHeight="1">
      <c r="A165" s="27"/>
      <c r="C165" s="19"/>
      <c r="D165" s="36" t="s">
        <v>1436</v>
      </c>
      <c r="E165" s="12"/>
      <c r="F165" s="13"/>
      <c r="G165" s="36" t="s">
        <v>1437</v>
      </c>
      <c r="H165" s="12"/>
      <c r="I165" s="13"/>
      <c r="J165" s="36" t="s">
        <v>1436</v>
      </c>
      <c r="K165" s="12"/>
      <c r="L165" s="13"/>
      <c r="M165" s="36" t="s">
        <v>1438</v>
      </c>
      <c r="N165" s="12"/>
      <c r="O165" s="13"/>
      <c r="P165" s="36" t="s">
        <v>1436</v>
      </c>
      <c r="Q165" s="12"/>
      <c r="R165" s="13"/>
      <c r="S165" s="36" t="s">
        <v>1439</v>
      </c>
      <c r="T165" s="12"/>
      <c r="U165" s="13"/>
      <c r="V165" s="36" t="s">
        <v>1436</v>
      </c>
      <c r="W165" s="12"/>
      <c r="X165" s="13"/>
      <c r="Y165" s="36" t="s">
        <v>1440</v>
      </c>
      <c r="Z165" s="12"/>
      <c r="AA165" s="13"/>
      <c r="AB165" s="36" t="s">
        <v>1436</v>
      </c>
      <c r="AC165" s="12"/>
      <c r="AD165" s="13"/>
      <c r="AE165" s="36" t="s">
        <v>1441</v>
      </c>
      <c r="AF165" s="12"/>
      <c r="AG165" s="13"/>
      <c r="AH165" s="27"/>
      <c r="AJ165" s="19"/>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row>
    <row r="166" ht="24.75" customHeight="1">
      <c r="A166" s="37"/>
      <c r="B166" s="29"/>
      <c r="C166" s="30"/>
      <c r="D166" s="37"/>
      <c r="E166" s="29"/>
      <c r="F166" s="30"/>
      <c r="G166" s="37"/>
      <c r="H166" s="29"/>
      <c r="I166" s="30"/>
      <c r="J166" s="37"/>
      <c r="K166" s="29"/>
      <c r="L166" s="30"/>
      <c r="M166" s="37"/>
      <c r="N166" s="29"/>
      <c r="O166" s="30"/>
      <c r="P166" s="37"/>
      <c r="Q166" s="29"/>
      <c r="R166" s="30"/>
      <c r="S166" s="37"/>
      <c r="T166" s="29"/>
      <c r="U166" s="30"/>
      <c r="V166" s="37"/>
      <c r="W166" s="29"/>
      <c r="X166" s="30"/>
      <c r="Y166" s="37"/>
      <c r="Z166" s="29"/>
      <c r="AA166" s="30"/>
      <c r="AB166" s="37"/>
      <c r="AC166" s="29"/>
      <c r="AD166" s="30"/>
      <c r="AE166" s="37"/>
      <c r="AF166" s="29"/>
      <c r="AG166" s="30"/>
      <c r="AH166" s="37"/>
      <c r="AI166" s="29"/>
      <c r="AJ166" s="30"/>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row>
    <row r="167" ht="24.75" customHeight="1">
      <c r="A167" s="11" t="s">
        <v>1372</v>
      </c>
      <c r="B167" s="12"/>
      <c r="C167" s="13"/>
      <c r="D167" s="358">
        <v>6.0</v>
      </c>
      <c r="E167" s="12"/>
      <c r="F167" s="13"/>
      <c r="G167" s="358">
        <v>249.0</v>
      </c>
      <c r="H167" s="12"/>
      <c r="I167" s="13"/>
      <c r="J167" s="358">
        <v>0.0</v>
      </c>
      <c r="K167" s="12"/>
      <c r="L167" s="13"/>
      <c r="M167" s="358">
        <v>0.0</v>
      </c>
      <c r="N167" s="12"/>
      <c r="O167" s="13"/>
      <c r="P167" s="358">
        <v>0.0</v>
      </c>
      <c r="Q167" s="12"/>
      <c r="R167" s="13"/>
      <c r="S167" s="358">
        <v>0.0</v>
      </c>
      <c r="T167" s="12"/>
      <c r="U167" s="13"/>
      <c r="V167" s="358">
        <v>4.0</v>
      </c>
      <c r="W167" s="12"/>
      <c r="X167" s="13"/>
      <c r="Y167" s="415">
        <v>9670.0</v>
      </c>
      <c r="Z167" s="12"/>
      <c r="AA167" s="13"/>
      <c r="AB167" s="358">
        <v>0.0</v>
      </c>
      <c r="AC167" s="12"/>
      <c r="AD167" s="13"/>
      <c r="AE167" s="358">
        <v>0.0</v>
      </c>
      <c r="AF167" s="12"/>
      <c r="AG167" s="13"/>
      <c r="AH167" s="358">
        <v>15.0</v>
      </c>
      <c r="AI167" s="12"/>
      <c r="AJ167" s="1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row>
    <row r="168" ht="24.75" customHeight="1">
      <c r="A168" s="18">
        <v>27.0</v>
      </c>
      <c r="C168" s="19"/>
      <c r="D168" s="360">
        <v>3.0</v>
      </c>
      <c r="F168" s="19"/>
      <c r="G168" s="416" t="s">
        <v>1442</v>
      </c>
      <c r="I168" s="19"/>
      <c r="J168" s="360">
        <v>2.0</v>
      </c>
      <c r="L168" s="19"/>
      <c r="M168" s="416" t="s">
        <v>1442</v>
      </c>
      <c r="O168" s="19"/>
      <c r="P168" s="360">
        <v>0.0</v>
      </c>
      <c r="R168" s="19"/>
      <c r="S168" s="360">
        <v>0.0</v>
      </c>
      <c r="U168" s="19"/>
      <c r="V168" s="360">
        <v>4.0</v>
      </c>
      <c r="X168" s="19"/>
      <c r="Y168" s="416">
        <v>9078.0</v>
      </c>
      <c r="AA168" s="19"/>
      <c r="AB168" s="360">
        <v>0.0</v>
      </c>
      <c r="AD168" s="19"/>
      <c r="AE168" s="360">
        <v>0.0</v>
      </c>
      <c r="AG168" s="19"/>
      <c r="AH168" s="360">
        <v>9.0</v>
      </c>
      <c r="AJ168" s="19"/>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row>
    <row r="169" ht="24.75" customHeight="1">
      <c r="A169" s="28" t="s">
        <v>333</v>
      </c>
      <c r="B169" s="29"/>
      <c r="C169" s="30"/>
      <c r="D169" s="364">
        <v>5.0</v>
      </c>
      <c r="E169" s="29"/>
      <c r="F169" s="30"/>
      <c r="G169" s="364">
        <v>219.0</v>
      </c>
      <c r="H169" s="29"/>
      <c r="I169" s="30"/>
      <c r="J169" s="364">
        <v>2.0</v>
      </c>
      <c r="K169" s="29"/>
      <c r="L169" s="30"/>
      <c r="M169" s="417" t="s">
        <v>1442</v>
      </c>
      <c r="N169" s="29"/>
      <c r="O169" s="30"/>
      <c r="P169" s="364">
        <v>0.0</v>
      </c>
      <c r="Q169" s="29"/>
      <c r="R169" s="30"/>
      <c r="S169" s="364">
        <v>0.0</v>
      </c>
      <c r="T169" s="29"/>
      <c r="U169" s="30"/>
      <c r="V169" s="364">
        <v>6.0</v>
      </c>
      <c r="W169" s="29"/>
      <c r="X169" s="30"/>
      <c r="Y169" s="418">
        <v>293000.0</v>
      </c>
      <c r="Z169" s="29"/>
      <c r="AA169" s="30"/>
      <c r="AB169" s="364">
        <v>0.0</v>
      </c>
      <c r="AC169" s="29"/>
      <c r="AD169" s="30"/>
      <c r="AE169" s="364">
        <v>0.0</v>
      </c>
      <c r="AF169" s="29"/>
      <c r="AG169" s="30"/>
      <c r="AH169" s="364">
        <v>7.0</v>
      </c>
      <c r="AI169" s="29"/>
      <c r="AJ169" s="30"/>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row>
    <row r="170" ht="24.75" customHeight="1">
      <c r="A170" s="3" t="s">
        <v>47</v>
      </c>
      <c r="B170" s="3"/>
      <c r="C170" s="3" t="s">
        <v>1402</v>
      </c>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7" t="s">
        <v>1376</v>
      </c>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row>
    <row r="171" ht="24.75" customHeight="1">
      <c r="A171" s="1" t="s">
        <v>1443</v>
      </c>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row>
    <row r="172" ht="24.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row>
    <row r="173" ht="24.75" customHeight="1">
      <c r="A173" s="5">
        <v>32.0</v>
      </c>
      <c r="C173" s="6" t="s">
        <v>1444</v>
      </c>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row>
    <row r="174" ht="24.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7" t="s">
        <v>1445</v>
      </c>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row>
    <row r="175" ht="24.75" customHeight="1">
      <c r="A175" s="8" t="s">
        <v>1446</v>
      </c>
      <c r="B175" s="9"/>
      <c r="C175" s="9"/>
      <c r="D175" s="9"/>
      <c r="E175" s="9"/>
      <c r="F175" s="9"/>
      <c r="G175" s="9"/>
      <c r="H175" s="9"/>
      <c r="I175" s="9"/>
      <c r="J175" s="10"/>
      <c r="K175" s="8" t="s">
        <v>1447</v>
      </c>
      <c r="L175" s="9"/>
      <c r="M175" s="9"/>
      <c r="N175" s="9"/>
      <c r="O175" s="9"/>
      <c r="P175" s="9"/>
      <c r="Q175" s="9"/>
      <c r="R175" s="42"/>
      <c r="S175" s="43" t="s">
        <v>1261</v>
      </c>
      <c r="T175" s="9"/>
      <c r="U175" s="9"/>
      <c r="V175" s="9"/>
      <c r="W175" s="9"/>
      <c r="X175" s="9"/>
      <c r="Y175" s="9"/>
      <c r="Z175" s="9"/>
      <c r="AA175" s="9"/>
      <c r="AB175" s="10"/>
      <c r="AC175" s="8" t="s">
        <v>1447</v>
      </c>
      <c r="AD175" s="9"/>
      <c r="AE175" s="9"/>
      <c r="AF175" s="9"/>
      <c r="AG175" s="9"/>
      <c r="AH175" s="9"/>
      <c r="AI175" s="9"/>
      <c r="AJ175" s="10"/>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row>
    <row r="176" ht="24.75" customHeight="1">
      <c r="A176" s="261" t="s">
        <v>1448</v>
      </c>
      <c r="J176" s="19"/>
      <c r="K176" s="419">
        <v>2707.0</v>
      </c>
      <c r="R176" s="52"/>
      <c r="S176" s="420" t="s">
        <v>1449</v>
      </c>
      <c r="T176" s="12"/>
      <c r="U176" s="12"/>
      <c r="V176" s="12"/>
      <c r="W176" s="12"/>
      <c r="X176" s="12"/>
      <c r="Y176" s="12"/>
      <c r="Z176" s="12"/>
      <c r="AA176" s="12"/>
      <c r="AB176" s="13"/>
      <c r="AC176" s="405">
        <v>1.0</v>
      </c>
      <c r="AD176" s="12"/>
      <c r="AE176" s="12"/>
      <c r="AF176" s="12"/>
      <c r="AG176" s="12"/>
      <c r="AH176" s="12"/>
      <c r="AI176" s="12"/>
      <c r="AJ176" s="1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row>
    <row r="177" ht="24.75" customHeight="1">
      <c r="A177" s="261">
        <v>5.0</v>
      </c>
      <c r="J177" s="19"/>
      <c r="K177" s="419">
        <v>2630.0</v>
      </c>
      <c r="R177" s="52"/>
      <c r="S177" s="421" t="s">
        <v>71</v>
      </c>
      <c r="AB177" s="19"/>
      <c r="AC177" s="419">
        <v>25.0</v>
      </c>
      <c r="AJ177" s="19"/>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row>
    <row r="178" ht="24.75" customHeight="1">
      <c r="A178" s="261">
        <v>6.0</v>
      </c>
      <c r="J178" s="19"/>
      <c r="K178" s="419">
        <v>2647.0</v>
      </c>
      <c r="R178" s="52"/>
      <c r="S178" s="421" t="s">
        <v>75</v>
      </c>
      <c r="AB178" s="19"/>
      <c r="AC178" s="419">
        <v>92.0</v>
      </c>
      <c r="AJ178" s="19"/>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row>
    <row r="179" ht="24.75" customHeight="1">
      <c r="A179" s="422" t="s">
        <v>74</v>
      </c>
      <c r="B179" s="12"/>
      <c r="C179" s="12"/>
      <c r="D179" s="12"/>
      <c r="E179" s="12"/>
      <c r="F179" s="12"/>
      <c r="G179" s="12"/>
      <c r="H179" s="12"/>
      <c r="I179" s="12"/>
      <c r="J179" s="13"/>
      <c r="K179" s="423">
        <v>243.0</v>
      </c>
      <c r="L179" s="12"/>
      <c r="M179" s="12"/>
      <c r="N179" s="12"/>
      <c r="O179" s="12"/>
      <c r="P179" s="12"/>
      <c r="Q179" s="12"/>
      <c r="R179" s="44"/>
      <c r="S179" s="421" t="s">
        <v>77</v>
      </c>
      <c r="AB179" s="19"/>
      <c r="AC179" s="419">
        <v>62.0</v>
      </c>
      <c r="AJ179" s="19"/>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row>
    <row r="180" ht="24.75" customHeight="1">
      <c r="A180" s="264" t="s">
        <v>72</v>
      </c>
      <c r="J180" s="19"/>
      <c r="K180" s="419">
        <v>26.0</v>
      </c>
      <c r="R180" s="52"/>
      <c r="S180" s="421" t="s">
        <v>79</v>
      </c>
      <c r="AB180" s="19"/>
      <c r="AC180" s="419">
        <v>186.0</v>
      </c>
      <c r="AJ180" s="19"/>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row>
    <row r="181" ht="24.75" customHeight="1">
      <c r="A181" s="264" t="s">
        <v>1450</v>
      </c>
      <c r="J181" s="19"/>
      <c r="K181" s="419">
        <v>149.0</v>
      </c>
      <c r="R181" s="52"/>
      <c r="S181" s="421" t="s">
        <v>73</v>
      </c>
      <c r="AB181" s="19"/>
      <c r="AC181" s="419">
        <v>50.0</v>
      </c>
      <c r="AJ181" s="19"/>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row>
    <row r="182" ht="24.75" customHeight="1">
      <c r="A182" s="264" t="s">
        <v>76</v>
      </c>
      <c r="J182" s="19"/>
      <c r="K182" s="419">
        <v>38.0</v>
      </c>
      <c r="R182" s="52"/>
      <c r="S182" s="421" t="s">
        <v>83</v>
      </c>
      <c r="AB182" s="19"/>
      <c r="AC182" s="419">
        <v>120.0</v>
      </c>
      <c r="AJ182" s="19"/>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row>
    <row r="183" ht="24.75" customHeight="1">
      <c r="A183" s="264" t="s">
        <v>78</v>
      </c>
      <c r="J183" s="19"/>
      <c r="K183" s="419">
        <v>146.0</v>
      </c>
      <c r="R183" s="52"/>
      <c r="S183" s="421" t="s">
        <v>85</v>
      </c>
      <c r="AB183" s="19"/>
      <c r="AC183" s="419">
        <v>602.0</v>
      </c>
      <c r="AJ183" s="19"/>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row>
    <row r="184" ht="24.75" customHeight="1">
      <c r="A184" s="264" t="s">
        <v>80</v>
      </c>
      <c r="J184" s="19"/>
      <c r="K184" s="419">
        <v>148.0</v>
      </c>
      <c r="R184" s="52"/>
      <c r="S184" s="421" t="s">
        <v>87</v>
      </c>
      <c r="AB184" s="19"/>
      <c r="AC184" s="419">
        <v>182.0</v>
      </c>
      <c r="AJ184" s="19"/>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row>
    <row r="185" ht="24.75" customHeight="1">
      <c r="A185" s="264" t="s">
        <v>82</v>
      </c>
      <c r="J185" s="19"/>
      <c r="K185" s="419">
        <v>21.0</v>
      </c>
      <c r="R185" s="52"/>
      <c r="S185" s="421" t="s">
        <v>89</v>
      </c>
      <c r="AB185" s="19"/>
      <c r="AC185" s="419">
        <v>417.0</v>
      </c>
      <c r="AJ185" s="19"/>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row>
    <row r="186" ht="24.75" customHeight="1">
      <c r="A186" s="346" t="s">
        <v>84</v>
      </c>
      <c r="B186" s="29"/>
      <c r="C186" s="29"/>
      <c r="D186" s="29"/>
      <c r="E186" s="29"/>
      <c r="F186" s="29"/>
      <c r="G186" s="29"/>
      <c r="H186" s="29"/>
      <c r="I186" s="29"/>
      <c r="J186" s="30"/>
      <c r="K186" s="424">
        <v>92.0</v>
      </c>
      <c r="L186" s="29"/>
      <c r="M186" s="29"/>
      <c r="N186" s="29"/>
      <c r="O186" s="29"/>
      <c r="P186" s="29"/>
      <c r="Q186" s="29"/>
      <c r="R186" s="46"/>
      <c r="S186" s="425" t="s">
        <v>91</v>
      </c>
      <c r="T186" s="29"/>
      <c r="U186" s="29"/>
      <c r="V186" s="29"/>
      <c r="W186" s="29"/>
      <c r="X186" s="29"/>
      <c r="Y186" s="29"/>
      <c r="Z186" s="29"/>
      <c r="AA186" s="29"/>
      <c r="AB186" s="30"/>
      <c r="AC186" s="424">
        <v>46.0</v>
      </c>
      <c r="AD186" s="29"/>
      <c r="AE186" s="29"/>
      <c r="AF186" s="29"/>
      <c r="AG186" s="29"/>
      <c r="AH186" s="29"/>
      <c r="AI186" s="29"/>
      <c r="AJ186" s="30"/>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row>
    <row r="187" ht="24.75" customHeight="1">
      <c r="A187" s="3" t="s">
        <v>47</v>
      </c>
      <c r="B187" s="3"/>
      <c r="C187" s="3" t="s">
        <v>1451</v>
      </c>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7" t="s">
        <v>1452</v>
      </c>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row>
    <row r="188" ht="24.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row>
    <row r="189" ht="24.75" customHeight="1">
      <c r="A189" s="5">
        <v>33.0</v>
      </c>
      <c r="C189" s="6" t="s">
        <v>1453</v>
      </c>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row>
    <row r="190" ht="24.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7"/>
      <c r="AA190" s="3"/>
      <c r="AB190" s="3"/>
      <c r="AC190" s="3"/>
      <c r="AD190" s="3"/>
      <c r="AE190" s="3"/>
      <c r="AF190" s="3"/>
      <c r="AG190" s="3"/>
      <c r="AH190" s="3"/>
      <c r="AI190" s="3"/>
      <c r="AJ190" s="7" t="s">
        <v>1405</v>
      </c>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row>
    <row r="191" ht="24.75" customHeight="1">
      <c r="A191" s="422" t="s">
        <v>1454</v>
      </c>
      <c r="B191" s="12"/>
      <c r="C191" s="12"/>
      <c r="D191" s="13"/>
      <c r="E191" s="349" t="s">
        <v>67</v>
      </c>
      <c r="F191" s="9"/>
      <c r="G191" s="9"/>
      <c r="H191" s="9"/>
      <c r="I191" s="9"/>
      <c r="J191" s="9"/>
      <c r="K191" s="9"/>
      <c r="L191" s="10"/>
      <c r="M191" s="349" t="s">
        <v>1455</v>
      </c>
      <c r="N191" s="9"/>
      <c r="O191" s="9"/>
      <c r="P191" s="9"/>
      <c r="Q191" s="9"/>
      <c r="R191" s="10"/>
      <c r="S191" s="426" t="s">
        <v>1456</v>
      </c>
      <c r="T191" s="9"/>
      <c r="U191" s="9"/>
      <c r="V191" s="9"/>
      <c r="W191" s="9"/>
      <c r="X191" s="10"/>
      <c r="Y191" s="349" t="s">
        <v>1457</v>
      </c>
      <c r="Z191" s="9"/>
      <c r="AA191" s="9"/>
      <c r="AB191" s="9"/>
      <c r="AC191" s="9"/>
      <c r="AD191" s="10"/>
      <c r="AE191" s="349" t="s">
        <v>1363</v>
      </c>
      <c r="AF191" s="9"/>
      <c r="AG191" s="9"/>
      <c r="AH191" s="9"/>
      <c r="AI191" s="9"/>
      <c r="AJ191" s="10"/>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row>
    <row r="192" ht="24.75" customHeight="1">
      <c r="A192" s="37"/>
      <c r="B192" s="29"/>
      <c r="C192" s="29"/>
      <c r="D192" s="30"/>
      <c r="E192" s="349" t="s">
        <v>1458</v>
      </c>
      <c r="F192" s="9"/>
      <c r="G192" s="9"/>
      <c r="H192" s="10"/>
      <c r="I192" s="349" t="s">
        <v>8</v>
      </c>
      <c r="J192" s="9"/>
      <c r="K192" s="9"/>
      <c r="L192" s="10"/>
      <c r="M192" s="349" t="s">
        <v>1458</v>
      </c>
      <c r="N192" s="9"/>
      <c r="O192" s="10"/>
      <c r="P192" s="349" t="s">
        <v>8</v>
      </c>
      <c r="Q192" s="9"/>
      <c r="R192" s="10"/>
      <c r="S192" s="349" t="s">
        <v>1458</v>
      </c>
      <c r="T192" s="9"/>
      <c r="U192" s="10"/>
      <c r="V192" s="349" t="s">
        <v>8</v>
      </c>
      <c r="W192" s="9"/>
      <c r="X192" s="10"/>
      <c r="Y192" s="349" t="s">
        <v>1458</v>
      </c>
      <c r="Z192" s="9"/>
      <c r="AA192" s="10"/>
      <c r="AB192" s="349" t="s">
        <v>8</v>
      </c>
      <c r="AC192" s="9"/>
      <c r="AD192" s="10"/>
      <c r="AE192" s="349" t="s">
        <v>1458</v>
      </c>
      <c r="AF192" s="9"/>
      <c r="AG192" s="10"/>
      <c r="AH192" s="349" t="s">
        <v>8</v>
      </c>
      <c r="AI192" s="9"/>
      <c r="AJ192" s="10"/>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row>
    <row r="193" ht="24.75" customHeight="1">
      <c r="A193" s="261" t="s">
        <v>1448</v>
      </c>
      <c r="D193" s="19"/>
      <c r="E193" s="427">
        <v>79.0</v>
      </c>
      <c r="H193" s="19"/>
      <c r="I193" s="427">
        <v>523.0</v>
      </c>
      <c r="L193" s="19"/>
      <c r="M193" s="427">
        <v>31.0</v>
      </c>
      <c r="O193" s="19"/>
      <c r="P193" s="427">
        <v>122.0</v>
      </c>
      <c r="R193" s="19"/>
      <c r="S193" s="427">
        <v>6.0</v>
      </c>
      <c r="U193" s="19"/>
      <c r="V193" s="428">
        <v>30.0</v>
      </c>
      <c r="Y193" s="429">
        <v>0.0</v>
      </c>
      <c r="AA193" s="19"/>
      <c r="AB193" s="430">
        <v>0.0</v>
      </c>
      <c r="AD193" s="19"/>
      <c r="AE193" s="428">
        <v>42.0</v>
      </c>
      <c r="AG193" s="19"/>
      <c r="AH193" s="427">
        <v>371.0</v>
      </c>
      <c r="AJ193" s="19"/>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row>
    <row r="194" ht="24.75" customHeight="1">
      <c r="A194" s="261">
        <v>5.0</v>
      </c>
      <c r="D194" s="19"/>
      <c r="E194" s="431">
        <v>68.0</v>
      </c>
      <c r="H194" s="19"/>
      <c r="I194" s="431">
        <v>393.0</v>
      </c>
      <c r="L194" s="19"/>
      <c r="M194" s="431">
        <v>18.0</v>
      </c>
      <c r="O194" s="19"/>
      <c r="P194" s="431">
        <v>81.0</v>
      </c>
      <c r="R194" s="19"/>
      <c r="S194" s="429">
        <v>0.0</v>
      </c>
      <c r="U194" s="19"/>
      <c r="V194" s="430">
        <v>0.0</v>
      </c>
      <c r="X194" s="19"/>
      <c r="Y194" s="429">
        <v>0.0</v>
      </c>
      <c r="AA194" s="19"/>
      <c r="AB194" s="430">
        <v>0.0</v>
      </c>
      <c r="AD194" s="19"/>
      <c r="AE194" s="432">
        <v>50.0</v>
      </c>
      <c r="AG194" s="19"/>
      <c r="AH194" s="431">
        <v>312.0</v>
      </c>
      <c r="AJ194" s="19"/>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row>
    <row r="195" ht="24.75" customHeight="1">
      <c r="A195" s="261">
        <v>6.0</v>
      </c>
      <c r="D195" s="19"/>
      <c r="E195" s="431">
        <v>77.0</v>
      </c>
      <c r="H195" s="19"/>
      <c r="I195" s="433">
        <v>523.0</v>
      </c>
      <c r="J195" s="29"/>
      <c r="K195" s="29"/>
      <c r="L195" s="30"/>
      <c r="M195" s="433">
        <v>14.0</v>
      </c>
      <c r="N195" s="29"/>
      <c r="O195" s="30"/>
      <c r="P195" s="433">
        <v>75.0</v>
      </c>
      <c r="Q195" s="29"/>
      <c r="R195" s="30"/>
      <c r="S195" s="433">
        <v>19.0</v>
      </c>
      <c r="T195" s="29"/>
      <c r="U195" s="30"/>
      <c r="V195" s="433">
        <v>69.0</v>
      </c>
      <c r="W195" s="29"/>
      <c r="X195" s="30"/>
      <c r="Y195" s="429">
        <v>0.0</v>
      </c>
      <c r="AA195" s="19"/>
      <c r="AB195" s="429">
        <v>0.0</v>
      </c>
      <c r="AD195" s="19"/>
      <c r="AE195" s="433">
        <v>44.0</v>
      </c>
      <c r="AF195" s="29"/>
      <c r="AG195" s="30"/>
      <c r="AH195" s="433">
        <v>379.0</v>
      </c>
      <c r="AI195" s="29"/>
      <c r="AJ195" s="30"/>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row>
    <row r="196" ht="24.75" customHeight="1">
      <c r="A196" s="422" t="s">
        <v>1459</v>
      </c>
      <c r="B196" s="12"/>
      <c r="C196" s="12"/>
      <c r="D196" s="13"/>
      <c r="E196" s="434">
        <v>38.0</v>
      </c>
      <c r="F196" s="12"/>
      <c r="G196" s="12"/>
      <c r="H196" s="13"/>
      <c r="I196" s="434">
        <v>368.0</v>
      </c>
      <c r="J196" s="12"/>
      <c r="K196" s="12"/>
      <c r="L196" s="13"/>
      <c r="M196" s="431">
        <v>1.0</v>
      </c>
      <c r="O196" s="19"/>
      <c r="P196" s="431">
        <v>3.0</v>
      </c>
      <c r="R196" s="19"/>
      <c r="S196" s="431">
        <v>1.0</v>
      </c>
      <c r="U196" s="19"/>
      <c r="V196" s="431">
        <v>7.0</v>
      </c>
      <c r="X196" s="19"/>
      <c r="Y196" s="435">
        <v>0.0</v>
      </c>
      <c r="Z196" s="12"/>
      <c r="AA196" s="13"/>
      <c r="AB196" s="435">
        <v>0.0</v>
      </c>
      <c r="AC196" s="12"/>
      <c r="AD196" s="13"/>
      <c r="AE196" s="434">
        <v>36.0</v>
      </c>
      <c r="AF196" s="12"/>
      <c r="AG196" s="13"/>
      <c r="AH196" s="434">
        <v>358.0</v>
      </c>
      <c r="AI196" s="12"/>
      <c r="AJ196" s="1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row>
    <row r="197" ht="24.75" customHeight="1">
      <c r="A197" s="346" t="s">
        <v>1460</v>
      </c>
      <c r="B197" s="29"/>
      <c r="C197" s="29"/>
      <c r="D197" s="30"/>
      <c r="E197" s="433">
        <v>39.0</v>
      </c>
      <c r="F197" s="29"/>
      <c r="G197" s="29"/>
      <c r="H197" s="30"/>
      <c r="I197" s="433">
        <v>155.0</v>
      </c>
      <c r="J197" s="29"/>
      <c r="K197" s="29"/>
      <c r="L197" s="30"/>
      <c r="M197" s="433">
        <v>13.0</v>
      </c>
      <c r="N197" s="29"/>
      <c r="O197" s="30"/>
      <c r="P197" s="433">
        <v>72.0</v>
      </c>
      <c r="Q197" s="29"/>
      <c r="R197" s="30"/>
      <c r="S197" s="436">
        <v>18.0</v>
      </c>
      <c r="T197" s="29"/>
      <c r="U197" s="30"/>
      <c r="V197" s="433">
        <v>62.0</v>
      </c>
      <c r="W197" s="29"/>
      <c r="X197" s="30"/>
      <c r="Y197" s="437">
        <v>0.0</v>
      </c>
      <c r="Z197" s="29"/>
      <c r="AA197" s="29"/>
      <c r="AB197" s="438">
        <v>0.0</v>
      </c>
      <c r="AC197" s="29"/>
      <c r="AD197" s="30"/>
      <c r="AE197" s="439">
        <v>8.0</v>
      </c>
      <c r="AF197" s="29"/>
      <c r="AG197" s="30"/>
      <c r="AH197" s="433">
        <v>21.0</v>
      </c>
      <c r="AI197" s="29"/>
      <c r="AJ197" s="30"/>
      <c r="AK197" s="1"/>
      <c r="AL197" s="41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row>
    <row r="198" ht="24.75" customHeight="1">
      <c r="A198" s="3" t="s">
        <v>47</v>
      </c>
      <c r="B198" s="3"/>
      <c r="C198" s="3" t="s">
        <v>1451</v>
      </c>
      <c r="D198" s="3"/>
      <c r="E198" s="3"/>
      <c r="F198" s="3"/>
      <c r="G198" s="3"/>
      <c r="H198" s="3"/>
      <c r="I198" s="3"/>
      <c r="J198" s="3"/>
      <c r="K198" s="3"/>
      <c r="L198" s="3"/>
      <c r="M198" s="3"/>
      <c r="N198" s="3"/>
      <c r="O198" s="3"/>
      <c r="P198" s="3"/>
      <c r="Q198" s="3"/>
      <c r="R198" s="155"/>
      <c r="S198" s="3"/>
      <c r="T198" s="3"/>
      <c r="U198" s="3"/>
      <c r="V198" s="3"/>
      <c r="W198" s="3"/>
      <c r="X198" s="3"/>
      <c r="Y198" s="3"/>
      <c r="Z198" s="3"/>
      <c r="AA198" s="3"/>
      <c r="AB198" s="3"/>
      <c r="AC198" s="3"/>
      <c r="AD198" s="3"/>
      <c r="AE198" s="3"/>
      <c r="AF198" s="3"/>
      <c r="AG198" s="3"/>
      <c r="AH198" s="3"/>
      <c r="AI198" s="3"/>
      <c r="AJ198" s="269" t="s">
        <v>1452</v>
      </c>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row>
    <row r="199" ht="24.75" customHeight="1">
      <c r="A199" s="1" t="s">
        <v>1461</v>
      </c>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row>
    <row r="200" ht="24.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row>
    <row r="201" ht="24.75" customHeight="1">
      <c r="A201" s="4" t="s">
        <v>1462</v>
      </c>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row>
    <row r="202" ht="24.75" customHeight="1">
      <c r="A202" s="5">
        <v>34.0</v>
      </c>
      <c r="C202" s="6" t="s">
        <v>1463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row>
    <row r="203" ht="24.75" customHeight="1">
      <c r="A203" s="3" t="s">
        <v>1054</v>
      </c>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7" t="s">
        <v>1464</v>
      </c>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row>
    <row r="204" ht="24.75" customHeight="1">
      <c r="A204" s="11" t="s">
        <v>101</v>
      </c>
      <c r="B204" s="12"/>
      <c r="C204" s="12"/>
      <c r="D204" s="12"/>
      <c r="E204" s="13"/>
      <c r="F204" s="11" t="s">
        <v>67</v>
      </c>
      <c r="G204" s="12"/>
      <c r="H204" s="12"/>
      <c r="I204" s="12"/>
      <c r="J204" s="12"/>
      <c r="K204" s="12"/>
      <c r="L204" s="13"/>
      <c r="M204" s="11" t="s">
        <v>1465</v>
      </c>
      <c r="N204" s="12"/>
      <c r="O204" s="13"/>
      <c r="P204" s="11" t="s">
        <v>1466</v>
      </c>
      <c r="Q204" s="12"/>
      <c r="R204" s="13"/>
      <c r="S204" s="11" t="s">
        <v>1467</v>
      </c>
      <c r="T204" s="12"/>
      <c r="U204" s="13"/>
      <c r="V204" s="11" t="s">
        <v>1468</v>
      </c>
      <c r="W204" s="12"/>
      <c r="X204" s="13"/>
      <c r="Y204" s="11" t="s">
        <v>1469</v>
      </c>
      <c r="Z204" s="12"/>
      <c r="AA204" s="13"/>
      <c r="AB204" s="11" t="s">
        <v>1470</v>
      </c>
      <c r="AC204" s="12"/>
      <c r="AD204" s="13"/>
      <c r="AE204" s="11" t="s">
        <v>1471</v>
      </c>
      <c r="AF204" s="12"/>
      <c r="AG204" s="13"/>
      <c r="AH204" s="440" t="s">
        <v>1472</v>
      </c>
      <c r="AI204" s="12"/>
      <c r="AJ204" s="1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row>
    <row r="205" ht="24.75" customHeight="1">
      <c r="A205" s="37"/>
      <c r="B205" s="29"/>
      <c r="C205" s="29"/>
      <c r="D205" s="29"/>
      <c r="E205" s="30"/>
      <c r="F205" s="37"/>
      <c r="G205" s="29"/>
      <c r="H205" s="29"/>
      <c r="I205" s="29"/>
      <c r="J205" s="29"/>
      <c r="K205" s="29"/>
      <c r="L205" s="30"/>
      <c r="M205" s="37"/>
      <c r="N205" s="29"/>
      <c r="O205" s="30"/>
      <c r="P205" s="37"/>
      <c r="Q205" s="29"/>
      <c r="R205" s="30"/>
      <c r="S205" s="37"/>
      <c r="T205" s="29"/>
      <c r="U205" s="30"/>
      <c r="V205" s="37"/>
      <c r="W205" s="29"/>
      <c r="X205" s="30"/>
      <c r="Y205" s="37"/>
      <c r="Z205" s="29"/>
      <c r="AA205" s="30"/>
      <c r="AB205" s="37"/>
      <c r="AC205" s="29"/>
      <c r="AD205" s="30"/>
      <c r="AE205" s="37"/>
      <c r="AF205" s="29"/>
      <c r="AG205" s="30"/>
      <c r="AH205" s="37"/>
      <c r="AI205" s="29"/>
      <c r="AJ205" s="30"/>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row>
    <row r="206" ht="24.75" customHeight="1">
      <c r="A206" s="270" t="s">
        <v>110</v>
      </c>
      <c r="E206" s="19"/>
      <c r="F206" s="441">
        <v>26791.0</v>
      </c>
      <c r="L206" s="19"/>
      <c r="M206" s="442">
        <v>760.0</v>
      </c>
      <c r="O206" s="19"/>
      <c r="P206" s="442">
        <v>810.0</v>
      </c>
      <c r="R206" s="19"/>
      <c r="S206" s="442">
        <v>68.0</v>
      </c>
      <c r="U206" s="19"/>
      <c r="V206" s="442">
        <v>3010.0</v>
      </c>
      <c r="X206" s="19"/>
      <c r="Y206" s="442">
        <v>442.0</v>
      </c>
      <c r="AA206" s="19"/>
      <c r="AB206" s="443">
        <v>1074.0</v>
      </c>
      <c r="AD206" s="19"/>
      <c r="AE206" s="444">
        <v>20234.0</v>
      </c>
      <c r="AG206" s="19"/>
      <c r="AH206" s="442">
        <v>393.0</v>
      </c>
      <c r="AJ206" s="19"/>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row>
    <row r="207" ht="24.75" customHeight="1">
      <c r="A207" s="270">
        <v>6.0</v>
      </c>
      <c r="E207" s="19"/>
      <c r="F207" s="445">
        <v>26923.0</v>
      </c>
      <c r="L207" s="19"/>
      <c r="M207" s="442">
        <v>760.0</v>
      </c>
      <c r="O207" s="19"/>
      <c r="P207" s="443">
        <v>682.0</v>
      </c>
      <c r="R207" s="19"/>
      <c r="S207" s="442">
        <v>68.0</v>
      </c>
      <c r="U207" s="19"/>
      <c r="V207" s="443">
        <v>3107.0</v>
      </c>
      <c r="X207" s="19"/>
      <c r="Y207" s="442">
        <v>442.0</v>
      </c>
      <c r="AA207" s="19"/>
      <c r="AB207" s="443">
        <v>1107.0</v>
      </c>
      <c r="AD207" s="19"/>
      <c r="AE207" s="444">
        <v>20364.0</v>
      </c>
      <c r="AG207" s="19"/>
      <c r="AH207" s="442">
        <v>393.0</v>
      </c>
      <c r="AJ207" s="19"/>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row>
    <row r="208" ht="24.75" customHeight="1">
      <c r="A208" s="270">
        <v>7.0</v>
      </c>
      <c r="E208" s="19"/>
      <c r="F208" s="446">
        <v>26923.0</v>
      </c>
      <c r="G208" s="29"/>
      <c r="H208" s="29"/>
      <c r="I208" s="29"/>
      <c r="J208" s="29"/>
      <c r="K208" s="29"/>
      <c r="L208" s="30"/>
      <c r="M208" s="442">
        <v>760.0</v>
      </c>
      <c r="O208" s="19"/>
      <c r="P208" s="442">
        <v>682.0</v>
      </c>
      <c r="R208" s="19"/>
      <c r="S208" s="443">
        <v>69.0</v>
      </c>
      <c r="U208" s="19"/>
      <c r="V208" s="443">
        <v>3106.0</v>
      </c>
      <c r="X208" s="19"/>
      <c r="Y208" s="443">
        <v>441.0</v>
      </c>
      <c r="AA208" s="19"/>
      <c r="AB208" s="443">
        <v>1093.0</v>
      </c>
      <c r="AD208" s="19"/>
      <c r="AE208" s="444">
        <v>20381.0</v>
      </c>
      <c r="AG208" s="19"/>
      <c r="AH208" s="442">
        <v>393.0</v>
      </c>
      <c r="AJ208" s="19"/>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row>
    <row r="209" ht="24.75" customHeight="1">
      <c r="A209" s="11" t="s">
        <v>1473</v>
      </c>
      <c r="B209" s="12"/>
      <c r="C209" s="12"/>
      <c r="D209" s="12"/>
      <c r="E209" s="13"/>
      <c r="F209" s="447">
        <v>10457.0</v>
      </c>
      <c r="G209" s="12"/>
      <c r="H209" s="12"/>
      <c r="I209" s="12"/>
      <c r="J209" s="12"/>
      <c r="K209" s="12"/>
      <c r="L209" s="13"/>
      <c r="M209" s="448">
        <v>230.0</v>
      </c>
      <c r="N209" s="12"/>
      <c r="O209" s="13"/>
      <c r="P209" s="449">
        <v>526.0</v>
      </c>
      <c r="Q209" s="12"/>
      <c r="R209" s="13"/>
      <c r="S209" s="449">
        <v>11.0</v>
      </c>
      <c r="T209" s="12"/>
      <c r="U209" s="13"/>
      <c r="V209" s="449">
        <v>648.0</v>
      </c>
      <c r="W209" s="12"/>
      <c r="X209" s="13"/>
      <c r="Y209" s="449">
        <v>131.0</v>
      </c>
      <c r="Z209" s="12"/>
      <c r="AA209" s="13"/>
      <c r="AB209" s="449">
        <v>454.0</v>
      </c>
      <c r="AC209" s="12"/>
      <c r="AD209" s="13"/>
      <c r="AE209" s="449">
        <v>8159.0</v>
      </c>
      <c r="AF209" s="12"/>
      <c r="AG209" s="13"/>
      <c r="AH209" s="449">
        <v>298.0</v>
      </c>
      <c r="AI209" s="12"/>
      <c r="AJ209" s="1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row>
    <row r="210" ht="24.75" customHeight="1">
      <c r="A210" s="18" t="s">
        <v>1474</v>
      </c>
      <c r="E210" s="19"/>
      <c r="F210" s="445">
        <v>14020.0</v>
      </c>
      <c r="L210" s="19"/>
      <c r="M210" s="442">
        <v>503.0</v>
      </c>
      <c r="O210" s="19"/>
      <c r="P210" s="443">
        <v>139.0</v>
      </c>
      <c r="R210" s="19"/>
      <c r="S210" s="443">
        <v>56.0</v>
      </c>
      <c r="U210" s="19"/>
      <c r="V210" s="443">
        <v>2337.0</v>
      </c>
      <c r="X210" s="19"/>
      <c r="Y210" s="443">
        <v>296.0</v>
      </c>
      <c r="AA210" s="19"/>
      <c r="AB210" s="443">
        <v>586.0</v>
      </c>
      <c r="AD210" s="19"/>
      <c r="AE210" s="444">
        <v>10008.0</v>
      </c>
      <c r="AG210" s="19"/>
      <c r="AH210" s="443">
        <v>95.0</v>
      </c>
      <c r="AJ210" s="19"/>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row>
    <row r="211" ht="24.75" customHeight="1">
      <c r="A211" s="18" t="s">
        <v>1475</v>
      </c>
      <c r="E211" s="19"/>
      <c r="F211" s="445">
        <v>1356.0</v>
      </c>
      <c r="L211" s="19"/>
      <c r="M211" s="442">
        <v>5.0</v>
      </c>
      <c r="O211" s="19"/>
      <c r="P211" s="442">
        <v>0.0</v>
      </c>
      <c r="R211" s="19"/>
      <c r="S211" s="442">
        <v>1.18</v>
      </c>
      <c r="U211" s="19"/>
      <c r="V211" s="442">
        <v>81.25</v>
      </c>
      <c r="X211" s="19"/>
      <c r="Y211" s="442">
        <v>11.95</v>
      </c>
      <c r="AA211" s="19"/>
      <c r="AB211" s="442">
        <v>11.82</v>
      </c>
      <c r="AD211" s="19"/>
      <c r="AE211" s="443">
        <v>1245.0</v>
      </c>
      <c r="AG211" s="19"/>
      <c r="AH211" s="442">
        <v>0.0</v>
      </c>
      <c r="AJ211" s="19"/>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row>
    <row r="212" ht="24.75" customHeight="1">
      <c r="A212" s="28" t="s">
        <v>1363</v>
      </c>
      <c r="B212" s="29"/>
      <c r="C212" s="29"/>
      <c r="D212" s="29"/>
      <c r="E212" s="30"/>
      <c r="F212" s="450">
        <v>1090.0</v>
      </c>
      <c r="G212" s="29"/>
      <c r="H212" s="29"/>
      <c r="I212" s="29"/>
      <c r="J212" s="29"/>
      <c r="K212" s="29"/>
      <c r="L212" s="30"/>
      <c r="M212" s="451">
        <v>22.0</v>
      </c>
      <c r="N212" s="29"/>
      <c r="O212" s="30"/>
      <c r="P212" s="452">
        <v>16.0</v>
      </c>
      <c r="Q212" s="29"/>
      <c r="R212" s="30"/>
      <c r="S212" s="451">
        <v>0.0</v>
      </c>
      <c r="T212" s="29"/>
      <c r="U212" s="30"/>
      <c r="V212" s="451">
        <v>38.93</v>
      </c>
      <c r="W212" s="29"/>
      <c r="X212" s="30"/>
      <c r="Y212" s="452">
        <v>2.0</v>
      </c>
      <c r="Z212" s="29"/>
      <c r="AA212" s="30"/>
      <c r="AB212" s="451">
        <v>41.98</v>
      </c>
      <c r="AC212" s="29"/>
      <c r="AD212" s="30"/>
      <c r="AE212" s="452">
        <v>969.0</v>
      </c>
      <c r="AF212" s="29"/>
      <c r="AG212" s="30"/>
      <c r="AH212" s="451">
        <v>0.0</v>
      </c>
      <c r="AI212" s="29"/>
      <c r="AJ212" s="30"/>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row>
    <row r="213" ht="24.75" customHeight="1">
      <c r="A213" s="3" t="s">
        <v>47</v>
      </c>
      <c r="B213" s="3"/>
      <c r="C213" s="3" t="s">
        <v>1451</v>
      </c>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104"/>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row>
    <row r="214" ht="24.75" customHeight="1">
      <c r="A214" s="3"/>
      <c r="B214" s="3"/>
      <c r="C214" s="3" t="s">
        <v>1476</v>
      </c>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7" t="s">
        <v>1452</v>
      </c>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row>
    <row r="215" ht="24.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row>
    <row r="216" ht="24.75" customHeight="1">
      <c r="A216" s="5">
        <v>35.0</v>
      </c>
      <c r="C216" s="6" t="s">
        <v>1477</v>
      </c>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row>
    <row r="217" ht="24.75" customHeight="1">
      <c r="A217" s="5"/>
      <c r="B217" s="5"/>
      <c r="C217" s="6"/>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row>
    <row r="218" ht="24.75" customHeight="1">
      <c r="A218" s="11" t="s">
        <v>101</v>
      </c>
      <c r="B218" s="12"/>
      <c r="C218" s="12"/>
      <c r="D218" s="12"/>
      <c r="E218" s="12"/>
      <c r="F218" s="13"/>
      <c r="G218" s="8" t="s">
        <v>1477</v>
      </c>
      <c r="H218" s="9"/>
      <c r="I218" s="9"/>
      <c r="J218" s="9"/>
      <c r="K218" s="9"/>
      <c r="L218" s="9"/>
      <c r="M218" s="9"/>
      <c r="N218" s="9"/>
      <c r="O218" s="9"/>
      <c r="P218" s="10"/>
      <c r="Q218" s="8" t="s">
        <v>1478</v>
      </c>
      <c r="R218" s="9"/>
      <c r="S218" s="9"/>
      <c r="T218" s="9"/>
      <c r="U218" s="9"/>
      <c r="V218" s="9"/>
      <c r="W218" s="9"/>
      <c r="X218" s="9"/>
      <c r="Y218" s="9"/>
      <c r="Z218" s="9"/>
      <c r="AA218" s="9"/>
      <c r="AB218" s="9"/>
      <c r="AC218" s="9"/>
      <c r="AD218" s="9"/>
      <c r="AE218" s="9"/>
      <c r="AF218" s="9"/>
      <c r="AG218" s="9"/>
      <c r="AH218" s="9"/>
      <c r="AI218" s="9"/>
      <c r="AJ218" s="10"/>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row>
    <row r="219" ht="24.75" customHeight="1">
      <c r="A219" s="37"/>
      <c r="B219" s="29"/>
      <c r="C219" s="29"/>
      <c r="D219" s="29"/>
      <c r="E219" s="29"/>
      <c r="F219" s="30"/>
      <c r="G219" s="63" t="s">
        <v>1479</v>
      </c>
      <c r="H219" s="9"/>
      <c r="I219" s="9"/>
      <c r="J219" s="9"/>
      <c r="K219" s="10"/>
      <c r="L219" s="63" t="s">
        <v>1480</v>
      </c>
      <c r="M219" s="9"/>
      <c r="N219" s="9"/>
      <c r="O219" s="9"/>
      <c r="P219" s="10"/>
      <c r="Q219" s="63" t="s">
        <v>1481</v>
      </c>
      <c r="R219" s="9"/>
      <c r="S219" s="9"/>
      <c r="T219" s="9"/>
      <c r="U219" s="10"/>
      <c r="V219" s="63" t="s">
        <v>1482</v>
      </c>
      <c r="W219" s="9"/>
      <c r="X219" s="9"/>
      <c r="Y219" s="9"/>
      <c r="Z219" s="10"/>
      <c r="AA219" s="63" t="s">
        <v>1483</v>
      </c>
      <c r="AB219" s="9"/>
      <c r="AC219" s="9"/>
      <c r="AD219" s="9"/>
      <c r="AE219" s="10"/>
      <c r="AF219" s="63" t="s">
        <v>1484</v>
      </c>
      <c r="AG219" s="9"/>
      <c r="AH219" s="9"/>
      <c r="AI219" s="9"/>
      <c r="AJ219" s="10"/>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row>
    <row r="220" ht="24.75" customHeight="1">
      <c r="A220" s="270" t="s">
        <v>1448</v>
      </c>
      <c r="F220" s="19"/>
      <c r="G220" s="453">
        <v>1.2</v>
      </c>
      <c r="K220" s="19"/>
      <c r="L220" s="454" t="s">
        <v>1485</v>
      </c>
      <c r="P220" s="19"/>
      <c r="Q220" s="455">
        <v>1.5</v>
      </c>
      <c r="U220" s="19"/>
      <c r="V220" s="261">
        <v>1772.0</v>
      </c>
      <c r="Z220" s="19"/>
      <c r="AA220" s="264" t="s">
        <v>1486</v>
      </c>
      <c r="AE220" s="19"/>
      <c r="AF220" s="456">
        <v>533.0</v>
      </c>
      <c r="AJ220" s="19"/>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row>
    <row r="221" ht="24.75" customHeight="1">
      <c r="A221" s="270">
        <v>5.0</v>
      </c>
      <c r="F221" s="19"/>
      <c r="G221" s="453">
        <v>2.1</v>
      </c>
      <c r="K221" s="19"/>
      <c r="L221" s="454" t="s">
        <v>1485</v>
      </c>
      <c r="P221" s="19"/>
      <c r="Q221" s="455">
        <v>1.9</v>
      </c>
      <c r="U221" s="19"/>
      <c r="V221" s="261">
        <v>1794.0</v>
      </c>
      <c r="Z221" s="19"/>
      <c r="AA221" s="261">
        <v>112.0</v>
      </c>
      <c r="AE221" s="19"/>
      <c r="AF221" s="456">
        <v>869.0</v>
      </c>
      <c r="AJ221" s="19"/>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row>
    <row r="222" ht="24.75" customHeight="1">
      <c r="A222" s="202">
        <v>6.0</v>
      </c>
      <c r="B222" s="29"/>
      <c r="C222" s="29"/>
      <c r="D222" s="29"/>
      <c r="E222" s="29"/>
      <c r="F222" s="30"/>
      <c r="G222" s="457">
        <v>1.5</v>
      </c>
      <c r="H222" s="29"/>
      <c r="I222" s="29"/>
      <c r="J222" s="29"/>
      <c r="K222" s="30"/>
      <c r="L222" s="458" t="s">
        <v>1485</v>
      </c>
      <c r="M222" s="29"/>
      <c r="N222" s="29"/>
      <c r="O222" s="29"/>
      <c r="P222" s="30"/>
      <c r="Q222" s="459">
        <v>2.4</v>
      </c>
      <c r="R222" s="29"/>
      <c r="S222" s="29"/>
      <c r="T222" s="29"/>
      <c r="U222" s="30"/>
      <c r="V222" s="265">
        <v>1920.0</v>
      </c>
      <c r="W222" s="29"/>
      <c r="X222" s="29"/>
      <c r="Y222" s="29"/>
      <c r="Z222" s="30"/>
      <c r="AA222" s="265">
        <v>913.0</v>
      </c>
      <c r="AB222" s="29"/>
      <c r="AC222" s="29"/>
      <c r="AD222" s="29"/>
      <c r="AE222" s="30"/>
      <c r="AF222" s="460">
        <v>1221.0</v>
      </c>
      <c r="AG222" s="29"/>
      <c r="AH222" s="29"/>
      <c r="AI222" s="29"/>
      <c r="AJ222" s="30"/>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row>
    <row r="223" ht="24.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7" t="s">
        <v>1452</v>
      </c>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row>
    <row r="224" ht="24.75" customHeight="1">
      <c r="A224" s="1" t="s">
        <v>1487</v>
      </c>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row>
    <row r="225" ht="24.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row>
    <row r="226" ht="24.75" customHeight="1">
      <c r="A226" s="4" t="s">
        <v>1488</v>
      </c>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row>
    <row r="227" ht="24.75" customHeight="1">
      <c r="A227" s="5">
        <v>36.0</v>
      </c>
      <c r="C227" s="6" t="s">
        <v>1489</v>
      </c>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row>
    <row r="228" ht="24.75" customHeight="1">
      <c r="A228" s="206" t="s">
        <v>1490</v>
      </c>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7"/>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row>
    <row r="229" ht="24.75" customHeight="1">
      <c r="A229" s="11" t="s">
        <v>115</v>
      </c>
      <c r="B229" s="12"/>
      <c r="C229" s="12"/>
      <c r="D229" s="12"/>
      <c r="E229" s="12"/>
      <c r="F229" s="13"/>
      <c r="G229" s="8" t="s">
        <v>67</v>
      </c>
      <c r="H229" s="9"/>
      <c r="I229" s="9"/>
      <c r="J229" s="9"/>
      <c r="K229" s="9"/>
      <c r="L229" s="10"/>
      <c r="M229" s="8" t="s">
        <v>1491</v>
      </c>
      <c r="N229" s="9"/>
      <c r="O229" s="9"/>
      <c r="P229" s="10"/>
      <c r="Q229" s="8" t="s">
        <v>1492</v>
      </c>
      <c r="R229" s="9"/>
      <c r="S229" s="9"/>
      <c r="T229" s="10"/>
      <c r="U229" s="8" t="s">
        <v>1493</v>
      </c>
      <c r="V229" s="9"/>
      <c r="W229" s="9"/>
      <c r="X229" s="10"/>
      <c r="Y229" s="8" t="s">
        <v>1494</v>
      </c>
      <c r="Z229" s="9"/>
      <c r="AA229" s="9"/>
      <c r="AB229" s="10"/>
      <c r="AC229" s="8" t="s">
        <v>1495</v>
      </c>
      <c r="AD229" s="9"/>
      <c r="AE229" s="9"/>
      <c r="AF229" s="10"/>
      <c r="AG229" s="8" t="s">
        <v>1496</v>
      </c>
      <c r="AH229" s="9"/>
      <c r="AI229" s="9"/>
      <c r="AJ229" s="10"/>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row>
    <row r="230" ht="24.75" customHeight="1">
      <c r="A230" s="37"/>
      <c r="B230" s="29"/>
      <c r="C230" s="29"/>
      <c r="D230" s="29"/>
      <c r="E230" s="29"/>
      <c r="F230" s="30"/>
      <c r="G230" s="8" t="s">
        <v>1497</v>
      </c>
      <c r="H230" s="9"/>
      <c r="I230" s="10"/>
      <c r="J230" s="8" t="s">
        <v>1498</v>
      </c>
      <c r="K230" s="9"/>
      <c r="L230" s="10"/>
      <c r="M230" s="8" t="s">
        <v>1497</v>
      </c>
      <c r="N230" s="10"/>
      <c r="O230" s="8" t="s">
        <v>1498</v>
      </c>
      <c r="P230" s="10"/>
      <c r="Q230" s="8" t="s">
        <v>1497</v>
      </c>
      <c r="R230" s="10"/>
      <c r="S230" s="8" t="s">
        <v>1498</v>
      </c>
      <c r="T230" s="10"/>
      <c r="U230" s="8" t="s">
        <v>1497</v>
      </c>
      <c r="V230" s="10"/>
      <c r="W230" s="8" t="s">
        <v>1498</v>
      </c>
      <c r="X230" s="10"/>
      <c r="Y230" s="8" t="s">
        <v>1497</v>
      </c>
      <c r="Z230" s="10"/>
      <c r="AA230" s="8" t="s">
        <v>1498</v>
      </c>
      <c r="AB230" s="10"/>
      <c r="AC230" s="8" t="s">
        <v>1497</v>
      </c>
      <c r="AD230" s="10"/>
      <c r="AE230" s="8" t="s">
        <v>1498</v>
      </c>
      <c r="AF230" s="10"/>
      <c r="AG230" s="8" t="s">
        <v>1497</v>
      </c>
      <c r="AH230" s="10"/>
      <c r="AI230" s="8" t="s">
        <v>1498</v>
      </c>
      <c r="AJ230" s="10"/>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row>
    <row r="231" ht="24.75" customHeight="1">
      <c r="A231" s="11" t="s">
        <v>67</v>
      </c>
      <c r="B231" s="12"/>
      <c r="C231" s="12"/>
      <c r="D231" s="12"/>
      <c r="E231" s="12"/>
      <c r="F231" s="13"/>
      <c r="G231" s="434">
        <v>544.0</v>
      </c>
      <c r="H231" s="12"/>
      <c r="I231" s="13"/>
      <c r="J231" s="461">
        <v>1100.0</v>
      </c>
      <c r="K231" s="12"/>
      <c r="L231" s="13"/>
      <c r="M231" s="462">
        <v>49.0</v>
      </c>
      <c r="N231" s="13"/>
      <c r="O231" s="462">
        <v>101.0</v>
      </c>
      <c r="P231" s="13"/>
      <c r="Q231" s="463">
        <v>29.0</v>
      </c>
      <c r="R231" s="13"/>
      <c r="S231" s="464">
        <v>77.0</v>
      </c>
      <c r="T231" s="13"/>
      <c r="U231" s="434">
        <v>71.0</v>
      </c>
      <c r="V231" s="13"/>
      <c r="W231" s="434">
        <v>123.0</v>
      </c>
      <c r="X231" s="13"/>
      <c r="Y231" s="464">
        <v>35.0</v>
      </c>
      <c r="Z231" s="13"/>
      <c r="AA231" s="464">
        <v>55.0</v>
      </c>
      <c r="AB231" s="13"/>
      <c r="AC231" s="462">
        <v>40.0</v>
      </c>
      <c r="AD231" s="13"/>
      <c r="AE231" s="462">
        <v>72.0</v>
      </c>
      <c r="AF231" s="13"/>
      <c r="AG231" s="434">
        <v>320.0</v>
      </c>
      <c r="AH231" s="13"/>
      <c r="AI231" s="434">
        <v>672.0</v>
      </c>
      <c r="AJ231" s="1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row>
    <row r="232" ht="24.75" customHeight="1">
      <c r="A232" s="18" t="s">
        <v>1499</v>
      </c>
      <c r="F232" s="19"/>
      <c r="G232" s="431">
        <v>281.0</v>
      </c>
      <c r="I232" s="19"/>
      <c r="J232" s="465">
        <v>158.0</v>
      </c>
      <c r="L232" s="19"/>
      <c r="M232" s="466">
        <v>27.0</v>
      </c>
      <c r="N232" s="19"/>
      <c r="O232" s="467">
        <v>16.0</v>
      </c>
      <c r="P232" s="19"/>
      <c r="Q232" s="466">
        <v>14.0</v>
      </c>
      <c r="R232" s="19"/>
      <c r="S232" s="427">
        <v>9.0</v>
      </c>
      <c r="T232" s="19"/>
      <c r="U232" s="431">
        <v>50.0</v>
      </c>
      <c r="V232" s="19"/>
      <c r="W232" s="431">
        <v>30.0</v>
      </c>
      <c r="X232" s="19"/>
      <c r="Y232" s="427">
        <v>23.0</v>
      </c>
      <c r="Z232" s="19"/>
      <c r="AA232" s="427">
        <v>10.0</v>
      </c>
      <c r="AB232" s="19"/>
      <c r="AC232" s="466">
        <v>27.0</v>
      </c>
      <c r="AD232" s="19"/>
      <c r="AE232" s="466">
        <v>12.0</v>
      </c>
      <c r="AF232" s="19"/>
      <c r="AG232" s="431">
        <v>140.0</v>
      </c>
      <c r="AH232" s="19"/>
      <c r="AI232" s="431">
        <v>81.0</v>
      </c>
      <c r="AJ232" s="19"/>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row>
    <row r="233" ht="24.75" customHeight="1">
      <c r="A233" s="357" t="s">
        <v>1500</v>
      </c>
      <c r="F233" s="19"/>
      <c r="G233" s="431">
        <v>162.0</v>
      </c>
      <c r="I233" s="19"/>
      <c r="J233" s="465">
        <v>260.0</v>
      </c>
      <c r="L233" s="19"/>
      <c r="M233" s="467">
        <v>14.0</v>
      </c>
      <c r="N233" s="19"/>
      <c r="O233" s="467">
        <v>20.0</v>
      </c>
      <c r="P233" s="19"/>
      <c r="Q233" s="466">
        <v>10.0</v>
      </c>
      <c r="R233" s="19"/>
      <c r="S233" s="427">
        <v>11.0</v>
      </c>
      <c r="T233" s="19"/>
      <c r="U233" s="431">
        <v>13.0</v>
      </c>
      <c r="V233" s="19"/>
      <c r="W233" s="431">
        <v>21.0</v>
      </c>
      <c r="X233" s="19"/>
      <c r="Y233" s="427">
        <v>4.0</v>
      </c>
      <c r="Z233" s="19"/>
      <c r="AA233" s="427">
        <v>6.0</v>
      </c>
      <c r="AB233" s="19"/>
      <c r="AC233" s="467">
        <v>7.0</v>
      </c>
      <c r="AD233" s="19"/>
      <c r="AE233" s="467">
        <v>11.0</v>
      </c>
      <c r="AF233" s="19"/>
      <c r="AG233" s="431">
        <v>114.0</v>
      </c>
      <c r="AH233" s="19"/>
      <c r="AI233" s="431">
        <v>191.0</v>
      </c>
      <c r="AJ233" s="19"/>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row>
    <row r="234" ht="24.75" customHeight="1">
      <c r="A234" s="357" t="s">
        <v>1501</v>
      </c>
      <c r="F234" s="19"/>
      <c r="G234" s="431">
        <v>70.0</v>
      </c>
      <c r="I234" s="19"/>
      <c r="J234" s="465">
        <v>288.0</v>
      </c>
      <c r="L234" s="19"/>
      <c r="M234" s="466">
        <v>4.0</v>
      </c>
      <c r="N234" s="19"/>
      <c r="O234" s="466">
        <v>14.0</v>
      </c>
      <c r="P234" s="19"/>
      <c r="Q234" s="427">
        <v>1.0</v>
      </c>
      <c r="R234" s="19"/>
      <c r="S234" s="427">
        <v>5.0</v>
      </c>
      <c r="T234" s="19"/>
      <c r="U234" s="431">
        <v>4.0</v>
      </c>
      <c r="V234" s="19"/>
      <c r="W234" s="431">
        <v>17.0</v>
      </c>
      <c r="X234" s="19"/>
      <c r="Y234" s="427">
        <v>7.0</v>
      </c>
      <c r="Z234" s="19"/>
      <c r="AA234" s="427">
        <v>31.0</v>
      </c>
      <c r="AB234" s="19"/>
      <c r="AC234" s="427">
        <v>3.0</v>
      </c>
      <c r="AD234" s="19"/>
      <c r="AE234" s="427">
        <v>14.0</v>
      </c>
      <c r="AF234" s="19"/>
      <c r="AG234" s="431">
        <v>51.0</v>
      </c>
      <c r="AH234" s="19"/>
      <c r="AI234" s="431">
        <v>207.0</v>
      </c>
      <c r="AJ234" s="19"/>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row>
    <row r="235" ht="24.75" customHeight="1">
      <c r="A235" s="357" t="s">
        <v>1502</v>
      </c>
      <c r="F235" s="19"/>
      <c r="G235" s="427">
        <v>12.0</v>
      </c>
      <c r="I235" s="19"/>
      <c r="J235" s="465">
        <v>96.0</v>
      </c>
      <c r="L235" s="19"/>
      <c r="M235" s="466">
        <v>2.0</v>
      </c>
      <c r="N235" s="19"/>
      <c r="O235" s="466">
        <v>16.0</v>
      </c>
      <c r="P235" s="19"/>
      <c r="Q235" s="427">
        <v>1.0</v>
      </c>
      <c r="R235" s="19"/>
      <c r="S235" s="427">
        <v>7.0</v>
      </c>
      <c r="T235" s="19"/>
      <c r="U235" s="427">
        <v>2.0</v>
      </c>
      <c r="V235" s="19"/>
      <c r="W235" s="427">
        <v>17.0</v>
      </c>
      <c r="X235" s="19"/>
      <c r="Y235" s="427">
        <v>1.0</v>
      </c>
      <c r="Z235" s="19"/>
      <c r="AA235" s="427">
        <v>8.0</v>
      </c>
      <c r="AB235" s="19"/>
      <c r="AC235" s="427">
        <v>2.0</v>
      </c>
      <c r="AD235" s="19"/>
      <c r="AE235" s="427">
        <v>19.0</v>
      </c>
      <c r="AF235" s="19"/>
      <c r="AG235" s="427">
        <v>4.0</v>
      </c>
      <c r="AH235" s="19"/>
      <c r="AI235" s="431">
        <v>29.0</v>
      </c>
      <c r="AJ235" s="19"/>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row>
    <row r="236" ht="24.75" customHeight="1">
      <c r="A236" s="357" t="s">
        <v>1503</v>
      </c>
      <c r="F236" s="19"/>
      <c r="G236" s="431">
        <v>8.0</v>
      </c>
      <c r="I236" s="19"/>
      <c r="J236" s="465">
        <v>103.0</v>
      </c>
      <c r="L236" s="19"/>
      <c r="M236" s="466">
        <v>0.0</v>
      </c>
      <c r="N236" s="19"/>
      <c r="O236" s="427">
        <v>0.0</v>
      </c>
      <c r="P236" s="19"/>
      <c r="Q236" s="427">
        <v>2.0</v>
      </c>
      <c r="R236" s="19"/>
      <c r="S236" s="427">
        <v>26.0</v>
      </c>
      <c r="T236" s="19"/>
      <c r="U236" s="431">
        <v>0.0</v>
      </c>
      <c r="V236" s="19"/>
      <c r="W236" s="427">
        <v>0.0</v>
      </c>
      <c r="X236" s="19"/>
      <c r="Y236" s="427">
        <v>0.0</v>
      </c>
      <c r="Z236" s="19"/>
      <c r="AA236" s="427">
        <v>0.0</v>
      </c>
      <c r="AB236" s="19"/>
      <c r="AC236" s="427">
        <v>0.0</v>
      </c>
      <c r="AD236" s="19"/>
      <c r="AE236" s="427">
        <v>0.0</v>
      </c>
      <c r="AF236" s="19"/>
      <c r="AG236" s="427">
        <v>6.0</v>
      </c>
      <c r="AH236" s="19"/>
      <c r="AI236" s="427">
        <v>77.0</v>
      </c>
      <c r="AJ236" s="19"/>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row>
    <row r="237" ht="24.75" customHeight="1">
      <c r="A237" s="28" t="s">
        <v>1504</v>
      </c>
      <c r="B237" s="29"/>
      <c r="C237" s="29"/>
      <c r="D237" s="29"/>
      <c r="E237" s="29"/>
      <c r="F237" s="30"/>
      <c r="G237" s="436">
        <v>11.0</v>
      </c>
      <c r="H237" s="29"/>
      <c r="I237" s="30"/>
      <c r="J237" s="468">
        <v>195.0</v>
      </c>
      <c r="K237" s="29"/>
      <c r="L237" s="30"/>
      <c r="M237" s="469">
        <v>2.0</v>
      </c>
      <c r="N237" s="30"/>
      <c r="O237" s="436">
        <v>35.0</v>
      </c>
      <c r="P237" s="30"/>
      <c r="Q237" s="436">
        <v>1.0</v>
      </c>
      <c r="R237" s="30"/>
      <c r="S237" s="436">
        <v>19.0</v>
      </c>
      <c r="T237" s="30"/>
      <c r="U237" s="433">
        <v>2.0</v>
      </c>
      <c r="V237" s="30"/>
      <c r="W237" s="433">
        <v>38.0</v>
      </c>
      <c r="X237" s="30"/>
      <c r="Y237" s="436">
        <v>0.0</v>
      </c>
      <c r="Z237" s="30"/>
      <c r="AA237" s="436">
        <v>0.0</v>
      </c>
      <c r="AB237" s="30"/>
      <c r="AC237" s="436">
        <v>1.0</v>
      </c>
      <c r="AD237" s="30"/>
      <c r="AE237" s="436">
        <v>16.0</v>
      </c>
      <c r="AF237" s="30"/>
      <c r="AG237" s="433">
        <v>5.0</v>
      </c>
      <c r="AH237" s="30"/>
      <c r="AI237" s="433">
        <v>87.0</v>
      </c>
      <c r="AJ237" s="30"/>
      <c r="AK237" s="3"/>
      <c r="AL237" s="3"/>
      <c r="AM237" s="3"/>
      <c r="AN237" s="3"/>
      <c r="AO237" s="3"/>
      <c r="AP237" s="2"/>
      <c r="AQ237" s="2"/>
      <c r="AR237" s="2"/>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row>
    <row r="238" ht="24.75" customHeight="1">
      <c r="A238" s="3" t="s">
        <v>47</v>
      </c>
      <c r="B238" s="3"/>
      <c r="C238" s="3" t="s">
        <v>1505</v>
      </c>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7" t="s">
        <v>1506</v>
      </c>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row>
    <row r="239" ht="24.75" customHeight="1">
      <c r="A239" s="1" t="s">
        <v>1507</v>
      </c>
      <c r="AK239" s="1"/>
      <c r="AL239" s="41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row>
    <row r="240" ht="24.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41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row>
    <row r="241" ht="24.75" customHeight="1">
      <c r="A241" s="5">
        <v>37.0</v>
      </c>
      <c r="C241" s="6" t="s">
        <v>1508</v>
      </c>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row>
    <row r="242" ht="24.75" customHeight="1">
      <c r="A242" s="3" t="s">
        <v>1509</v>
      </c>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7" t="s">
        <v>1510</v>
      </c>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row>
    <row r="243" ht="24.75" customHeight="1">
      <c r="A243" s="11" t="s">
        <v>101</v>
      </c>
      <c r="B243" s="12"/>
      <c r="C243" s="12"/>
      <c r="D243" s="12"/>
      <c r="E243" s="12"/>
      <c r="F243" s="11" t="s">
        <v>67</v>
      </c>
      <c r="G243" s="12"/>
      <c r="H243" s="12"/>
      <c r="I243" s="11" t="s">
        <v>1511</v>
      </c>
      <c r="J243" s="12"/>
      <c r="K243" s="12"/>
      <c r="L243" s="13"/>
      <c r="M243" s="8" t="s">
        <v>1512</v>
      </c>
      <c r="N243" s="9"/>
      <c r="O243" s="9"/>
      <c r="P243" s="9"/>
      <c r="Q243" s="9"/>
      <c r="R243" s="9"/>
      <c r="S243" s="9"/>
      <c r="T243" s="9"/>
      <c r="U243" s="9"/>
      <c r="V243" s="9"/>
      <c r="W243" s="9"/>
      <c r="X243" s="9"/>
      <c r="Y243" s="9"/>
      <c r="Z243" s="9"/>
      <c r="AA243" s="9"/>
      <c r="AB243" s="9"/>
      <c r="AC243" s="9"/>
      <c r="AD243" s="9"/>
      <c r="AE243" s="9"/>
      <c r="AF243" s="9"/>
      <c r="AG243" s="9"/>
      <c r="AH243" s="9"/>
      <c r="AI243" s="9"/>
      <c r="AJ243" s="10"/>
      <c r="AK243" s="3"/>
      <c r="AL243" s="11" t="s">
        <v>101</v>
      </c>
      <c r="AM243" s="12"/>
      <c r="AN243" s="12"/>
      <c r="AO243" s="12"/>
      <c r="AP243" s="12"/>
      <c r="AQ243" s="11" t="s">
        <v>67</v>
      </c>
      <c r="AR243" s="12"/>
      <c r="AS243" s="12"/>
      <c r="AT243" s="11" t="s">
        <v>1511</v>
      </c>
      <c r="AU243" s="12"/>
      <c r="AV243" s="12"/>
      <c r="AW243" s="13"/>
      <c r="AX243" s="8" t="s">
        <v>1512</v>
      </c>
      <c r="AY243" s="9"/>
      <c r="AZ243" s="9"/>
      <c r="BA243" s="9"/>
      <c r="BB243" s="9"/>
      <c r="BC243" s="9"/>
      <c r="BD243" s="9"/>
      <c r="BE243" s="9"/>
      <c r="BF243" s="9"/>
      <c r="BG243" s="9"/>
      <c r="BH243" s="9"/>
      <c r="BI243" s="9"/>
      <c r="BJ243" s="9"/>
      <c r="BK243" s="9"/>
      <c r="BL243" s="9"/>
      <c r="BM243" s="9"/>
      <c r="BN243" s="9"/>
      <c r="BO243" s="9"/>
      <c r="BP243" s="9"/>
      <c r="BQ243" s="9"/>
      <c r="BR243" s="9"/>
      <c r="BS243" s="9"/>
      <c r="BT243" s="9"/>
      <c r="BU243" s="10"/>
      <c r="BV243" s="3"/>
      <c r="BW243" s="3"/>
      <c r="BX243" s="3"/>
      <c r="BY243" s="3"/>
      <c r="BZ243" s="3"/>
      <c r="CA243" s="3"/>
      <c r="CB243" s="3"/>
      <c r="CC243" s="3"/>
      <c r="CD243" s="3"/>
      <c r="CE243" s="3"/>
      <c r="CF243" s="3"/>
      <c r="CG243" s="3"/>
      <c r="CH243" s="3"/>
      <c r="CI243" s="3"/>
      <c r="CJ243" s="3"/>
    </row>
    <row r="244" ht="24.75" customHeight="1">
      <c r="A244" s="37"/>
      <c r="B244" s="29"/>
      <c r="C244" s="29"/>
      <c r="D244" s="29"/>
      <c r="E244" s="29"/>
      <c r="F244" s="37"/>
      <c r="G244" s="29"/>
      <c r="H244" s="29"/>
      <c r="I244" s="37"/>
      <c r="J244" s="29"/>
      <c r="K244" s="29"/>
      <c r="L244" s="30"/>
      <c r="M244" s="8" t="s">
        <v>1513</v>
      </c>
      <c r="N244" s="9"/>
      <c r="O244" s="9"/>
      <c r="P244" s="10"/>
      <c r="Q244" s="366" t="s">
        <v>1514</v>
      </c>
      <c r="R244" s="9"/>
      <c r="S244" s="9"/>
      <c r="T244" s="10"/>
      <c r="U244" s="366" t="s">
        <v>1515</v>
      </c>
      <c r="V244" s="9"/>
      <c r="W244" s="9"/>
      <c r="X244" s="10"/>
      <c r="Y244" s="8" t="s">
        <v>1516</v>
      </c>
      <c r="Z244" s="9"/>
      <c r="AA244" s="9"/>
      <c r="AB244" s="10"/>
      <c r="AC244" s="8" t="s">
        <v>1517</v>
      </c>
      <c r="AD244" s="9"/>
      <c r="AE244" s="9"/>
      <c r="AF244" s="10"/>
      <c r="AG244" s="8" t="s">
        <v>1363</v>
      </c>
      <c r="AH244" s="9"/>
      <c r="AI244" s="9"/>
      <c r="AJ244" s="10"/>
      <c r="AK244" s="3"/>
      <c r="AL244" s="37"/>
      <c r="AM244" s="29"/>
      <c r="AN244" s="29"/>
      <c r="AO244" s="29"/>
      <c r="AP244" s="29"/>
      <c r="AQ244" s="37"/>
      <c r="AR244" s="29"/>
      <c r="AS244" s="29"/>
      <c r="AT244" s="37"/>
      <c r="AU244" s="29"/>
      <c r="AV244" s="29"/>
      <c r="AW244" s="30"/>
      <c r="AX244" s="8" t="s">
        <v>1513</v>
      </c>
      <c r="AY244" s="9"/>
      <c r="AZ244" s="9"/>
      <c r="BA244" s="10"/>
      <c r="BB244" s="8" t="s">
        <v>1514</v>
      </c>
      <c r="BC244" s="9"/>
      <c r="BD244" s="9"/>
      <c r="BE244" s="10"/>
      <c r="BF244" s="8" t="s">
        <v>1515</v>
      </c>
      <c r="BG244" s="9"/>
      <c r="BH244" s="9"/>
      <c r="BI244" s="10"/>
      <c r="BJ244" s="8" t="s">
        <v>1516</v>
      </c>
      <c r="BK244" s="9"/>
      <c r="BL244" s="9"/>
      <c r="BM244" s="10"/>
      <c r="BN244" s="8" t="s">
        <v>1517</v>
      </c>
      <c r="BO244" s="9"/>
      <c r="BP244" s="9"/>
      <c r="BQ244" s="10"/>
      <c r="BR244" s="8" t="s">
        <v>1363</v>
      </c>
      <c r="BS244" s="9"/>
      <c r="BT244" s="9"/>
      <c r="BU244" s="10"/>
      <c r="BV244" s="3"/>
      <c r="BW244" s="3"/>
      <c r="BX244" s="3"/>
      <c r="BY244" s="3"/>
      <c r="BZ244" s="3"/>
      <c r="CA244" s="3"/>
      <c r="CB244" s="3"/>
      <c r="CC244" s="3"/>
      <c r="CD244" s="3"/>
      <c r="CE244" s="3"/>
      <c r="CF244" s="3"/>
      <c r="CG244" s="3"/>
      <c r="CH244" s="3"/>
      <c r="CI244" s="3"/>
      <c r="CJ244" s="3"/>
    </row>
    <row r="245" ht="24.75" customHeight="1">
      <c r="A245" s="18" t="s">
        <v>1518</v>
      </c>
      <c r="E245" s="19"/>
      <c r="F245" s="470">
        <v>298.0</v>
      </c>
      <c r="H245" s="19"/>
      <c r="I245" s="470">
        <v>293.0</v>
      </c>
      <c r="L245" s="19"/>
      <c r="M245" s="18">
        <v>5.0</v>
      </c>
      <c r="P245" s="19"/>
      <c r="Q245" s="18">
        <v>1.0</v>
      </c>
      <c r="T245" s="19"/>
      <c r="U245" s="18">
        <v>1.0</v>
      </c>
      <c r="X245" s="19"/>
      <c r="Y245" s="18">
        <v>1.0</v>
      </c>
      <c r="AB245" s="19"/>
      <c r="AC245" s="18">
        <v>2.0</v>
      </c>
      <c r="AF245" s="19"/>
      <c r="AG245" s="18" t="s">
        <v>1485</v>
      </c>
      <c r="AJ245" s="19"/>
      <c r="AK245" s="3"/>
      <c r="AL245" s="471" t="s">
        <v>1519</v>
      </c>
      <c r="AP245" s="19"/>
      <c r="AQ245" s="472">
        <v>337.0</v>
      </c>
      <c r="AR245" s="12"/>
      <c r="AS245" s="13"/>
      <c r="AT245" s="470">
        <v>332.0</v>
      </c>
      <c r="AW245" s="19"/>
      <c r="AX245" s="18">
        <v>5.0</v>
      </c>
      <c r="BA245" s="19"/>
      <c r="BB245" s="18">
        <v>2.0</v>
      </c>
      <c r="BE245" s="19"/>
      <c r="BF245" s="18">
        <v>1.0</v>
      </c>
      <c r="BI245" s="19"/>
      <c r="BJ245" s="18">
        <v>1.0</v>
      </c>
      <c r="BM245" s="19"/>
      <c r="BN245" s="18">
        <v>1.0</v>
      </c>
      <c r="BQ245" s="19"/>
      <c r="BR245" s="18" t="s">
        <v>1485</v>
      </c>
      <c r="BU245" s="19"/>
      <c r="BV245" s="3"/>
      <c r="BW245" s="3"/>
      <c r="BX245" s="3"/>
      <c r="BY245" s="3"/>
      <c r="BZ245" s="3"/>
      <c r="CA245" s="3"/>
      <c r="CB245" s="3"/>
      <c r="CC245" s="3"/>
      <c r="CD245" s="3"/>
      <c r="CE245" s="3"/>
      <c r="CF245" s="3"/>
      <c r="CG245" s="3"/>
      <c r="CH245" s="3"/>
      <c r="CI245" s="3"/>
      <c r="CJ245" s="3"/>
    </row>
    <row r="246" ht="24.75" customHeight="1">
      <c r="A246" s="18">
        <v>20.0</v>
      </c>
      <c r="E246" s="19"/>
      <c r="F246" s="470">
        <v>269.0</v>
      </c>
      <c r="H246" s="19"/>
      <c r="I246" s="470">
        <v>264.0</v>
      </c>
      <c r="L246" s="19"/>
      <c r="M246" s="18">
        <v>5.0</v>
      </c>
      <c r="P246" s="19"/>
      <c r="Q246" s="18" t="s">
        <v>1485</v>
      </c>
      <c r="T246" s="19"/>
      <c r="U246" s="18" t="s">
        <v>1485</v>
      </c>
      <c r="X246" s="19"/>
      <c r="Y246" s="18">
        <v>1.0</v>
      </c>
      <c r="AB246" s="19"/>
      <c r="AC246" s="18">
        <v>4.0</v>
      </c>
      <c r="AF246" s="19"/>
      <c r="AG246" s="18" t="s">
        <v>1485</v>
      </c>
      <c r="AJ246" s="19"/>
      <c r="AK246" s="3"/>
      <c r="AL246" s="18">
        <v>15.0</v>
      </c>
      <c r="AP246" s="19"/>
      <c r="AQ246" s="470">
        <v>298.0</v>
      </c>
      <c r="AS246" s="19"/>
      <c r="AT246" s="470">
        <v>293.0</v>
      </c>
      <c r="AW246" s="19"/>
      <c r="AX246" s="18">
        <v>5.0</v>
      </c>
      <c r="BA246" s="19"/>
      <c r="BB246" s="18">
        <v>1.0</v>
      </c>
      <c r="BE246" s="19"/>
      <c r="BF246" s="18">
        <v>1.0</v>
      </c>
      <c r="BI246" s="19"/>
      <c r="BJ246" s="18">
        <v>1.0</v>
      </c>
      <c r="BM246" s="19"/>
      <c r="BN246" s="18">
        <v>2.0</v>
      </c>
      <c r="BQ246" s="19"/>
      <c r="BR246" s="18" t="s">
        <v>1485</v>
      </c>
      <c r="BU246" s="19"/>
      <c r="BV246" s="3"/>
      <c r="BW246" s="3"/>
      <c r="BX246" s="3"/>
      <c r="BY246" s="3"/>
      <c r="BZ246" s="3"/>
      <c r="CA246" s="3"/>
      <c r="CB246" s="3"/>
      <c r="CC246" s="3"/>
      <c r="CD246" s="3"/>
      <c r="CE246" s="3"/>
      <c r="CF246" s="3"/>
      <c r="CG246" s="3"/>
      <c r="CH246" s="3"/>
      <c r="CI246" s="3"/>
      <c r="CJ246" s="3"/>
    </row>
    <row r="247" ht="24.75" customHeight="1">
      <c r="A247" s="18">
        <v>25.0</v>
      </c>
      <c r="E247" s="19"/>
      <c r="F247" s="470">
        <v>242.0</v>
      </c>
      <c r="H247" s="19"/>
      <c r="I247" s="470">
        <v>236.0</v>
      </c>
      <c r="L247" s="19"/>
      <c r="M247" s="18">
        <v>6.0</v>
      </c>
      <c r="P247" s="19"/>
      <c r="Q247" s="18" t="s">
        <v>1485</v>
      </c>
      <c r="T247" s="19"/>
      <c r="U247" s="18" t="s">
        <v>1485</v>
      </c>
      <c r="X247" s="19"/>
      <c r="Y247" s="18" t="s">
        <v>1485</v>
      </c>
      <c r="AB247" s="19"/>
      <c r="AC247" s="18">
        <v>6.0</v>
      </c>
      <c r="AF247" s="19"/>
      <c r="AG247" s="18" t="s">
        <v>1485</v>
      </c>
      <c r="AJ247" s="19"/>
      <c r="AK247" s="3"/>
      <c r="AL247" s="18">
        <v>20.0</v>
      </c>
      <c r="AP247" s="19"/>
      <c r="AQ247" s="470">
        <v>269.0</v>
      </c>
      <c r="AS247" s="19"/>
      <c r="AT247" s="470">
        <v>264.0</v>
      </c>
      <c r="AW247" s="19"/>
      <c r="AX247" s="18">
        <v>5.0</v>
      </c>
      <c r="BA247" s="19"/>
      <c r="BB247" s="18" t="s">
        <v>1485</v>
      </c>
      <c r="BE247" s="19"/>
      <c r="BF247" s="18" t="s">
        <v>1485</v>
      </c>
      <c r="BI247" s="19"/>
      <c r="BJ247" s="18">
        <v>1.0</v>
      </c>
      <c r="BM247" s="19"/>
      <c r="BN247" s="18">
        <v>4.0</v>
      </c>
      <c r="BQ247" s="19"/>
      <c r="BR247" s="18" t="s">
        <v>1485</v>
      </c>
      <c r="BU247" s="19"/>
      <c r="BV247" s="3"/>
      <c r="BW247" s="3"/>
      <c r="BX247" s="3"/>
      <c r="BY247" s="3"/>
      <c r="BZ247" s="3"/>
      <c r="CA247" s="3"/>
      <c r="CB247" s="3"/>
      <c r="CC247" s="3"/>
      <c r="CD247" s="3"/>
      <c r="CE247" s="3"/>
      <c r="CF247" s="3"/>
      <c r="CG247" s="3"/>
      <c r="CH247" s="3"/>
      <c r="CI247" s="3"/>
      <c r="CJ247" s="3"/>
    </row>
    <row r="248" ht="24.75" customHeight="1">
      <c r="A248" s="18">
        <v>30.0</v>
      </c>
      <c r="E248" s="19"/>
      <c r="F248" s="470">
        <v>224.0</v>
      </c>
      <c r="H248" s="19"/>
      <c r="I248" s="470">
        <v>217.0</v>
      </c>
      <c r="L248" s="19"/>
      <c r="M248" s="18">
        <v>7.0</v>
      </c>
      <c r="P248" s="19"/>
      <c r="Q248" s="18" t="s">
        <v>1485</v>
      </c>
      <c r="T248" s="19"/>
      <c r="U248" s="18" t="s">
        <v>1485</v>
      </c>
      <c r="X248" s="19"/>
      <c r="Y248" s="18" t="s">
        <v>1485</v>
      </c>
      <c r="AB248" s="19"/>
      <c r="AC248" s="18">
        <v>6.0</v>
      </c>
      <c r="AF248" s="19"/>
      <c r="AG248" s="18">
        <v>1.0</v>
      </c>
      <c r="AJ248" s="19"/>
      <c r="AK248" s="3"/>
      <c r="AL248" s="18">
        <v>25.0</v>
      </c>
      <c r="AP248" s="19"/>
      <c r="AQ248" s="470">
        <v>242.0</v>
      </c>
      <c r="AS248" s="19"/>
      <c r="AT248" s="470">
        <v>236.0</v>
      </c>
      <c r="AW248" s="19"/>
      <c r="AX248" s="18">
        <v>6.0</v>
      </c>
      <c r="BA248" s="19"/>
      <c r="BB248" s="18" t="s">
        <v>1485</v>
      </c>
      <c r="BE248" s="19"/>
      <c r="BF248" s="18" t="s">
        <v>1485</v>
      </c>
      <c r="BI248" s="19"/>
      <c r="BJ248" s="18" t="s">
        <v>1485</v>
      </c>
      <c r="BM248" s="19"/>
      <c r="BN248" s="18">
        <v>6.0</v>
      </c>
      <c r="BQ248" s="19"/>
      <c r="BR248" s="18" t="s">
        <v>1485</v>
      </c>
      <c r="BU248" s="19"/>
      <c r="BV248" s="3"/>
      <c r="BW248" s="3"/>
      <c r="BX248" s="3"/>
      <c r="BY248" s="3"/>
      <c r="BZ248" s="3"/>
      <c r="CA248" s="3"/>
      <c r="CB248" s="3"/>
      <c r="CC248" s="3"/>
      <c r="CD248" s="3"/>
      <c r="CE248" s="3"/>
      <c r="CF248" s="3"/>
      <c r="CG248" s="3"/>
      <c r="CH248" s="3"/>
      <c r="CI248" s="3"/>
      <c r="CJ248" s="3"/>
    </row>
    <row r="249" ht="24.75" customHeight="1">
      <c r="A249" s="28" t="s">
        <v>110</v>
      </c>
      <c r="B249" s="29"/>
      <c r="C249" s="29"/>
      <c r="D249" s="29"/>
      <c r="E249" s="30"/>
      <c r="F249" s="473">
        <f>SUM(F250:H255)</f>
        <v>162</v>
      </c>
      <c r="G249" s="29"/>
      <c r="H249" s="30"/>
      <c r="I249" s="473">
        <f>SUM(I250:L255)</f>
        <v>155</v>
      </c>
      <c r="J249" s="29"/>
      <c r="K249" s="29"/>
      <c r="L249" s="30"/>
      <c r="M249" s="28">
        <f>SUM(M250:P255)</f>
        <v>7</v>
      </c>
      <c r="N249" s="29"/>
      <c r="O249" s="29"/>
      <c r="P249" s="30"/>
      <c r="Q249" s="28" t="s">
        <v>1485</v>
      </c>
      <c r="R249" s="29"/>
      <c r="S249" s="29"/>
      <c r="T249" s="30"/>
      <c r="U249" s="28" t="s">
        <v>1485</v>
      </c>
      <c r="V249" s="29"/>
      <c r="W249" s="29"/>
      <c r="X249" s="30"/>
      <c r="Y249" s="28" t="s">
        <v>1485</v>
      </c>
      <c r="Z249" s="29"/>
      <c r="AA249" s="29"/>
      <c r="AB249" s="30"/>
      <c r="AC249" s="28">
        <f>SUM(AC250:AF255)</f>
        <v>7</v>
      </c>
      <c r="AD249" s="29"/>
      <c r="AE249" s="29"/>
      <c r="AF249" s="30"/>
      <c r="AG249" s="28" t="s">
        <v>1485</v>
      </c>
      <c r="AH249" s="29"/>
      <c r="AI249" s="29"/>
      <c r="AJ249" s="30"/>
      <c r="AK249" s="3"/>
      <c r="AL249" s="28">
        <v>30.0</v>
      </c>
      <c r="AM249" s="29"/>
      <c r="AN249" s="29"/>
      <c r="AO249" s="29"/>
      <c r="AP249" s="30"/>
      <c r="AQ249" s="473">
        <v>224.0</v>
      </c>
      <c r="AR249" s="29"/>
      <c r="AS249" s="30"/>
      <c r="AT249" s="473">
        <v>217.0</v>
      </c>
      <c r="AU249" s="29"/>
      <c r="AV249" s="29"/>
      <c r="AW249" s="30"/>
      <c r="AX249" s="28">
        <v>7.0</v>
      </c>
      <c r="AY249" s="29"/>
      <c r="AZ249" s="29"/>
      <c r="BA249" s="30"/>
      <c r="BB249" s="28" t="s">
        <v>1485</v>
      </c>
      <c r="BC249" s="29"/>
      <c r="BD249" s="29"/>
      <c r="BE249" s="30"/>
      <c r="BF249" s="28" t="s">
        <v>1485</v>
      </c>
      <c r="BG249" s="29"/>
      <c r="BH249" s="29"/>
      <c r="BI249" s="30"/>
      <c r="BJ249" s="28" t="s">
        <v>1485</v>
      </c>
      <c r="BK249" s="29"/>
      <c r="BL249" s="29"/>
      <c r="BM249" s="30"/>
      <c r="BN249" s="28">
        <v>6.0</v>
      </c>
      <c r="BO249" s="29"/>
      <c r="BP249" s="29"/>
      <c r="BQ249" s="30"/>
      <c r="BR249" s="28">
        <v>1.0</v>
      </c>
      <c r="BS249" s="29"/>
      <c r="BT249" s="29"/>
      <c r="BU249" s="30"/>
      <c r="BV249" s="3"/>
      <c r="BW249" s="3"/>
      <c r="BX249" s="3"/>
      <c r="BY249" s="3"/>
      <c r="BZ249" s="3"/>
      <c r="CA249" s="3"/>
      <c r="CB249" s="3"/>
      <c r="CC249" s="3"/>
      <c r="CD249" s="3"/>
      <c r="CE249" s="3"/>
      <c r="CF249" s="3"/>
      <c r="CG249" s="3"/>
      <c r="CH249" s="3"/>
      <c r="CI249" s="3"/>
      <c r="CJ249" s="3"/>
    </row>
    <row r="250" ht="24.75" customHeight="1">
      <c r="A250" s="18" t="s">
        <v>1491</v>
      </c>
      <c r="E250" s="19"/>
      <c r="F250" s="470">
        <v>8.0</v>
      </c>
      <c r="H250" s="19"/>
      <c r="I250" s="470">
        <v>7.0</v>
      </c>
      <c r="L250" s="19"/>
      <c r="M250" s="18">
        <v>1.0</v>
      </c>
      <c r="P250" s="19"/>
      <c r="Q250" s="18" t="s">
        <v>1485</v>
      </c>
      <c r="T250" s="19"/>
      <c r="U250" s="18" t="s">
        <v>1485</v>
      </c>
      <c r="X250" s="19"/>
      <c r="Y250" s="18" t="s">
        <v>1485</v>
      </c>
      <c r="AB250" s="19"/>
      <c r="AC250" s="18">
        <v>1.0</v>
      </c>
      <c r="AF250" s="19"/>
      <c r="AG250" s="18" t="s">
        <v>1485</v>
      </c>
      <c r="AJ250" s="19"/>
      <c r="AK250" s="3"/>
      <c r="AL250" s="11" t="s">
        <v>1491</v>
      </c>
      <c r="AM250" s="12"/>
      <c r="AN250" s="12"/>
      <c r="AO250" s="12"/>
      <c r="AP250" s="13"/>
      <c r="AQ250" s="472">
        <v>27.0</v>
      </c>
      <c r="AR250" s="12"/>
      <c r="AS250" s="13"/>
      <c r="AT250" s="472">
        <v>25.0</v>
      </c>
      <c r="AU250" s="12"/>
      <c r="AV250" s="12"/>
      <c r="AW250" s="13"/>
      <c r="AX250" s="11">
        <v>2.0</v>
      </c>
      <c r="AY250" s="12"/>
      <c r="AZ250" s="12"/>
      <c r="BA250" s="13"/>
      <c r="BB250" s="11" t="s">
        <v>1485</v>
      </c>
      <c r="BC250" s="12"/>
      <c r="BD250" s="12"/>
      <c r="BE250" s="13"/>
      <c r="BF250" s="11" t="s">
        <v>1485</v>
      </c>
      <c r="BG250" s="12"/>
      <c r="BH250" s="12"/>
      <c r="BI250" s="13"/>
      <c r="BJ250" s="11" t="s">
        <v>1485</v>
      </c>
      <c r="BK250" s="12"/>
      <c r="BL250" s="12"/>
      <c r="BM250" s="13"/>
      <c r="BN250" s="11">
        <v>1.0</v>
      </c>
      <c r="BO250" s="12"/>
      <c r="BP250" s="12"/>
      <c r="BQ250" s="13"/>
      <c r="BR250" s="11">
        <v>1.0</v>
      </c>
      <c r="BS250" s="12"/>
      <c r="BT250" s="12"/>
      <c r="BU250" s="13"/>
      <c r="BV250" s="3"/>
      <c r="BW250" s="3"/>
      <c r="BX250" s="3"/>
      <c r="BY250" s="3"/>
      <c r="BZ250" s="3"/>
      <c r="CA250" s="3"/>
      <c r="CB250" s="3"/>
      <c r="CC250" s="3"/>
      <c r="CD250" s="3"/>
      <c r="CE250" s="3"/>
      <c r="CF250" s="3"/>
      <c r="CG250" s="3"/>
      <c r="CH250" s="3"/>
      <c r="CI250" s="3"/>
      <c r="CJ250" s="3"/>
    </row>
    <row r="251" ht="24.75" customHeight="1">
      <c r="A251" s="18" t="s">
        <v>1492</v>
      </c>
      <c r="E251" s="19"/>
      <c r="F251" s="470">
        <v>7.0</v>
      </c>
      <c r="H251" s="19"/>
      <c r="I251" s="470">
        <v>6.0</v>
      </c>
      <c r="L251" s="19"/>
      <c r="M251" s="18">
        <v>1.0</v>
      </c>
      <c r="P251" s="19"/>
      <c r="Q251" s="18" t="s">
        <v>1485</v>
      </c>
      <c r="T251" s="19"/>
      <c r="U251" s="18" t="s">
        <v>1485</v>
      </c>
      <c r="X251" s="19"/>
      <c r="Y251" s="18" t="s">
        <v>1485</v>
      </c>
      <c r="AB251" s="19"/>
      <c r="AC251" s="18">
        <v>1.0</v>
      </c>
      <c r="AF251" s="19"/>
      <c r="AG251" s="18" t="s">
        <v>1485</v>
      </c>
      <c r="AJ251" s="19"/>
      <c r="AK251" s="3"/>
      <c r="AL251" s="18" t="s">
        <v>1492</v>
      </c>
      <c r="AP251" s="19"/>
      <c r="AQ251" s="470">
        <v>12.0</v>
      </c>
      <c r="AS251" s="19"/>
      <c r="AT251" s="470">
        <v>11.0</v>
      </c>
      <c r="AW251" s="19"/>
      <c r="AX251" s="18">
        <v>1.0</v>
      </c>
      <c r="BA251" s="19"/>
      <c r="BB251" s="18" t="s">
        <v>1485</v>
      </c>
      <c r="BE251" s="19"/>
      <c r="BF251" s="18" t="s">
        <v>1485</v>
      </c>
      <c r="BI251" s="19"/>
      <c r="BJ251" s="18" t="s">
        <v>1485</v>
      </c>
      <c r="BM251" s="19"/>
      <c r="BN251" s="18">
        <v>1.0</v>
      </c>
      <c r="BQ251" s="19"/>
      <c r="BR251" s="18" t="s">
        <v>1485</v>
      </c>
      <c r="BU251" s="19"/>
      <c r="BV251" s="3"/>
      <c r="BW251" s="3"/>
      <c r="BX251" s="3"/>
      <c r="BY251" s="3"/>
      <c r="BZ251" s="3"/>
      <c r="CA251" s="3"/>
      <c r="CB251" s="3"/>
      <c r="CC251" s="3"/>
      <c r="CD251" s="3"/>
      <c r="CE251" s="3"/>
      <c r="CF251" s="3"/>
      <c r="CG251" s="3"/>
      <c r="CH251" s="3"/>
      <c r="CI251" s="3"/>
      <c r="CJ251" s="3"/>
    </row>
    <row r="252" ht="24.75" customHeight="1">
      <c r="A252" s="18" t="s">
        <v>1493</v>
      </c>
      <c r="E252" s="19"/>
      <c r="F252" s="470">
        <v>23.0</v>
      </c>
      <c r="H252" s="19"/>
      <c r="I252" s="470">
        <v>22.0</v>
      </c>
      <c r="L252" s="19"/>
      <c r="M252" s="18">
        <v>1.0</v>
      </c>
      <c r="P252" s="19"/>
      <c r="Q252" s="18" t="s">
        <v>1485</v>
      </c>
      <c r="T252" s="19"/>
      <c r="U252" s="18" t="s">
        <v>1485</v>
      </c>
      <c r="X252" s="19"/>
      <c r="Y252" s="18" t="s">
        <v>1485</v>
      </c>
      <c r="AB252" s="19"/>
      <c r="AC252" s="18">
        <v>1.0</v>
      </c>
      <c r="AF252" s="19"/>
      <c r="AG252" s="18" t="s">
        <v>1485</v>
      </c>
      <c r="AJ252" s="19"/>
      <c r="AK252" s="3"/>
      <c r="AL252" s="18" t="s">
        <v>1493</v>
      </c>
      <c r="AP252" s="19"/>
      <c r="AQ252" s="470">
        <v>37.0</v>
      </c>
      <c r="AS252" s="19"/>
      <c r="AT252" s="470">
        <v>36.0</v>
      </c>
      <c r="AW252" s="19"/>
      <c r="AX252" s="18">
        <v>1.0</v>
      </c>
      <c r="BA252" s="19"/>
      <c r="BB252" s="18" t="s">
        <v>1485</v>
      </c>
      <c r="BE252" s="19"/>
      <c r="BF252" s="18" t="s">
        <v>1485</v>
      </c>
      <c r="BI252" s="19"/>
      <c r="BJ252" s="18" t="s">
        <v>1485</v>
      </c>
      <c r="BM252" s="19"/>
      <c r="BN252" s="18">
        <v>1.0</v>
      </c>
      <c r="BQ252" s="19"/>
      <c r="BR252" s="18" t="s">
        <v>1485</v>
      </c>
      <c r="BU252" s="19"/>
      <c r="BV252" s="3"/>
      <c r="BW252" s="3"/>
      <c r="BX252" s="3"/>
      <c r="BY252" s="3"/>
      <c r="BZ252" s="3"/>
      <c r="CA252" s="3"/>
      <c r="CB252" s="3"/>
      <c r="CC252" s="3"/>
      <c r="CD252" s="3"/>
      <c r="CE252" s="3"/>
      <c r="CF252" s="3"/>
      <c r="CG252" s="3"/>
      <c r="CH252" s="3"/>
      <c r="CI252" s="3"/>
      <c r="CJ252" s="3"/>
    </row>
    <row r="253" ht="24.75" customHeight="1">
      <c r="A253" s="18" t="s">
        <v>1494</v>
      </c>
      <c r="E253" s="19"/>
      <c r="F253" s="470">
        <v>12.0</v>
      </c>
      <c r="H253" s="19"/>
      <c r="I253" s="470">
        <v>12.0</v>
      </c>
      <c r="L253" s="19"/>
      <c r="M253" s="18" t="s">
        <v>1485</v>
      </c>
      <c r="P253" s="19"/>
      <c r="Q253" s="18" t="s">
        <v>1485</v>
      </c>
      <c r="T253" s="19"/>
      <c r="U253" s="18" t="s">
        <v>1485</v>
      </c>
      <c r="X253" s="19"/>
      <c r="Y253" s="18" t="s">
        <v>1485</v>
      </c>
      <c r="AB253" s="19"/>
      <c r="AC253" s="18" t="s">
        <v>1485</v>
      </c>
      <c r="AF253" s="19"/>
      <c r="AG253" s="18" t="s">
        <v>1485</v>
      </c>
      <c r="AJ253" s="19"/>
      <c r="AK253" s="3"/>
      <c r="AL253" s="18" t="s">
        <v>1494</v>
      </c>
      <c r="AP253" s="19"/>
      <c r="AQ253" s="470">
        <v>16.0</v>
      </c>
      <c r="AS253" s="19"/>
      <c r="AT253" s="470">
        <v>16.0</v>
      </c>
      <c r="AW253" s="19"/>
      <c r="AX253" s="18" t="s">
        <v>1485</v>
      </c>
      <c r="BA253" s="19"/>
      <c r="BB253" s="18" t="s">
        <v>1485</v>
      </c>
      <c r="BE253" s="19"/>
      <c r="BF253" s="18" t="s">
        <v>1485</v>
      </c>
      <c r="BI253" s="19"/>
      <c r="BJ253" s="18" t="s">
        <v>1485</v>
      </c>
      <c r="BM253" s="19"/>
      <c r="BN253" s="18" t="s">
        <v>1485</v>
      </c>
      <c r="BQ253" s="19"/>
      <c r="BR253" s="18" t="s">
        <v>1485</v>
      </c>
      <c r="BU253" s="19"/>
      <c r="BV253" s="3"/>
      <c r="BW253" s="3"/>
      <c r="BX253" s="3"/>
      <c r="BY253" s="3"/>
      <c r="BZ253" s="3"/>
      <c r="CA253" s="3"/>
      <c r="CB253" s="3"/>
      <c r="CC253" s="3"/>
      <c r="CD253" s="3"/>
      <c r="CE253" s="3"/>
      <c r="CF253" s="3"/>
      <c r="CG253" s="3"/>
      <c r="CH253" s="3"/>
      <c r="CI253" s="3"/>
      <c r="CJ253" s="3"/>
    </row>
    <row r="254" ht="24.75" customHeight="1">
      <c r="A254" s="18" t="s">
        <v>1495</v>
      </c>
      <c r="E254" s="19"/>
      <c r="F254" s="470">
        <v>9.0</v>
      </c>
      <c r="H254" s="19"/>
      <c r="I254" s="470">
        <v>8.0</v>
      </c>
      <c r="L254" s="19"/>
      <c r="M254" s="18">
        <v>1.0</v>
      </c>
      <c r="P254" s="19"/>
      <c r="Q254" s="18" t="s">
        <v>1485</v>
      </c>
      <c r="T254" s="19"/>
      <c r="U254" s="18" t="s">
        <v>1485</v>
      </c>
      <c r="X254" s="19"/>
      <c r="Y254" s="18" t="s">
        <v>1485</v>
      </c>
      <c r="AB254" s="19"/>
      <c r="AC254" s="18">
        <v>1.0</v>
      </c>
      <c r="AF254" s="19"/>
      <c r="AG254" s="18" t="s">
        <v>1485</v>
      </c>
      <c r="AJ254" s="19"/>
      <c r="AK254" s="3"/>
      <c r="AL254" s="18" t="s">
        <v>1495</v>
      </c>
      <c r="AP254" s="19"/>
      <c r="AQ254" s="470">
        <v>17.0</v>
      </c>
      <c r="AS254" s="19"/>
      <c r="AT254" s="470">
        <v>17.0</v>
      </c>
      <c r="AW254" s="19"/>
      <c r="AX254" s="18" t="s">
        <v>1485</v>
      </c>
      <c r="BA254" s="19"/>
      <c r="BB254" s="18" t="s">
        <v>1485</v>
      </c>
      <c r="BE254" s="19"/>
      <c r="BF254" s="18" t="s">
        <v>1485</v>
      </c>
      <c r="BI254" s="19"/>
      <c r="BJ254" s="18" t="s">
        <v>1485</v>
      </c>
      <c r="BM254" s="19"/>
      <c r="BN254" s="18" t="s">
        <v>1485</v>
      </c>
      <c r="BQ254" s="19"/>
      <c r="BR254" s="18" t="s">
        <v>1485</v>
      </c>
      <c r="BU254" s="19"/>
      <c r="BV254" s="3"/>
      <c r="BW254" s="3"/>
      <c r="BX254" s="3"/>
      <c r="BY254" s="3"/>
      <c r="BZ254" s="3"/>
      <c r="CA254" s="3"/>
      <c r="CB254" s="3"/>
      <c r="CC254" s="3"/>
      <c r="CD254" s="3"/>
      <c r="CE254" s="3"/>
      <c r="CF254" s="3"/>
      <c r="CG254" s="3"/>
      <c r="CH254" s="3"/>
      <c r="CI254" s="3"/>
      <c r="CJ254" s="3"/>
    </row>
    <row r="255" ht="24.75" customHeight="1">
      <c r="A255" s="28" t="s">
        <v>1496</v>
      </c>
      <c r="B255" s="29"/>
      <c r="C255" s="29"/>
      <c r="D255" s="29"/>
      <c r="E255" s="30"/>
      <c r="F255" s="473">
        <v>103.0</v>
      </c>
      <c r="G255" s="29"/>
      <c r="H255" s="30"/>
      <c r="I255" s="473">
        <v>100.0</v>
      </c>
      <c r="J255" s="29"/>
      <c r="K255" s="29"/>
      <c r="L255" s="30"/>
      <c r="M255" s="28">
        <v>3.0</v>
      </c>
      <c r="N255" s="29"/>
      <c r="O255" s="29"/>
      <c r="P255" s="30"/>
      <c r="Q255" s="28" t="s">
        <v>1485</v>
      </c>
      <c r="R255" s="29"/>
      <c r="S255" s="29"/>
      <c r="T255" s="30"/>
      <c r="U255" s="28" t="s">
        <v>1485</v>
      </c>
      <c r="V255" s="29"/>
      <c r="W255" s="29"/>
      <c r="X255" s="30"/>
      <c r="Y255" s="28" t="s">
        <v>1485</v>
      </c>
      <c r="Z255" s="29"/>
      <c r="AA255" s="29"/>
      <c r="AB255" s="30"/>
      <c r="AC255" s="28">
        <v>3.0</v>
      </c>
      <c r="AD255" s="29"/>
      <c r="AE255" s="29"/>
      <c r="AF255" s="30"/>
      <c r="AG255" s="28" t="s">
        <v>1485</v>
      </c>
      <c r="AH255" s="29"/>
      <c r="AI255" s="29"/>
      <c r="AJ255" s="30"/>
      <c r="AK255" s="3"/>
      <c r="AL255" s="28" t="s">
        <v>1496</v>
      </c>
      <c r="AM255" s="29"/>
      <c r="AN255" s="29"/>
      <c r="AO255" s="29"/>
      <c r="AP255" s="30"/>
      <c r="AQ255" s="473">
        <v>115.0</v>
      </c>
      <c r="AR255" s="29"/>
      <c r="AS255" s="30"/>
      <c r="AT255" s="473">
        <v>112.0</v>
      </c>
      <c r="AU255" s="29"/>
      <c r="AV255" s="29"/>
      <c r="AW255" s="30"/>
      <c r="AX255" s="28">
        <v>3.0</v>
      </c>
      <c r="AY255" s="29"/>
      <c r="AZ255" s="29"/>
      <c r="BA255" s="30"/>
      <c r="BB255" s="28" t="s">
        <v>1485</v>
      </c>
      <c r="BC255" s="29"/>
      <c r="BD255" s="29"/>
      <c r="BE255" s="30"/>
      <c r="BF255" s="28" t="s">
        <v>1485</v>
      </c>
      <c r="BG255" s="29"/>
      <c r="BH255" s="29"/>
      <c r="BI255" s="30"/>
      <c r="BJ255" s="28" t="s">
        <v>1485</v>
      </c>
      <c r="BK255" s="29"/>
      <c r="BL255" s="29"/>
      <c r="BM255" s="30"/>
      <c r="BN255" s="28">
        <v>3.0</v>
      </c>
      <c r="BO255" s="29"/>
      <c r="BP255" s="29"/>
      <c r="BQ255" s="30"/>
      <c r="BR255" s="28" t="s">
        <v>1485</v>
      </c>
      <c r="BS255" s="29"/>
      <c r="BT255" s="29"/>
      <c r="BU255" s="30"/>
      <c r="BV255" s="3"/>
      <c r="BW255" s="3"/>
      <c r="BX255" s="3"/>
      <c r="BY255" s="3"/>
      <c r="BZ255" s="3"/>
      <c r="CA255" s="3"/>
      <c r="CB255" s="3"/>
      <c r="CC255" s="3"/>
      <c r="CD255" s="3"/>
      <c r="CE255" s="3"/>
      <c r="CF255" s="3"/>
      <c r="CG255" s="3"/>
      <c r="CH255" s="3"/>
      <c r="CI255" s="3"/>
      <c r="CJ255" s="3"/>
    </row>
    <row r="256" ht="24.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7" t="s">
        <v>1520</v>
      </c>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row>
    <row r="257" ht="24.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row>
    <row r="258" ht="24.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row>
    <row r="259" ht="24.75" customHeight="1">
      <c r="A259" s="5">
        <v>38.0</v>
      </c>
      <c r="C259" s="6" t="s">
        <v>1521</v>
      </c>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row>
    <row r="260" ht="24.75" customHeight="1">
      <c r="A260" s="3" t="s">
        <v>1509</v>
      </c>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7" t="s">
        <v>1510</v>
      </c>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row>
    <row r="261" ht="24.75" customHeight="1">
      <c r="A261" s="11" t="s">
        <v>101</v>
      </c>
      <c r="B261" s="12"/>
      <c r="C261" s="12"/>
      <c r="D261" s="12"/>
      <c r="E261" s="13"/>
      <c r="F261" s="11" t="s">
        <v>67</v>
      </c>
      <c r="G261" s="12"/>
      <c r="H261" s="12"/>
      <c r="I261" s="12"/>
      <c r="J261" s="13"/>
      <c r="K261" s="474" t="s">
        <v>1522</v>
      </c>
      <c r="L261" s="13"/>
      <c r="M261" s="8" t="s">
        <v>1523</v>
      </c>
      <c r="N261" s="9"/>
      <c r="O261" s="9"/>
      <c r="P261" s="9"/>
      <c r="Q261" s="9"/>
      <c r="R261" s="9"/>
      <c r="S261" s="9"/>
      <c r="T261" s="9"/>
      <c r="U261" s="9"/>
      <c r="V261" s="9"/>
      <c r="W261" s="9"/>
      <c r="X261" s="9"/>
      <c r="Y261" s="9"/>
      <c r="Z261" s="10"/>
      <c r="AA261" s="474" t="s">
        <v>1524</v>
      </c>
      <c r="AB261" s="13"/>
      <c r="AC261" s="474" t="s">
        <v>1525</v>
      </c>
      <c r="AD261" s="13"/>
      <c r="AE261" s="8" t="s">
        <v>1526</v>
      </c>
      <c r="AF261" s="9"/>
      <c r="AG261" s="9"/>
      <c r="AH261" s="9"/>
      <c r="AI261" s="9"/>
      <c r="AJ261" s="10"/>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row>
    <row r="262" ht="24.75" customHeight="1">
      <c r="A262" s="27"/>
      <c r="E262" s="19"/>
      <c r="F262" s="27"/>
      <c r="J262" s="19"/>
      <c r="K262" s="27"/>
      <c r="L262" s="19"/>
      <c r="M262" s="475" t="s">
        <v>1527</v>
      </c>
      <c r="N262" s="13"/>
      <c r="O262" s="475" t="s">
        <v>1528</v>
      </c>
      <c r="P262" s="13"/>
      <c r="Q262" s="8" t="s">
        <v>1529</v>
      </c>
      <c r="R262" s="9"/>
      <c r="S262" s="9"/>
      <c r="T262" s="9"/>
      <c r="U262" s="9"/>
      <c r="V262" s="9"/>
      <c r="W262" s="9"/>
      <c r="X262" s="9"/>
      <c r="Y262" s="9"/>
      <c r="Z262" s="10"/>
      <c r="AA262" s="27"/>
      <c r="AB262" s="19"/>
      <c r="AC262" s="27"/>
      <c r="AD262" s="19"/>
      <c r="AE262" s="474" t="s">
        <v>1530</v>
      </c>
      <c r="AF262" s="13"/>
      <c r="AG262" s="474" t="s">
        <v>1531</v>
      </c>
      <c r="AH262" s="13"/>
      <c r="AI262" s="474" t="s">
        <v>1363</v>
      </c>
      <c r="AJ262" s="1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row>
    <row r="263" ht="24.75" customHeight="1">
      <c r="A263" s="27"/>
      <c r="E263" s="19"/>
      <c r="F263" s="27"/>
      <c r="J263" s="19"/>
      <c r="K263" s="27"/>
      <c r="L263" s="19"/>
      <c r="M263" s="27"/>
      <c r="N263" s="19"/>
      <c r="O263" s="27"/>
      <c r="P263" s="19"/>
      <c r="Q263" s="36" t="s">
        <v>1532</v>
      </c>
      <c r="R263" s="13"/>
      <c r="S263" s="11" t="s">
        <v>1533</v>
      </c>
      <c r="T263" s="13"/>
      <c r="U263" s="39" t="s">
        <v>1534</v>
      </c>
      <c r="V263" s="13"/>
      <c r="W263" s="39" t="s">
        <v>1535</v>
      </c>
      <c r="X263" s="13"/>
      <c r="Y263" s="36" t="s">
        <v>1536</v>
      </c>
      <c r="Z263" s="13"/>
      <c r="AA263" s="27"/>
      <c r="AB263" s="19"/>
      <c r="AC263" s="27"/>
      <c r="AD263" s="19"/>
      <c r="AE263" s="27"/>
      <c r="AF263" s="19"/>
      <c r="AG263" s="27"/>
      <c r="AH263" s="19"/>
      <c r="AI263" s="27"/>
      <c r="AJ263" s="19"/>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row>
    <row r="264" ht="24.75" customHeight="1">
      <c r="A264" s="37"/>
      <c r="B264" s="29"/>
      <c r="C264" s="29"/>
      <c r="D264" s="29"/>
      <c r="E264" s="30"/>
      <c r="F264" s="37"/>
      <c r="G264" s="29"/>
      <c r="H264" s="29"/>
      <c r="I264" s="29"/>
      <c r="J264" s="30"/>
      <c r="K264" s="37"/>
      <c r="L264" s="30"/>
      <c r="M264" s="37"/>
      <c r="N264" s="30"/>
      <c r="O264" s="37"/>
      <c r="P264" s="30"/>
      <c r="Q264" s="37"/>
      <c r="R264" s="30"/>
      <c r="S264" s="37"/>
      <c r="T264" s="30"/>
      <c r="U264" s="37"/>
      <c r="V264" s="30"/>
      <c r="W264" s="37"/>
      <c r="X264" s="30"/>
      <c r="Y264" s="37"/>
      <c r="Z264" s="30"/>
      <c r="AA264" s="37"/>
      <c r="AB264" s="30"/>
      <c r="AC264" s="37"/>
      <c r="AD264" s="30"/>
      <c r="AE264" s="37"/>
      <c r="AF264" s="30"/>
      <c r="AG264" s="37"/>
      <c r="AH264" s="30"/>
      <c r="AI264" s="37"/>
      <c r="AJ264" s="30"/>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row>
    <row r="265" ht="24.75" customHeight="1">
      <c r="A265" s="18" t="s">
        <v>1518</v>
      </c>
      <c r="E265" s="19"/>
      <c r="F265" s="470">
        <v>298.0</v>
      </c>
      <c r="J265" s="19"/>
      <c r="K265" s="466">
        <v>0.0</v>
      </c>
      <c r="L265" s="19"/>
      <c r="M265" s="466">
        <v>0.0</v>
      </c>
      <c r="N265" s="19"/>
      <c r="O265" s="466">
        <v>0.0</v>
      </c>
      <c r="P265" s="19"/>
      <c r="Q265" s="466">
        <v>87.0</v>
      </c>
      <c r="R265" s="19"/>
      <c r="S265" s="466">
        <v>48.0</v>
      </c>
      <c r="T265" s="19"/>
      <c r="U265" s="466">
        <v>49.0</v>
      </c>
      <c r="V265" s="19"/>
      <c r="W265" s="466">
        <v>13.0</v>
      </c>
      <c r="X265" s="19"/>
      <c r="Y265" s="466">
        <v>0.0</v>
      </c>
      <c r="Z265" s="19"/>
      <c r="AA265" s="466">
        <v>7.0</v>
      </c>
      <c r="AB265" s="19"/>
      <c r="AC265" s="466">
        <v>27.0</v>
      </c>
      <c r="AD265" s="19"/>
      <c r="AE265" s="466">
        <v>53.0</v>
      </c>
      <c r="AF265" s="19"/>
      <c r="AG265" s="466">
        <v>3.0</v>
      </c>
      <c r="AH265" s="19"/>
      <c r="AI265" s="466">
        <v>11.0</v>
      </c>
      <c r="AJ265" s="19"/>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row>
    <row r="266" ht="24.75" customHeight="1">
      <c r="A266" s="18">
        <v>20.0</v>
      </c>
      <c r="E266" s="19"/>
      <c r="F266" s="470">
        <v>269.0</v>
      </c>
      <c r="J266" s="19"/>
      <c r="K266" s="466">
        <v>1.0</v>
      </c>
      <c r="L266" s="19"/>
      <c r="M266" s="466">
        <v>0.0</v>
      </c>
      <c r="N266" s="19"/>
      <c r="O266" s="466">
        <v>61.0</v>
      </c>
      <c r="P266" s="19"/>
      <c r="Q266" s="466">
        <v>25.0</v>
      </c>
      <c r="R266" s="19"/>
      <c r="S266" s="466">
        <v>45.0</v>
      </c>
      <c r="T266" s="19"/>
      <c r="U266" s="466">
        <v>41.0</v>
      </c>
      <c r="V266" s="19"/>
      <c r="W266" s="466">
        <v>13.0</v>
      </c>
      <c r="X266" s="19"/>
      <c r="Y266" s="466">
        <v>0.0</v>
      </c>
      <c r="Z266" s="19"/>
      <c r="AA266" s="466">
        <v>6.0</v>
      </c>
      <c r="AB266" s="19"/>
      <c r="AC266" s="466">
        <v>21.0</v>
      </c>
      <c r="AD266" s="19"/>
      <c r="AE266" s="466">
        <v>45.0</v>
      </c>
      <c r="AF266" s="19"/>
      <c r="AG266" s="466">
        <v>3.0</v>
      </c>
      <c r="AH266" s="19"/>
      <c r="AI266" s="466">
        <v>8.0</v>
      </c>
      <c r="AJ266" s="19"/>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row>
    <row r="267" ht="24.75" customHeight="1">
      <c r="A267" s="18">
        <v>25.0</v>
      </c>
      <c r="E267" s="19"/>
      <c r="F267" s="470">
        <v>242.0</v>
      </c>
      <c r="J267" s="19"/>
      <c r="K267" s="466">
        <v>0.0</v>
      </c>
      <c r="L267" s="19"/>
      <c r="M267" s="466">
        <v>0.0</v>
      </c>
      <c r="N267" s="19"/>
      <c r="O267" s="466">
        <v>56.0</v>
      </c>
      <c r="P267" s="19"/>
      <c r="Q267" s="466">
        <v>17.0</v>
      </c>
      <c r="R267" s="19"/>
      <c r="S267" s="466">
        <v>49.0</v>
      </c>
      <c r="T267" s="19"/>
      <c r="U267" s="466">
        <v>31.0</v>
      </c>
      <c r="V267" s="19"/>
      <c r="W267" s="466">
        <v>6.0</v>
      </c>
      <c r="X267" s="19"/>
      <c r="Y267" s="466">
        <v>0.0</v>
      </c>
      <c r="Z267" s="19"/>
      <c r="AA267" s="466">
        <v>7.0</v>
      </c>
      <c r="AB267" s="19"/>
      <c r="AC267" s="466">
        <v>24.0</v>
      </c>
      <c r="AD267" s="19"/>
      <c r="AE267" s="466">
        <v>42.0</v>
      </c>
      <c r="AF267" s="19"/>
      <c r="AG267" s="466">
        <v>0.0</v>
      </c>
      <c r="AH267" s="19"/>
      <c r="AI267" s="466">
        <v>10.0</v>
      </c>
      <c r="AJ267" s="19"/>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row>
    <row r="268" ht="24.75" customHeight="1">
      <c r="A268" s="18">
        <v>30.0</v>
      </c>
      <c r="E268" s="19"/>
      <c r="F268" s="470">
        <v>224.0</v>
      </c>
      <c r="J268" s="19"/>
      <c r="K268" s="466">
        <v>0.0</v>
      </c>
      <c r="L268" s="19"/>
      <c r="M268" s="466">
        <v>0.0</v>
      </c>
      <c r="N268" s="19"/>
      <c r="O268" s="466">
        <v>76.0</v>
      </c>
      <c r="P268" s="19"/>
      <c r="Q268" s="466">
        <v>13.0</v>
      </c>
      <c r="R268" s="19"/>
      <c r="S268" s="466">
        <v>30.0</v>
      </c>
      <c r="T268" s="19"/>
      <c r="U268" s="466">
        <v>27.0</v>
      </c>
      <c r="V268" s="19"/>
      <c r="W268" s="466">
        <v>5.0</v>
      </c>
      <c r="X268" s="19"/>
      <c r="Y268" s="466">
        <v>0.0</v>
      </c>
      <c r="Z268" s="19"/>
      <c r="AA268" s="466">
        <v>6.0</v>
      </c>
      <c r="AB268" s="19"/>
      <c r="AC268" s="466">
        <v>18.0</v>
      </c>
      <c r="AD268" s="19"/>
      <c r="AE268" s="466">
        <v>35.0</v>
      </c>
      <c r="AF268" s="19"/>
      <c r="AG268" s="466">
        <v>0.0</v>
      </c>
      <c r="AH268" s="19"/>
      <c r="AI268" s="466">
        <v>14.0</v>
      </c>
      <c r="AJ268" s="19"/>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row>
    <row r="269" ht="24.75" customHeight="1">
      <c r="A269" s="28" t="s">
        <v>110</v>
      </c>
      <c r="B269" s="29"/>
      <c r="C269" s="29"/>
      <c r="D269" s="29"/>
      <c r="E269" s="30"/>
      <c r="F269" s="473">
        <f>SUM(F270:J275)</f>
        <v>162</v>
      </c>
      <c r="G269" s="29"/>
      <c r="H269" s="29"/>
      <c r="I269" s="29"/>
      <c r="J269" s="30"/>
      <c r="K269" s="469">
        <f>SUM(K270:L275)</f>
        <v>1</v>
      </c>
      <c r="L269" s="30"/>
      <c r="M269" s="469">
        <f>SUM(M270:N275)</f>
        <v>0</v>
      </c>
      <c r="N269" s="30"/>
      <c r="O269" s="469">
        <f>SUM(O270:P275)</f>
        <v>42</v>
      </c>
      <c r="P269" s="30"/>
      <c r="Q269" s="469">
        <f>SUM(Q270:R275)</f>
        <v>7</v>
      </c>
      <c r="R269" s="30"/>
      <c r="S269" s="469">
        <f>SUM(S270:T275)</f>
        <v>32</v>
      </c>
      <c r="T269" s="30"/>
      <c r="U269" s="469">
        <f>SUM(U270:V275)</f>
        <v>17</v>
      </c>
      <c r="V269" s="30"/>
      <c r="W269" s="469">
        <f>SUM(W270:X275)</f>
        <v>4</v>
      </c>
      <c r="X269" s="30"/>
      <c r="Y269" s="469">
        <f>SUM(Y270:Z275)</f>
        <v>0</v>
      </c>
      <c r="Z269" s="30"/>
      <c r="AA269" s="469">
        <f>SUM(AA270:AB275)</f>
        <v>4</v>
      </c>
      <c r="AB269" s="30"/>
      <c r="AC269" s="469">
        <f>SUM(AC270:AD275)</f>
        <v>12</v>
      </c>
      <c r="AD269" s="30"/>
      <c r="AE269" s="469">
        <f>SUM(AE270:AF275)</f>
        <v>32</v>
      </c>
      <c r="AF269" s="30"/>
      <c r="AG269" s="469">
        <f>SUM(AG270:AH275)</f>
        <v>0</v>
      </c>
      <c r="AH269" s="30"/>
      <c r="AI269" s="469">
        <f>SUM(AI270:AJ275)</f>
        <v>11</v>
      </c>
      <c r="AJ269" s="30"/>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row>
    <row r="270" ht="24.75" customHeight="1">
      <c r="A270" s="18" t="s">
        <v>1491</v>
      </c>
      <c r="E270" s="19"/>
      <c r="F270" s="470">
        <v>8.0</v>
      </c>
      <c r="J270" s="19"/>
      <c r="K270" s="466">
        <v>0.0</v>
      </c>
      <c r="L270" s="19"/>
      <c r="M270" s="466">
        <v>0.0</v>
      </c>
      <c r="N270" s="19"/>
      <c r="O270" s="466">
        <v>1.0</v>
      </c>
      <c r="P270" s="19"/>
      <c r="Q270" s="466">
        <v>0.0</v>
      </c>
      <c r="R270" s="19"/>
      <c r="S270" s="466">
        <v>3.0</v>
      </c>
      <c r="T270" s="19"/>
      <c r="U270" s="466">
        <v>2.0</v>
      </c>
      <c r="V270" s="19"/>
      <c r="W270" s="466">
        <v>0.0</v>
      </c>
      <c r="X270" s="19"/>
      <c r="Y270" s="466">
        <v>0.0</v>
      </c>
      <c r="Z270" s="19"/>
      <c r="AA270" s="466">
        <v>1.0</v>
      </c>
      <c r="AB270" s="19"/>
      <c r="AC270" s="466">
        <v>1.0</v>
      </c>
      <c r="AD270" s="19"/>
      <c r="AE270" s="466">
        <v>0.0</v>
      </c>
      <c r="AF270" s="19"/>
      <c r="AG270" s="466">
        <v>0.0</v>
      </c>
      <c r="AH270" s="19"/>
      <c r="AI270" s="466">
        <v>0.0</v>
      </c>
      <c r="AJ270" s="19"/>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row>
    <row r="271" ht="24.75" customHeight="1">
      <c r="A271" s="18" t="s">
        <v>1492</v>
      </c>
      <c r="E271" s="19"/>
      <c r="F271" s="470">
        <v>7.0</v>
      </c>
      <c r="J271" s="19"/>
      <c r="K271" s="466">
        <v>0.0</v>
      </c>
      <c r="L271" s="19"/>
      <c r="M271" s="466">
        <v>0.0</v>
      </c>
      <c r="N271" s="19"/>
      <c r="O271" s="466">
        <v>0.0</v>
      </c>
      <c r="P271" s="19"/>
      <c r="Q271" s="466">
        <v>0.0</v>
      </c>
      <c r="R271" s="19"/>
      <c r="S271" s="466">
        <v>1.0</v>
      </c>
      <c r="T271" s="19"/>
      <c r="U271" s="466">
        <v>1.0</v>
      </c>
      <c r="V271" s="19"/>
      <c r="W271" s="466">
        <v>0.0</v>
      </c>
      <c r="X271" s="19"/>
      <c r="Y271" s="466">
        <v>0.0</v>
      </c>
      <c r="Z271" s="19"/>
      <c r="AA271" s="466">
        <v>1.0</v>
      </c>
      <c r="AB271" s="19"/>
      <c r="AC271" s="466">
        <v>4.0</v>
      </c>
      <c r="AD271" s="19"/>
      <c r="AE271" s="466">
        <v>0.0</v>
      </c>
      <c r="AF271" s="19"/>
      <c r="AG271" s="466">
        <v>0.0</v>
      </c>
      <c r="AH271" s="19"/>
      <c r="AI271" s="466">
        <v>0.0</v>
      </c>
      <c r="AJ271" s="19"/>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row>
    <row r="272" ht="24.75" customHeight="1">
      <c r="A272" s="18" t="s">
        <v>1493</v>
      </c>
      <c r="E272" s="19"/>
      <c r="F272" s="470">
        <v>23.0</v>
      </c>
      <c r="J272" s="19"/>
      <c r="K272" s="466">
        <v>0.0</v>
      </c>
      <c r="L272" s="19"/>
      <c r="M272" s="466">
        <v>0.0</v>
      </c>
      <c r="N272" s="19"/>
      <c r="O272" s="466">
        <v>8.0</v>
      </c>
      <c r="P272" s="19"/>
      <c r="Q272" s="466">
        <v>2.0</v>
      </c>
      <c r="R272" s="19"/>
      <c r="S272" s="466">
        <v>7.0</v>
      </c>
      <c r="T272" s="19"/>
      <c r="U272" s="466">
        <v>2.0</v>
      </c>
      <c r="V272" s="19"/>
      <c r="W272" s="466">
        <v>0.0</v>
      </c>
      <c r="X272" s="19"/>
      <c r="Y272" s="466">
        <v>0.0</v>
      </c>
      <c r="Z272" s="19"/>
      <c r="AA272" s="466">
        <v>1.0</v>
      </c>
      <c r="AB272" s="19"/>
      <c r="AC272" s="466">
        <v>3.0</v>
      </c>
      <c r="AD272" s="19"/>
      <c r="AE272" s="466">
        <v>0.0</v>
      </c>
      <c r="AF272" s="19"/>
      <c r="AG272" s="466">
        <v>0.0</v>
      </c>
      <c r="AH272" s="19"/>
      <c r="AI272" s="466">
        <v>0.0</v>
      </c>
      <c r="AJ272" s="19"/>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row>
    <row r="273" ht="24.75" customHeight="1">
      <c r="A273" s="18" t="s">
        <v>1494</v>
      </c>
      <c r="E273" s="19"/>
      <c r="F273" s="470">
        <v>12.0</v>
      </c>
      <c r="J273" s="19"/>
      <c r="K273" s="466">
        <v>0.0</v>
      </c>
      <c r="L273" s="19"/>
      <c r="M273" s="466">
        <v>0.0</v>
      </c>
      <c r="N273" s="19"/>
      <c r="O273" s="466">
        <v>3.0</v>
      </c>
      <c r="P273" s="19"/>
      <c r="Q273" s="466">
        <v>3.0</v>
      </c>
      <c r="R273" s="19"/>
      <c r="S273" s="466">
        <v>3.0</v>
      </c>
      <c r="T273" s="19"/>
      <c r="U273" s="466">
        <v>3.0</v>
      </c>
      <c r="V273" s="19"/>
      <c r="W273" s="466">
        <v>0.0</v>
      </c>
      <c r="X273" s="19"/>
      <c r="Y273" s="466">
        <v>0.0</v>
      </c>
      <c r="Z273" s="19"/>
      <c r="AA273" s="466">
        <v>0.0</v>
      </c>
      <c r="AB273" s="19"/>
      <c r="AC273" s="466">
        <v>0.0</v>
      </c>
      <c r="AD273" s="19"/>
      <c r="AE273" s="466">
        <v>0.0</v>
      </c>
      <c r="AF273" s="19"/>
      <c r="AG273" s="466">
        <v>0.0</v>
      </c>
      <c r="AH273" s="19"/>
      <c r="AI273" s="466">
        <v>0.0</v>
      </c>
      <c r="AJ273" s="19"/>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row>
    <row r="274" ht="24.75" customHeight="1">
      <c r="A274" s="18" t="s">
        <v>1495</v>
      </c>
      <c r="E274" s="19"/>
      <c r="F274" s="470">
        <v>9.0</v>
      </c>
      <c r="J274" s="19"/>
      <c r="K274" s="466">
        <v>0.0</v>
      </c>
      <c r="L274" s="19"/>
      <c r="M274" s="466">
        <v>0.0</v>
      </c>
      <c r="N274" s="19"/>
      <c r="O274" s="466">
        <v>5.0</v>
      </c>
      <c r="P274" s="19"/>
      <c r="Q274" s="466">
        <v>1.0</v>
      </c>
      <c r="R274" s="19"/>
      <c r="S274" s="466">
        <v>1.0</v>
      </c>
      <c r="T274" s="19"/>
      <c r="U274" s="466">
        <v>1.0</v>
      </c>
      <c r="V274" s="19"/>
      <c r="W274" s="466">
        <v>0.0</v>
      </c>
      <c r="X274" s="19"/>
      <c r="Y274" s="466">
        <v>0.0</v>
      </c>
      <c r="Z274" s="19"/>
      <c r="AA274" s="466">
        <v>1.0</v>
      </c>
      <c r="AB274" s="19"/>
      <c r="AC274" s="466">
        <v>0.0</v>
      </c>
      <c r="AD274" s="19"/>
      <c r="AE274" s="466">
        <v>0.0</v>
      </c>
      <c r="AF274" s="19"/>
      <c r="AG274" s="466">
        <v>0.0</v>
      </c>
      <c r="AH274" s="19"/>
      <c r="AI274" s="466">
        <v>0.0</v>
      </c>
      <c r="AJ274" s="19"/>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row>
    <row r="275" ht="24.75" customHeight="1">
      <c r="A275" s="28" t="s">
        <v>1496</v>
      </c>
      <c r="B275" s="29"/>
      <c r="C275" s="29"/>
      <c r="D275" s="29"/>
      <c r="E275" s="30"/>
      <c r="F275" s="473">
        <v>103.0</v>
      </c>
      <c r="G275" s="29"/>
      <c r="H275" s="29"/>
      <c r="I275" s="29"/>
      <c r="J275" s="30"/>
      <c r="K275" s="469">
        <v>1.0</v>
      </c>
      <c r="L275" s="30"/>
      <c r="M275" s="469">
        <v>0.0</v>
      </c>
      <c r="N275" s="30"/>
      <c r="O275" s="469">
        <v>25.0</v>
      </c>
      <c r="P275" s="30"/>
      <c r="Q275" s="469">
        <v>1.0</v>
      </c>
      <c r="R275" s="30"/>
      <c r="S275" s="469">
        <v>17.0</v>
      </c>
      <c r="T275" s="30"/>
      <c r="U275" s="469">
        <v>8.0</v>
      </c>
      <c r="V275" s="30"/>
      <c r="W275" s="469">
        <v>4.0</v>
      </c>
      <c r="X275" s="30"/>
      <c r="Y275" s="469">
        <v>0.0</v>
      </c>
      <c r="Z275" s="30"/>
      <c r="AA275" s="469">
        <v>0.0</v>
      </c>
      <c r="AB275" s="30"/>
      <c r="AC275" s="469">
        <v>4.0</v>
      </c>
      <c r="AD275" s="30"/>
      <c r="AE275" s="469">
        <v>32.0</v>
      </c>
      <c r="AF275" s="30"/>
      <c r="AG275" s="469">
        <v>0.0</v>
      </c>
      <c r="AH275" s="30"/>
      <c r="AI275" s="469">
        <v>11.0</v>
      </c>
      <c r="AJ275" s="30"/>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row>
    <row r="276" ht="24.75" customHeight="1">
      <c r="A276" s="3"/>
      <c r="B276" s="3"/>
      <c r="C276" s="3"/>
      <c r="D276" s="3"/>
      <c r="E276" s="3"/>
      <c r="F276" s="476"/>
      <c r="G276" s="476"/>
      <c r="H276" s="476"/>
      <c r="I276" s="476"/>
      <c r="J276" s="476"/>
      <c r="K276" s="477"/>
      <c r="L276" s="477"/>
      <c r="M276" s="477"/>
      <c r="N276" s="477"/>
      <c r="O276" s="477"/>
      <c r="P276" s="477"/>
      <c r="Q276" s="477"/>
      <c r="R276" s="477"/>
      <c r="S276" s="477"/>
      <c r="T276" s="477"/>
      <c r="U276" s="477"/>
      <c r="V276" s="477"/>
      <c r="W276" s="477"/>
      <c r="X276" s="477"/>
      <c r="Y276" s="477"/>
      <c r="Z276" s="477"/>
      <c r="AA276" s="477"/>
      <c r="AB276" s="477"/>
      <c r="AC276" s="477"/>
      <c r="AD276" s="477"/>
      <c r="AE276" s="477"/>
      <c r="AF276" s="477"/>
      <c r="AG276" s="477"/>
      <c r="AH276" s="477"/>
      <c r="AI276" s="478"/>
      <c r="AJ276" s="7" t="s">
        <v>1520</v>
      </c>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row>
    <row r="277" ht="24.75" customHeight="1">
      <c r="A277" s="1" t="s">
        <v>1537</v>
      </c>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row>
    <row r="278" ht="24.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row>
    <row r="279" ht="24.75" customHeight="1">
      <c r="A279" s="5">
        <v>39.0</v>
      </c>
      <c r="C279" s="6" t="s">
        <v>1538</v>
      </c>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row>
    <row r="280" ht="24.75" customHeight="1">
      <c r="A280" s="3" t="s">
        <v>1509</v>
      </c>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7" t="s">
        <v>1510</v>
      </c>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row>
    <row r="281" ht="24.75" customHeight="1">
      <c r="A281" s="8" t="s">
        <v>101</v>
      </c>
      <c r="B281" s="9"/>
      <c r="C281" s="9"/>
      <c r="D281" s="9"/>
      <c r="E281" s="9"/>
      <c r="F281" s="9"/>
      <c r="G281" s="10"/>
      <c r="H281" s="8" t="s">
        <v>67</v>
      </c>
      <c r="I281" s="9"/>
      <c r="J281" s="9"/>
      <c r="K281" s="9"/>
      <c r="L281" s="10"/>
      <c r="M281" s="8" t="s">
        <v>1491</v>
      </c>
      <c r="N281" s="9"/>
      <c r="O281" s="9"/>
      <c r="P281" s="10"/>
      <c r="Q281" s="8" t="s">
        <v>1492</v>
      </c>
      <c r="R281" s="9"/>
      <c r="S281" s="9"/>
      <c r="T281" s="10"/>
      <c r="U281" s="8" t="s">
        <v>1493</v>
      </c>
      <c r="V281" s="9"/>
      <c r="W281" s="9"/>
      <c r="X281" s="10"/>
      <c r="Y281" s="8" t="s">
        <v>1494</v>
      </c>
      <c r="Z281" s="9"/>
      <c r="AA281" s="9"/>
      <c r="AB281" s="10"/>
      <c r="AC281" s="8" t="s">
        <v>1495</v>
      </c>
      <c r="AD281" s="9"/>
      <c r="AE281" s="9"/>
      <c r="AF281" s="10"/>
      <c r="AG281" s="8" t="s">
        <v>1496</v>
      </c>
      <c r="AH281" s="9"/>
      <c r="AI281" s="9"/>
      <c r="AJ281" s="10"/>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row>
    <row r="282" ht="24.75" customHeight="1">
      <c r="A282" s="18" t="s">
        <v>1518</v>
      </c>
      <c r="G282" s="19"/>
      <c r="H282" s="466">
        <v>298.0</v>
      </c>
      <c r="L282" s="19"/>
      <c r="M282" s="466">
        <v>25.0</v>
      </c>
      <c r="P282" s="19"/>
      <c r="Q282" s="466">
        <v>14.0</v>
      </c>
      <c r="T282" s="19"/>
      <c r="U282" s="466">
        <v>43.0</v>
      </c>
      <c r="X282" s="19"/>
      <c r="Y282" s="466">
        <v>29.0</v>
      </c>
      <c r="AB282" s="19"/>
      <c r="AC282" s="466">
        <v>26.0</v>
      </c>
      <c r="AF282" s="19"/>
      <c r="AG282" s="466">
        <v>161.0</v>
      </c>
      <c r="AJ282" s="19"/>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row>
    <row r="283" ht="24.75" customHeight="1">
      <c r="A283" s="18">
        <v>20.0</v>
      </c>
      <c r="G283" s="19"/>
      <c r="H283" s="466">
        <v>269.0</v>
      </c>
      <c r="L283" s="19"/>
      <c r="M283" s="466">
        <v>28.0</v>
      </c>
      <c r="P283" s="19"/>
      <c r="Q283" s="466">
        <v>13.0</v>
      </c>
      <c r="T283" s="19"/>
      <c r="U283" s="466">
        <v>43.0</v>
      </c>
      <c r="X283" s="19"/>
      <c r="Y283" s="466">
        <v>24.0</v>
      </c>
      <c r="AB283" s="19"/>
      <c r="AC283" s="466">
        <v>21.0</v>
      </c>
      <c r="AF283" s="19"/>
      <c r="AG283" s="466">
        <v>140.0</v>
      </c>
      <c r="AJ283" s="19"/>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row>
    <row r="284" ht="24.75" customHeight="1">
      <c r="A284" s="18">
        <v>25.0</v>
      </c>
      <c r="G284" s="19"/>
      <c r="H284" s="466">
        <v>242.0</v>
      </c>
      <c r="L284" s="19"/>
      <c r="M284" s="466">
        <v>26.0</v>
      </c>
      <c r="P284" s="19"/>
      <c r="Q284" s="466">
        <v>13.0</v>
      </c>
      <c r="T284" s="19"/>
      <c r="U284" s="466">
        <v>39.0</v>
      </c>
      <c r="X284" s="19"/>
      <c r="Y284" s="466">
        <v>11.0</v>
      </c>
      <c r="AB284" s="19"/>
      <c r="AC284" s="466">
        <v>14.0</v>
      </c>
      <c r="AF284" s="19"/>
      <c r="AG284" s="466">
        <v>139.0</v>
      </c>
      <c r="AJ284" s="19"/>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row>
    <row r="285" ht="24.75" customHeight="1">
      <c r="A285" s="18">
        <v>30.0</v>
      </c>
      <c r="G285" s="19"/>
      <c r="H285" s="466">
        <v>224.0</v>
      </c>
      <c r="L285" s="19"/>
      <c r="M285" s="466">
        <v>27.0</v>
      </c>
      <c r="P285" s="19"/>
      <c r="Q285" s="466">
        <v>12.0</v>
      </c>
      <c r="T285" s="19"/>
      <c r="U285" s="466">
        <v>37.0</v>
      </c>
      <c r="X285" s="19"/>
      <c r="Y285" s="466">
        <v>16.0</v>
      </c>
      <c r="AB285" s="19"/>
      <c r="AC285" s="466">
        <v>17.0</v>
      </c>
      <c r="AF285" s="19"/>
      <c r="AG285" s="466">
        <v>115.0</v>
      </c>
      <c r="AJ285" s="19"/>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row>
    <row r="286" ht="24.75" customHeight="1">
      <c r="A286" s="18" t="s">
        <v>110</v>
      </c>
      <c r="G286" s="19"/>
      <c r="H286" s="466">
        <f>SUM(H287:L295)</f>
        <v>162</v>
      </c>
      <c r="L286" s="19"/>
      <c r="M286" s="469">
        <v>8.0</v>
      </c>
      <c r="N286" s="29"/>
      <c r="O286" s="29"/>
      <c r="P286" s="30"/>
      <c r="Q286" s="469">
        <v>7.0</v>
      </c>
      <c r="R286" s="29"/>
      <c r="S286" s="29"/>
      <c r="T286" s="30"/>
      <c r="U286" s="469">
        <v>23.0</v>
      </c>
      <c r="V286" s="29"/>
      <c r="W286" s="29"/>
      <c r="X286" s="30"/>
      <c r="Y286" s="469">
        <v>12.0</v>
      </c>
      <c r="Z286" s="29"/>
      <c r="AA286" s="29"/>
      <c r="AB286" s="30"/>
      <c r="AC286" s="469">
        <v>9.0</v>
      </c>
      <c r="AD286" s="29"/>
      <c r="AE286" s="29"/>
      <c r="AF286" s="30"/>
      <c r="AG286" s="469">
        <v>103.0</v>
      </c>
      <c r="AH286" s="29"/>
      <c r="AI286" s="29"/>
      <c r="AJ286" s="30"/>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row>
    <row r="287" ht="24.75" customHeight="1">
      <c r="A287" s="11" t="s">
        <v>1539</v>
      </c>
      <c r="B287" s="12"/>
      <c r="C287" s="12"/>
      <c r="D287" s="12"/>
      <c r="E287" s="12"/>
      <c r="F287" s="12"/>
      <c r="G287" s="13"/>
      <c r="H287" s="463">
        <f t="shared" ref="H287:H295" si="1">SUM(M287:AJ287)</f>
        <v>0</v>
      </c>
      <c r="I287" s="12"/>
      <c r="J287" s="12"/>
      <c r="K287" s="12"/>
      <c r="L287" s="13"/>
      <c r="M287" s="479">
        <v>0.0</v>
      </c>
      <c r="N287" s="12"/>
      <c r="O287" s="12"/>
      <c r="P287" s="13"/>
      <c r="Q287" s="463">
        <v>0.0</v>
      </c>
      <c r="R287" s="12"/>
      <c r="S287" s="12"/>
      <c r="T287" s="13"/>
      <c r="U287" s="463">
        <v>0.0</v>
      </c>
      <c r="V287" s="12"/>
      <c r="W287" s="12"/>
      <c r="X287" s="13"/>
      <c r="Y287" s="463">
        <v>0.0</v>
      </c>
      <c r="Z287" s="12"/>
      <c r="AA287" s="12"/>
      <c r="AB287" s="13"/>
      <c r="AC287" s="463">
        <v>0.0</v>
      </c>
      <c r="AD287" s="12"/>
      <c r="AE287" s="12"/>
      <c r="AF287" s="13"/>
      <c r="AG287" s="463">
        <v>0.0</v>
      </c>
      <c r="AH287" s="12"/>
      <c r="AI287" s="12"/>
      <c r="AJ287" s="1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row>
    <row r="288" ht="24.75" customHeight="1">
      <c r="A288" s="18" t="s">
        <v>1540</v>
      </c>
      <c r="G288" s="19"/>
      <c r="H288" s="466">
        <f t="shared" si="1"/>
        <v>45</v>
      </c>
      <c r="L288" s="19"/>
      <c r="M288" s="480">
        <v>4.0</v>
      </c>
      <c r="P288" s="19"/>
      <c r="Q288" s="466">
        <v>0.0</v>
      </c>
      <c r="T288" s="19"/>
      <c r="U288" s="466">
        <v>7.0</v>
      </c>
      <c r="X288" s="19"/>
      <c r="Y288" s="466">
        <v>5.0</v>
      </c>
      <c r="AB288" s="19"/>
      <c r="AC288" s="466">
        <v>7.0</v>
      </c>
      <c r="AF288" s="19"/>
      <c r="AG288" s="466">
        <v>22.0</v>
      </c>
      <c r="AJ288" s="19"/>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row>
    <row r="289" ht="24.75" customHeight="1">
      <c r="A289" s="18" t="s">
        <v>1541</v>
      </c>
      <c r="G289" s="19"/>
      <c r="H289" s="466">
        <f t="shared" si="1"/>
        <v>62</v>
      </c>
      <c r="L289" s="19"/>
      <c r="M289" s="480">
        <v>3.0</v>
      </c>
      <c r="P289" s="19"/>
      <c r="Q289" s="466">
        <v>3.0</v>
      </c>
      <c r="T289" s="19"/>
      <c r="U289" s="466">
        <v>9.0</v>
      </c>
      <c r="X289" s="19"/>
      <c r="Y289" s="466">
        <v>6.0</v>
      </c>
      <c r="AB289" s="19"/>
      <c r="AC289" s="466">
        <v>1.0</v>
      </c>
      <c r="AF289" s="19"/>
      <c r="AG289" s="466">
        <v>40.0</v>
      </c>
      <c r="AJ289" s="19"/>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row>
    <row r="290" ht="24.75" customHeight="1">
      <c r="A290" s="18" t="s">
        <v>1542</v>
      </c>
      <c r="G290" s="19"/>
      <c r="H290" s="466">
        <f t="shared" si="1"/>
        <v>19</v>
      </c>
      <c r="L290" s="19"/>
      <c r="M290" s="480">
        <v>0.0</v>
      </c>
      <c r="P290" s="19"/>
      <c r="Q290" s="466">
        <v>1.0</v>
      </c>
      <c r="T290" s="19"/>
      <c r="U290" s="466">
        <v>3.0</v>
      </c>
      <c r="X290" s="19"/>
      <c r="Y290" s="466">
        <v>1.0</v>
      </c>
      <c r="AB290" s="19"/>
      <c r="AC290" s="466">
        <v>0.0</v>
      </c>
      <c r="AF290" s="19"/>
      <c r="AG290" s="466">
        <v>14.0</v>
      </c>
      <c r="AJ290" s="19"/>
      <c r="AK290" s="1"/>
      <c r="AL290" s="41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row>
    <row r="291" ht="24.75" customHeight="1">
      <c r="A291" s="18" t="s">
        <v>1543</v>
      </c>
      <c r="G291" s="19"/>
      <c r="H291" s="466">
        <f t="shared" si="1"/>
        <v>18</v>
      </c>
      <c r="L291" s="19"/>
      <c r="M291" s="480">
        <v>0.0</v>
      </c>
      <c r="P291" s="19"/>
      <c r="Q291" s="466">
        <v>2.0</v>
      </c>
      <c r="T291" s="19"/>
      <c r="U291" s="466">
        <v>3.0</v>
      </c>
      <c r="X291" s="19"/>
      <c r="Y291" s="466">
        <v>0.0</v>
      </c>
      <c r="AB291" s="19"/>
      <c r="AC291" s="466">
        <v>0.0</v>
      </c>
      <c r="AF291" s="19"/>
      <c r="AG291" s="466">
        <v>13.0</v>
      </c>
      <c r="AJ291" s="19"/>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row>
    <row r="292" ht="24.75" customHeight="1">
      <c r="A292" s="18" t="s">
        <v>1544</v>
      </c>
      <c r="G292" s="19"/>
      <c r="H292" s="466">
        <f t="shared" si="1"/>
        <v>3</v>
      </c>
      <c r="L292" s="19"/>
      <c r="M292" s="480">
        <v>0.0</v>
      </c>
      <c r="P292" s="19"/>
      <c r="Q292" s="466">
        <v>0.0</v>
      </c>
      <c r="T292" s="19"/>
      <c r="U292" s="466">
        <v>0.0</v>
      </c>
      <c r="X292" s="19"/>
      <c r="Y292" s="466">
        <v>0.0</v>
      </c>
      <c r="AB292" s="19"/>
      <c r="AC292" s="466">
        <v>0.0</v>
      </c>
      <c r="AF292" s="19"/>
      <c r="AG292" s="466">
        <v>3.0</v>
      </c>
      <c r="AJ292" s="19"/>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row>
    <row r="293" ht="24.75" customHeight="1">
      <c r="A293" s="18" t="s">
        <v>1545</v>
      </c>
      <c r="G293" s="19"/>
      <c r="H293" s="466">
        <f t="shared" si="1"/>
        <v>8</v>
      </c>
      <c r="L293" s="19"/>
      <c r="M293" s="480">
        <v>0.0</v>
      </c>
      <c r="P293" s="19"/>
      <c r="Q293" s="466">
        <v>0.0</v>
      </c>
      <c r="T293" s="19"/>
      <c r="U293" s="466">
        <v>0.0</v>
      </c>
      <c r="X293" s="19"/>
      <c r="Y293" s="466">
        <v>0.0</v>
      </c>
      <c r="AB293" s="19"/>
      <c r="AC293" s="466">
        <v>0.0</v>
      </c>
      <c r="AF293" s="19"/>
      <c r="AG293" s="466">
        <v>8.0</v>
      </c>
      <c r="AJ293" s="19"/>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row>
    <row r="294" ht="24.75" customHeight="1">
      <c r="A294" s="18" t="s">
        <v>1546</v>
      </c>
      <c r="G294" s="19"/>
      <c r="H294" s="466">
        <f t="shared" si="1"/>
        <v>5</v>
      </c>
      <c r="L294" s="19"/>
      <c r="M294" s="480">
        <v>0.0</v>
      </c>
      <c r="P294" s="19"/>
      <c r="Q294" s="466">
        <v>0.0</v>
      </c>
      <c r="T294" s="19"/>
      <c r="U294" s="466">
        <v>1.0</v>
      </c>
      <c r="X294" s="19"/>
      <c r="Y294" s="466">
        <v>0.0</v>
      </c>
      <c r="AB294" s="19"/>
      <c r="AC294" s="466">
        <v>1.0</v>
      </c>
      <c r="AF294" s="19"/>
      <c r="AG294" s="466">
        <v>3.0</v>
      </c>
      <c r="AJ294" s="19"/>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row>
    <row r="295" ht="24.75" customHeight="1">
      <c r="A295" s="28" t="s">
        <v>1547</v>
      </c>
      <c r="B295" s="29"/>
      <c r="C295" s="29"/>
      <c r="D295" s="29"/>
      <c r="E295" s="29"/>
      <c r="F295" s="29"/>
      <c r="G295" s="30"/>
      <c r="H295" s="469">
        <f t="shared" si="1"/>
        <v>2</v>
      </c>
      <c r="I295" s="29"/>
      <c r="J295" s="29"/>
      <c r="K295" s="29"/>
      <c r="L295" s="30"/>
      <c r="M295" s="481">
        <v>1.0</v>
      </c>
      <c r="N295" s="29"/>
      <c r="O295" s="29"/>
      <c r="P295" s="30"/>
      <c r="Q295" s="469">
        <v>1.0</v>
      </c>
      <c r="R295" s="29"/>
      <c r="S295" s="29"/>
      <c r="T295" s="30"/>
      <c r="U295" s="469">
        <v>0.0</v>
      </c>
      <c r="V295" s="29"/>
      <c r="W295" s="29"/>
      <c r="X295" s="30"/>
      <c r="Y295" s="469">
        <v>0.0</v>
      </c>
      <c r="Z295" s="29"/>
      <c r="AA295" s="29"/>
      <c r="AB295" s="30"/>
      <c r="AC295" s="469">
        <v>0.0</v>
      </c>
      <c r="AD295" s="29"/>
      <c r="AE295" s="29"/>
      <c r="AF295" s="30"/>
      <c r="AG295" s="469">
        <v>0.0</v>
      </c>
      <c r="AH295" s="29"/>
      <c r="AI295" s="29"/>
      <c r="AJ295" s="30"/>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row>
    <row r="296" ht="24.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7" t="s">
        <v>1520</v>
      </c>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row>
    <row r="297" ht="24.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7"/>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row>
    <row r="298" ht="24.75" customHeight="1">
      <c r="A298" s="5">
        <v>40.0</v>
      </c>
      <c r="C298" s="6" t="s">
        <v>1548</v>
      </c>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row>
    <row r="299" ht="24.75" customHeight="1">
      <c r="A299" s="3" t="s">
        <v>1509</v>
      </c>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7" t="s">
        <v>1510</v>
      </c>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row>
    <row r="300" ht="24.75" customHeight="1">
      <c r="A300" s="11" t="s">
        <v>101</v>
      </c>
      <c r="B300" s="12"/>
      <c r="C300" s="12"/>
      <c r="D300" s="12"/>
      <c r="E300" s="12"/>
      <c r="F300" s="13"/>
      <c r="G300" s="11" t="s">
        <v>67</v>
      </c>
      <c r="H300" s="12"/>
      <c r="I300" s="12"/>
      <c r="J300" s="12"/>
      <c r="K300" s="12"/>
      <c r="L300" s="13"/>
      <c r="M300" s="36" t="s">
        <v>1549</v>
      </c>
      <c r="N300" s="12"/>
      <c r="O300" s="12"/>
      <c r="P300" s="12"/>
      <c r="Q300" s="12"/>
      <c r="R300" s="13"/>
      <c r="S300" s="8" t="s">
        <v>1550</v>
      </c>
      <c r="T300" s="9"/>
      <c r="U300" s="9"/>
      <c r="V300" s="9"/>
      <c r="W300" s="9"/>
      <c r="X300" s="9"/>
      <c r="Y300" s="9"/>
      <c r="Z300" s="9"/>
      <c r="AA300" s="9"/>
      <c r="AB300" s="9"/>
      <c r="AC300" s="9"/>
      <c r="AD300" s="9"/>
      <c r="AE300" s="9"/>
      <c r="AF300" s="9"/>
      <c r="AG300" s="9"/>
      <c r="AH300" s="9"/>
      <c r="AI300" s="9"/>
      <c r="AJ300" s="10"/>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row>
    <row r="301" ht="24.75" customHeight="1">
      <c r="A301" s="37"/>
      <c r="B301" s="29"/>
      <c r="C301" s="29"/>
      <c r="D301" s="29"/>
      <c r="E301" s="29"/>
      <c r="F301" s="30"/>
      <c r="G301" s="37"/>
      <c r="H301" s="29"/>
      <c r="I301" s="29"/>
      <c r="J301" s="29"/>
      <c r="K301" s="29"/>
      <c r="L301" s="30"/>
      <c r="M301" s="37"/>
      <c r="N301" s="29"/>
      <c r="O301" s="29"/>
      <c r="P301" s="29"/>
      <c r="Q301" s="29"/>
      <c r="R301" s="30"/>
      <c r="S301" s="8" t="s">
        <v>1513</v>
      </c>
      <c r="T301" s="9"/>
      <c r="U301" s="9"/>
      <c r="V301" s="9"/>
      <c r="W301" s="9"/>
      <c r="X301" s="10"/>
      <c r="Y301" s="8" t="s">
        <v>1551</v>
      </c>
      <c r="Z301" s="9"/>
      <c r="AA301" s="9"/>
      <c r="AB301" s="9"/>
      <c r="AC301" s="9"/>
      <c r="AD301" s="10"/>
      <c r="AE301" s="8" t="s">
        <v>1552</v>
      </c>
      <c r="AF301" s="9"/>
      <c r="AG301" s="9"/>
      <c r="AH301" s="9"/>
      <c r="AI301" s="9"/>
      <c r="AJ301" s="10"/>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row>
    <row r="302" ht="24.75" customHeight="1">
      <c r="A302" s="18" t="s">
        <v>1518</v>
      </c>
      <c r="F302" s="19"/>
      <c r="G302" s="466">
        <v>293.0</v>
      </c>
      <c r="L302" s="19"/>
      <c r="M302" s="466">
        <v>42.0</v>
      </c>
      <c r="R302" s="19"/>
      <c r="S302" s="466">
        <v>251.0</v>
      </c>
      <c r="X302" s="19"/>
      <c r="Y302" s="466">
        <v>92.0</v>
      </c>
      <c r="AD302" s="19"/>
      <c r="AE302" s="466">
        <v>159.0</v>
      </c>
      <c r="AJ302" s="19"/>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row>
    <row r="303" ht="24.75" customHeight="1">
      <c r="A303" s="18">
        <v>20.0</v>
      </c>
      <c r="F303" s="19"/>
      <c r="G303" s="466">
        <v>264.0</v>
      </c>
      <c r="L303" s="19"/>
      <c r="M303" s="466">
        <v>44.0</v>
      </c>
      <c r="R303" s="19"/>
      <c r="S303" s="466">
        <v>220.0</v>
      </c>
      <c r="X303" s="19"/>
      <c r="Y303" s="466">
        <v>154.0</v>
      </c>
      <c r="AD303" s="19"/>
      <c r="AE303" s="466">
        <v>66.0</v>
      </c>
      <c r="AJ303" s="19"/>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row>
    <row r="304" ht="24.75" customHeight="1">
      <c r="A304" s="18">
        <v>25.0</v>
      </c>
      <c r="F304" s="19"/>
      <c r="G304" s="466">
        <v>236.0</v>
      </c>
      <c r="L304" s="19"/>
      <c r="M304" s="466">
        <v>86.0</v>
      </c>
      <c r="R304" s="19"/>
      <c r="S304" s="466">
        <v>150.0</v>
      </c>
      <c r="X304" s="19"/>
      <c r="Y304" s="466">
        <v>65.0</v>
      </c>
      <c r="AD304" s="19"/>
      <c r="AE304" s="466">
        <v>85.0</v>
      </c>
      <c r="AJ304" s="19"/>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row>
    <row r="305" ht="24.75" customHeight="1">
      <c r="A305" s="18">
        <v>30.0</v>
      </c>
      <c r="F305" s="19"/>
      <c r="G305" s="466">
        <v>217.0</v>
      </c>
      <c r="L305" s="19"/>
      <c r="M305" s="466">
        <v>68.0</v>
      </c>
      <c r="R305" s="19"/>
      <c r="S305" s="466">
        <v>149.0</v>
      </c>
      <c r="X305" s="19"/>
      <c r="Y305" s="466">
        <v>66.0</v>
      </c>
      <c r="AD305" s="19"/>
      <c r="AE305" s="466">
        <v>83.0</v>
      </c>
      <c r="AJ305" s="19"/>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row>
    <row r="306" ht="24.75" customHeight="1">
      <c r="A306" s="28" t="s">
        <v>110</v>
      </c>
      <c r="B306" s="29"/>
      <c r="C306" s="29"/>
      <c r="D306" s="29"/>
      <c r="E306" s="29"/>
      <c r="F306" s="30"/>
      <c r="G306" s="469">
        <f>SUM(G307:L312)</f>
        <v>155</v>
      </c>
      <c r="H306" s="29"/>
      <c r="I306" s="29"/>
      <c r="J306" s="29"/>
      <c r="K306" s="29"/>
      <c r="L306" s="30"/>
      <c r="M306" s="469">
        <f>SUM(M307:R312)</f>
        <v>69</v>
      </c>
      <c r="N306" s="29"/>
      <c r="O306" s="29"/>
      <c r="P306" s="29"/>
      <c r="Q306" s="29"/>
      <c r="R306" s="30"/>
      <c r="S306" s="469">
        <f>SUM(S307:X312)</f>
        <v>86</v>
      </c>
      <c r="T306" s="29"/>
      <c r="U306" s="29"/>
      <c r="V306" s="29"/>
      <c r="W306" s="29"/>
      <c r="X306" s="30"/>
      <c r="Y306" s="469">
        <f>SUM(Y307:AD312)</f>
        <v>49</v>
      </c>
      <c r="Z306" s="29"/>
      <c r="AA306" s="29"/>
      <c r="AB306" s="29"/>
      <c r="AC306" s="29"/>
      <c r="AD306" s="30"/>
      <c r="AE306" s="469">
        <f>SUM(AE307:AJ312)</f>
        <v>37</v>
      </c>
      <c r="AF306" s="29"/>
      <c r="AG306" s="29"/>
      <c r="AH306" s="29"/>
      <c r="AI306" s="29"/>
      <c r="AJ306" s="30"/>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row>
    <row r="307" ht="24.75" customHeight="1">
      <c r="A307" s="11" t="s">
        <v>1491</v>
      </c>
      <c r="B307" s="12"/>
      <c r="C307" s="12"/>
      <c r="D307" s="12"/>
      <c r="E307" s="12"/>
      <c r="F307" s="13"/>
      <c r="G307" s="463">
        <v>7.0</v>
      </c>
      <c r="H307" s="12"/>
      <c r="I307" s="12"/>
      <c r="J307" s="12"/>
      <c r="K307" s="12"/>
      <c r="L307" s="13"/>
      <c r="M307" s="463">
        <v>3.0</v>
      </c>
      <c r="N307" s="12"/>
      <c r="O307" s="12"/>
      <c r="P307" s="12"/>
      <c r="Q307" s="12"/>
      <c r="R307" s="13"/>
      <c r="S307" s="463">
        <v>4.0</v>
      </c>
      <c r="T307" s="12"/>
      <c r="U307" s="12"/>
      <c r="V307" s="12"/>
      <c r="W307" s="12"/>
      <c r="X307" s="13"/>
      <c r="Y307" s="463">
        <v>1.0</v>
      </c>
      <c r="Z307" s="12"/>
      <c r="AA307" s="12"/>
      <c r="AB307" s="12"/>
      <c r="AC307" s="12"/>
      <c r="AD307" s="13"/>
      <c r="AE307" s="463">
        <v>3.0</v>
      </c>
      <c r="AF307" s="12"/>
      <c r="AG307" s="12"/>
      <c r="AH307" s="12"/>
      <c r="AI307" s="12"/>
      <c r="AJ307" s="1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row>
    <row r="308" ht="24.75" customHeight="1">
      <c r="A308" s="18" t="s">
        <v>1492</v>
      </c>
      <c r="F308" s="19"/>
      <c r="G308" s="466">
        <v>6.0</v>
      </c>
      <c r="L308" s="19"/>
      <c r="M308" s="466">
        <v>3.0</v>
      </c>
      <c r="R308" s="19"/>
      <c r="S308" s="466">
        <v>3.0</v>
      </c>
      <c r="X308" s="19"/>
      <c r="Y308" s="466">
        <v>1.0</v>
      </c>
      <c r="AD308" s="19"/>
      <c r="AE308" s="466">
        <v>2.0</v>
      </c>
      <c r="AJ308" s="19"/>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row>
    <row r="309" ht="24.75" customHeight="1">
      <c r="A309" s="18" t="s">
        <v>1493</v>
      </c>
      <c r="F309" s="19"/>
      <c r="G309" s="466">
        <v>22.0</v>
      </c>
      <c r="L309" s="19"/>
      <c r="M309" s="466">
        <v>6.0</v>
      </c>
      <c r="R309" s="19"/>
      <c r="S309" s="466">
        <v>16.0</v>
      </c>
      <c r="X309" s="19"/>
      <c r="Y309" s="466">
        <v>12.0</v>
      </c>
      <c r="AD309" s="19"/>
      <c r="AE309" s="466">
        <v>4.0</v>
      </c>
      <c r="AJ309" s="19"/>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row>
    <row r="310" ht="24.75" customHeight="1">
      <c r="A310" s="18" t="s">
        <v>1494</v>
      </c>
      <c r="F310" s="19"/>
      <c r="G310" s="466">
        <v>12.0</v>
      </c>
      <c r="L310" s="19"/>
      <c r="M310" s="466">
        <v>10.0</v>
      </c>
      <c r="R310" s="19"/>
      <c r="S310" s="466">
        <v>2.0</v>
      </c>
      <c r="X310" s="19"/>
      <c r="Y310" s="466">
        <v>1.0</v>
      </c>
      <c r="AD310" s="19"/>
      <c r="AE310" s="466">
        <v>1.0</v>
      </c>
      <c r="AJ310" s="19"/>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row>
    <row r="311" ht="24.75" customHeight="1">
      <c r="A311" s="18" t="s">
        <v>1495</v>
      </c>
      <c r="F311" s="19"/>
      <c r="G311" s="466">
        <v>8.0</v>
      </c>
      <c r="L311" s="19"/>
      <c r="M311" s="482">
        <v>0.0</v>
      </c>
      <c r="R311" s="19"/>
      <c r="S311" s="466">
        <v>8.0</v>
      </c>
      <c r="X311" s="19"/>
      <c r="Y311" s="466">
        <v>5.0</v>
      </c>
      <c r="AD311" s="19"/>
      <c r="AE311" s="466">
        <v>3.0</v>
      </c>
      <c r="AJ311" s="19"/>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row>
    <row r="312" ht="24.75" customHeight="1">
      <c r="A312" s="28" t="s">
        <v>1496</v>
      </c>
      <c r="B312" s="29"/>
      <c r="C312" s="29"/>
      <c r="D312" s="29"/>
      <c r="E312" s="29"/>
      <c r="F312" s="30"/>
      <c r="G312" s="469">
        <v>100.0</v>
      </c>
      <c r="H312" s="29"/>
      <c r="I312" s="29"/>
      <c r="J312" s="29"/>
      <c r="K312" s="29"/>
      <c r="L312" s="30"/>
      <c r="M312" s="469">
        <v>47.0</v>
      </c>
      <c r="N312" s="29"/>
      <c r="O312" s="29"/>
      <c r="P312" s="29"/>
      <c r="Q312" s="29"/>
      <c r="R312" s="30"/>
      <c r="S312" s="469">
        <v>53.0</v>
      </c>
      <c r="T312" s="29"/>
      <c r="U312" s="29"/>
      <c r="V312" s="29"/>
      <c r="W312" s="29"/>
      <c r="X312" s="30"/>
      <c r="Y312" s="469">
        <v>29.0</v>
      </c>
      <c r="Z312" s="29"/>
      <c r="AA312" s="29"/>
      <c r="AB312" s="29"/>
      <c r="AC312" s="29"/>
      <c r="AD312" s="30"/>
      <c r="AE312" s="469">
        <v>24.0</v>
      </c>
      <c r="AF312" s="29"/>
      <c r="AG312" s="29"/>
      <c r="AH312" s="29"/>
      <c r="AI312" s="29"/>
      <c r="AJ312" s="30"/>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row>
    <row r="313" ht="24.75" customHeight="1">
      <c r="A313" s="35"/>
      <c r="G313" s="480"/>
      <c r="M313" s="480"/>
      <c r="S313" s="480"/>
      <c r="Y313" s="480"/>
      <c r="Z313" s="480"/>
      <c r="AA313" s="480"/>
      <c r="AB313" s="480"/>
      <c r="AC313" s="480"/>
      <c r="AD313" s="480"/>
      <c r="AE313" s="477"/>
      <c r="AF313" s="477"/>
      <c r="AG313" s="477"/>
      <c r="AH313" s="477"/>
      <c r="AI313" s="477"/>
      <c r="AJ313" s="7" t="s">
        <v>1520</v>
      </c>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row>
    <row r="314" ht="24.75" customHeight="1">
      <c r="A314" s="1" t="s">
        <v>1553</v>
      </c>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row>
    <row r="315" ht="24.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row>
    <row r="316" ht="24.75" customHeight="1">
      <c r="A316" s="5">
        <v>41.0</v>
      </c>
      <c r="C316" s="6" t="s">
        <v>1554</v>
      </c>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row>
    <row r="317" ht="24.75" customHeight="1">
      <c r="A317" s="3" t="s">
        <v>1509</v>
      </c>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7" t="s">
        <v>1055</v>
      </c>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row>
    <row r="318" ht="24.75" customHeight="1">
      <c r="A318" s="11" t="s">
        <v>101</v>
      </c>
      <c r="B318" s="12"/>
      <c r="C318" s="12"/>
      <c r="D318" s="12"/>
      <c r="E318" s="12"/>
      <c r="F318" s="13"/>
      <c r="G318" s="268" t="s">
        <v>67</v>
      </c>
      <c r="H318" s="12"/>
      <c r="I318" s="12"/>
      <c r="J318" s="12"/>
      <c r="K318" s="12"/>
      <c r="L318" s="12"/>
      <c r="M318" s="64"/>
      <c r="N318" s="64"/>
      <c r="O318" s="64"/>
      <c r="P318" s="64"/>
      <c r="Q318" s="64"/>
      <c r="R318" s="64"/>
      <c r="S318" s="64"/>
      <c r="T318" s="64"/>
      <c r="U318" s="64"/>
      <c r="V318" s="64"/>
      <c r="W318" s="64"/>
      <c r="X318" s="64"/>
      <c r="Y318" s="64"/>
      <c r="Z318" s="64"/>
      <c r="AA318" s="64"/>
      <c r="AB318" s="64"/>
      <c r="AC318" s="64"/>
      <c r="AD318" s="64"/>
      <c r="AE318" s="64"/>
      <c r="AF318" s="64"/>
      <c r="AG318" s="483"/>
      <c r="AH318" s="483"/>
      <c r="AI318" s="483"/>
      <c r="AJ318" s="484"/>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row>
    <row r="319" ht="24.75" customHeight="1">
      <c r="A319" s="27"/>
      <c r="F319" s="19"/>
      <c r="M319" s="36" t="s">
        <v>1555</v>
      </c>
      <c r="N319" s="12"/>
      <c r="O319" s="12"/>
      <c r="P319" s="13"/>
      <c r="Q319" s="36" t="s">
        <v>1556</v>
      </c>
      <c r="R319" s="12"/>
      <c r="S319" s="12"/>
      <c r="T319" s="13"/>
      <c r="U319" s="36" t="s">
        <v>1557</v>
      </c>
      <c r="V319" s="12"/>
      <c r="W319" s="12"/>
      <c r="X319" s="13"/>
      <c r="Y319" s="36" t="s">
        <v>1558</v>
      </c>
      <c r="Z319" s="12"/>
      <c r="AA319" s="12"/>
      <c r="AB319" s="13"/>
      <c r="AC319" s="36" t="s">
        <v>1559</v>
      </c>
      <c r="AD319" s="12"/>
      <c r="AE319" s="12"/>
      <c r="AF319" s="13"/>
      <c r="AG319" s="36" t="s">
        <v>1560</v>
      </c>
      <c r="AH319" s="12"/>
      <c r="AI319" s="12"/>
      <c r="AJ319" s="1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row>
    <row r="320" ht="24.75" customHeight="1">
      <c r="A320" s="27"/>
      <c r="F320" s="19"/>
      <c r="M320" s="27"/>
      <c r="P320" s="19"/>
      <c r="Q320" s="27"/>
      <c r="T320" s="19"/>
      <c r="U320" s="27"/>
      <c r="X320" s="19"/>
      <c r="Y320" s="27"/>
      <c r="AB320" s="19"/>
      <c r="AC320" s="27"/>
      <c r="AF320" s="19"/>
      <c r="AG320" s="27"/>
      <c r="AJ320" s="19"/>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row>
    <row r="321" ht="24.75" customHeight="1">
      <c r="A321" s="37"/>
      <c r="B321" s="29"/>
      <c r="C321" s="29"/>
      <c r="D321" s="29"/>
      <c r="E321" s="29"/>
      <c r="F321" s="30"/>
      <c r="G321" s="29"/>
      <c r="H321" s="29"/>
      <c r="I321" s="29"/>
      <c r="J321" s="29"/>
      <c r="K321" s="29"/>
      <c r="L321" s="29"/>
      <c r="M321" s="37"/>
      <c r="N321" s="29"/>
      <c r="O321" s="29"/>
      <c r="P321" s="30"/>
      <c r="Q321" s="37"/>
      <c r="R321" s="29"/>
      <c r="S321" s="29"/>
      <c r="T321" s="30"/>
      <c r="U321" s="37"/>
      <c r="V321" s="29"/>
      <c r="W321" s="29"/>
      <c r="X321" s="30"/>
      <c r="Y321" s="37"/>
      <c r="Z321" s="29"/>
      <c r="AA321" s="29"/>
      <c r="AB321" s="30"/>
      <c r="AC321" s="37"/>
      <c r="AD321" s="29"/>
      <c r="AE321" s="29"/>
      <c r="AF321" s="30"/>
      <c r="AG321" s="37"/>
      <c r="AH321" s="29"/>
      <c r="AI321" s="29"/>
      <c r="AJ321" s="30"/>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row>
    <row r="322" ht="24.75" customHeight="1">
      <c r="A322" s="18" t="s">
        <v>1518</v>
      </c>
      <c r="F322" s="19"/>
      <c r="G322" s="480">
        <v>478.0</v>
      </c>
      <c r="L322" s="19"/>
      <c r="M322" s="482">
        <v>2.0</v>
      </c>
      <c r="P322" s="19"/>
      <c r="Q322" s="482">
        <v>17.0</v>
      </c>
      <c r="T322" s="19"/>
      <c r="U322" s="482">
        <v>37.0</v>
      </c>
      <c r="X322" s="19"/>
      <c r="Y322" s="482">
        <v>61.0</v>
      </c>
      <c r="AB322" s="19"/>
      <c r="AC322" s="482">
        <v>98.0</v>
      </c>
      <c r="AF322" s="19"/>
      <c r="AG322" s="482">
        <v>263.0</v>
      </c>
      <c r="AJ322" s="19"/>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row>
    <row r="323" ht="24.75" customHeight="1">
      <c r="A323" s="18">
        <v>20.0</v>
      </c>
      <c r="F323" s="19"/>
      <c r="G323" s="480">
        <v>417.0</v>
      </c>
      <c r="L323" s="19"/>
      <c r="M323" s="482">
        <v>1.0</v>
      </c>
      <c r="P323" s="19"/>
      <c r="Q323" s="482">
        <v>31.0</v>
      </c>
      <c r="T323" s="19"/>
      <c r="U323" s="482">
        <v>41.0</v>
      </c>
      <c r="X323" s="19"/>
      <c r="Y323" s="482">
        <v>52.0</v>
      </c>
      <c r="AB323" s="19"/>
      <c r="AC323" s="482">
        <v>91.0</v>
      </c>
      <c r="AF323" s="19"/>
      <c r="AG323" s="482">
        <v>201.0</v>
      </c>
      <c r="AJ323" s="19"/>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row>
    <row r="324" ht="24.75" customHeight="1">
      <c r="A324" s="18">
        <v>25.0</v>
      </c>
      <c r="F324" s="19"/>
      <c r="G324" s="480">
        <v>359.0</v>
      </c>
      <c r="L324" s="19"/>
      <c r="M324" s="482">
        <v>3.0</v>
      </c>
      <c r="P324" s="19"/>
      <c r="Q324" s="482">
        <v>22.0</v>
      </c>
      <c r="T324" s="19"/>
      <c r="U324" s="482">
        <v>46.0</v>
      </c>
      <c r="X324" s="19"/>
      <c r="Y324" s="482">
        <v>46.0</v>
      </c>
      <c r="AB324" s="19"/>
      <c r="AC324" s="482">
        <v>70.0</v>
      </c>
      <c r="AF324" s="19"/>
      <c r="AG324" s="482">
        <v>172.0</v>
      </c>
      <c r="AJ324" s="19"/>
      <c r="AK324" s="3"/>
      <c r="AL324" s="3"/>
      <c r="AM324" s="3"/>
      <c r="AN324" s="3"/>
      <c r="AO324" s="3"/>
      <c r="AP324" s="485"/>
      <c r="AQ324" s="485"/>
      <c r="AR324" s="485"/>
      <c r="AS324" s="485"/>
      <c r="AT324" s="485"/>
      <c r="AU324" s="485"/>
      <c r="AV324" s="485"/>
      <c r="AW324" s="485"/>
      <c r="AX324" s="485"/>
      <c r="AY324" s="485"/>
      <c r="AZ324" s="485"/>
      <c r="BA324" s="485"/>
      <c r="BB324" s="485"/>
      <c r="BC324" s="485"/>
      <c r="BD324" s="485"/>
      <c r="BE324" s="485"/>
      <c r="BF324" s="485"/>
      <c r="BG324" s="485"/>
      <c r="BH324" s="485"/>
      <c r="BI324" s="485"/>
      <c r="BJ324" s="485"/>
      <c r="BK324" s="485"/>
      <c r="BL324" s="485"/>
      <c r="BM324" s="485"/>
      <c r="BN324" s="485"/>
      <c r="BO324" s="485"/>
      <c r="BP324" s="485"/>
      <c r="BQ324" s="485"/>
      <c r="BR324" s="485"/>
      <c r="BS324" s="485"/>
      <c r="BT324" s="485"/>
      <c r="BU324" s="485"/>
      <c r="BV324" s="485"/>
      <c r="BW324" s="485"/>
      <c r="BX324" s="485"/>
      <c r="BY324" s="485"/>
      <c r="BZ324" s="485"/>
      <c r="CA324" s="485"/>
      <c r="CB324" s="485"/>
      <c r="CC324" s="485"/>
      <c r="CD324" s="485"/>
      <c r="CE324" s="485"/>
      <c r="CF324" s="485"/>
      <c r="CG324" s="485"/>
      <c r="CH324" s="485"/>
      <c r="CI324" s="485"/>
      <c r="CJ324" s="485"/>
    </row>
    <row r="325" ht="24.75" customHeight="1">
      <c r="A325" s="18">
        <v>30.0</v>
      </c>
      <c r="F325" s="19"/>
      <c r="G325" s="466">
        <v>289.0</v>
      </c>
      <c r="L325" s="19"/>
      <c r="M325" s="482">
        <v>0.0</v>
      </c>
      <c r="P325" s="19"/>
      <c r="Q325" s="482">
        <v>9.0</v>
      </c>
      <c r="T325" s="19"/>
      <c r="U325" s="482">
        <v>40.0</v>
      </c>
      <c r="X325" s="19"/>
      <c r="Y325" s="482">
        <v>50.0</v>
      </c>
      <c r="AB325" s="19"/>
      <c r="AC325" s="482">
        <v>48.0</v>
      </c>
      <c r="AF325" s="19"/>
      <c r="AG325" s="482">
        <v>142.0</v>
      </c>
      <c r="AJ325" s="19"/>
      <c r="AK325" s="3"/>
      <c r="AL325" s="3"/>
      <c r="AM325" s="3"/>
      <c r="AN325" s="3"/>
      <c r="AO325" s="3"/>
      <c r="AP325" s="485"/>
      <c r="AQ325" s="485"/>
      <c r="AR325" s="485"/>
      <c r="AS325" s="485"/>
      <c r="AT325" s="485"/>
      <c r="AU325" s="485"/>
      <c r="AV325" s="485"/>
      <c r="AW325" s="485"/>
      <c r="AX325" s="485"/>
      <c r="AY325" s="485"/>
      <c r="AZ325" s="485"/>
      <c r="BA325" s="485"/>
      <c r="BB325" s="485"/>
      <c r="BC325" s="485"/>
      <c r="BD325" s="485"/>
      <c r="BE325" s="485"/>
      <c r="BF325" s="485"/>
      <c r="BG325" s="485"/>
      <c r="BH325" s="485"/>
      <c r="BI325" s="485"/>
      <c r="BJ325" s="485"/>
      <c r="BK325" s="485"/>
      <c r="BL325" s="485"/>
      <c r="BM325" s="485"/>
      <c r="BN325" s="485"/>
      <c r="BO325" s="485"/>
      <c r="BP325" s="485"/>
      <c r="BQ325" s="485"/>
      <c r="BR325" s="485"/>
      <c r="BS325" s="485"/>
      <c r="BT325" s="485"/>
      <c r="BU325" s="485"/>
      <c r="BV325" s="485"/>
      <c r="BW325" s="485"/>
      <c r="BX325" s="485"/>
      <c r="BY325" s="485"/>
      <c r="BZ325" s="485"/>
      <c r="CA325" s="485"/>
      <c r="CB325" s="485"/>
      <c r="CC325" s="485"/>
      <c r="CD325" s="485"/>
      <c r="CE325" s="485"/>
      <c r="CF325" s="485"/>
      <c r="CG325" s="485"/>
      <c r="CH325" s="485"/>
      <c r="CI325" s="485"/>
      <c r="CJ325" s="485"/>
    </row>
    <row r="326" ht="24.75" customHeight="1">
      <c r="A326" s="28" t="s">
        <v>110</v>
      </c>
      <c r="B326" s="29"/>
      <c r="C326" s="29"/>
      <c r="D326" s="29"/>
      <c r="E326" s="29"/>
      <c r="F326" s="30"/>
      <c r="G326" s="481">
        <f>SUM(G327:L332)</f>
        <v>235</v>
      </c>
      <c r="H326" s="29"/>
      <c r="I326" s="29"/>
      <c r="J326" s="29"/>
      <c r="K326" s="29"/>
      <c r="L326" s="30"/>
      <c r="M326" s="486">
        <f>SUM(M327:P332)</f>
        <v>0</v>
      </c>
      <c r="N326" s="29"/>
      <c r="O326" s="29"/>
      <c r="P326" s="30"/>
      <c r="Q326" s="486">
        <f>SUM(Q327:T332)</f>
        <v>14</v>
      </c>
      <c r="R326" s="29"/>
      <c r="S326" s="29"/>
      <c r="T326" s="30"/>
      <c r="U326" s="486">
        <f>SUM(U327:X332)</f>
        <v>24</v>
      </c>
      <c r="V326" s="29"/>
      <c r="W326" s="29"/>
      <c r="X326" s="30"/>
      <c r="Y326" s="486">
        <f>SUM(Y327:AB332)</f>
        <v>37</v>
      </c>
      <c r="Z326" s="29"/>
      <c r="AA326" s="29"/>
      <c r="AB326" s="30"/>
      <c r="AC326" s="486">
        <f>SUM(AC327:AF332)</f>
        <v>44</v>
      </c>
      <c r="AD326" s="29"/>
      <c r="AE326" s="29"/>
      <c r="AF326" s="30"/>
      <c r="AG326" s="486">
        <f>SUM(AG327:AJ332)</f>
        <v>116</v>
      </c>
      <c r="AH326" s="29"/>
      <c r="AI326" s="29"/>
      <c r="AJ326" s="30"/>
      <c r="AK326" s="3"/>
      <c r="AL326" s="3"/>
      <c r="AM326" s="3"/>
      <c r="AN326" s="3"/>
      <c r="AO326" s="3"/>
      <c r="AP326" s="485"/>
      <c r="AQ326" s="485"/>
      <c r="AR326" s="485"/>
      <c r="AS326" s="485"/>
      <c r="AT326" s="485"/>
      <c r="AU326" s="485"/>
      <c r="AV326" s="485"/>
      <c r="AW326" s="485"/>
      <c r="AX326" s="485"/>
      <c r="AY326" s="485"/>
      <c r="AZ326" s="485"/>
      <c r="BA326" s="485"/>
      <c r="BB326" s="485"/>
      <c r="BC326" s="485"/>
      <c r="BD326" s="485"/>
      <c r="BE326" s="485"/>
      <c r="BF326" s="485"/>
      <c r="BG326" s="485"/>
      <c r="BH326" s="485"/>
      <c r="BI326" s="485"/>
      <c r="BJ326" s="485"/>
      <c r="BK326" s="485"/>
      <c r="BL326" s="485"/>
      <c r="BM326" s="485"/>
      <c r="BN326" s="485"/>
      <c r="BO326" s="485"/>
      <c r="BP326" s="485"/>
      <c r="BQ326" s="485"/>
      <c r="BR326" s="485"/>
      <c r="BS326" s="485"/>
      <c r="BT326" s="485"/>
      <c r="BU326" s="485"/>
      <c r="BV326" s="485"/>
      <c r="BW326" s="485"/>
      <c r="BX326" s="485"/>
      <c r="BY326" s="485"/>
      <c r="BZ326" s="485"/>
      <c r="CA326" s="485"/>
      <c r="CB326" s="485"/>
      <c r="CC326" s="485"/>
      <c r="CD326" s="485"/>
      <c r="CE326" s="485"/>
      <c r="CF326" s="485"/>
      <c r="CG326" s="485"/>
      <c r="CH326" s="485"/>
      <c r="CI326" s="485"/>
      <c r="CJ326" s="485"/>
    </row>
    <row r="327" ht="24.75" customHeight="1">
      <c r="A327" s="11" t="s">
        <v>1491</v>
      </c>
      <c r="B327" s="12"/>
      <c r="C327" s="12"/>
      <c r="D327" s="12"/>
      <c r="E327" s="12"/>
      <c r="F327" s="13"/>
      <c r="G327" s="463">
        <v>28.0</v>
      </c>
      <c r="H327" s="12"/>
      <c r="I327" s="12"/>
      <c r="J327" s="12"/>
      <c r="K327" s="12"/>
      <c r="L327" s="13"/>
      <c r="M327" s="482">
        <v>0.0</v>
      </c>
      <c r="P327" s="19"/>
      <c r="Q327" s="482">
        <v>4.0</v>
      </c>
      <c r="T327" s="19"/>
      <c r="U327" s="482">
        <v>3.0</v>
      </c>
      <c r="X327" s="19"/>
      <c r="Y327" s="482">
        <v>9.0</v>
      </c>
      <c r="AB327" s="19"/>
      <c r="AC327" s="482">
        <v>2.0</v>
      </c>
      <c r="AF327" s="19"/>
      <c r="AG327" s="482">
        <v>10.0</v>
      </c>
      <c r="AJ327" s="19"/>
      <c r="AK327" s="3"/>
      <c r="AL327" s="3"/>
      <c r="AM327" s="3"/>
      <c r="AN327" s="3"/>
      <c r="AO327" s="3"/>
      <c r="AP327" s="485"/>
      <c r="AQ327" s="485"/>
      <c r="AR327" s="485"/>
      <c r="AS327" s="485"/>
      <c r="AT327" s="485"/>
      <c r="AU327" s="485"/>
      <c r="AV327" s="485"/>
      <c r="AW327" s="485"/>
      <c r="AX327" s="485"/>
      <c r="AY327" s="485"/>
      <c r="AZ327" s="485"/>
      <c r="BA327" s="485"/>
      <c r="BB327" s="485"/>
      <c r="BC327" s="485"/>
      <c r="BD327" s="485"/>
      <c r="BE327" s="485"/>
      <c r="BF327" s="485"/>
      <c r="BG327" s="485"/>
      <c r="BH327" s="485"/>
      <c r="BI327" s="485"/>
      <c r="BJ327" s="485"/>
      <c r="BK327" s="485"/>
      <c r="BL327" s="485"/>
      <c r="BM327" s="485"/>
      <c r="BN327" s="485"/>
      <c r="BO327" s="485"/>
      <c r="BP327" s="485"/>
      <c r="BQ327" s="485"/>
      <c r="BR327" s="485"/>
      <c r="BS327" s="485"/>
      <c r="BT327" s="485"/>
      <c r="BU327" s="485"/>
      <c r="BV327" s="485"/>
      <c r="BW327" s="485"/>
      <c r="BX327" s="485"/>
      <c r="BY327" s="485"/>
      <c r="BZ327" s="485"/>
      <c r="CA327" s="485"/>
      <c r="CB327" s="485"/>
      <c r="CC327" s="485"/>
      <c r="CD327" s="485"/>
      <c r="CE327" s="485"/>
      <c r="CF327" s="485"/>
      <c r="CG327" s="485"/>
      <c r="CH327" s="485"/>
      <c r="CI327" s="485"/>
      <c r="CJ327" s="485"/>
    </row>
    <row r="328" ht="24.75" customHeight="1">
      <c r="A328" s="18" t="s">
        <v>1492</v>
      </c>
      <c r="F328" s="19"/>
      <c r="G328" s="466">
        <v>17.0</v>
      </c>
      <c r="L328" s="19"/>
      <c r="M328" s="482">
        <v>0.0</v>
      </c>
      <c r="P328" s="19"/>
      <c r="Q328" s="482">
        <v>2.0</v>
      </c>
      <c r="T328" s="19"/>
      <c r="U328" s="482">
        <v>3.0</v>
      </c>
      <c r="X328" s="19"/>
      <c r="Y328" s="482">
        <v>3.0</v>
      </c>
      <c r="AB328" s="19"/>
      <c r="AC328" s="482">
        <v>2.0</v>
      </c>
      <c r="AF328" s="19"/>
      <c r="AG328" s="482">
        <v>7.0</v>
      </c>
      <c r="AJ328" s="19"/>
      <c r="AK328" s="2"/>
      <c r="AL328" s="2"/>
      <c r="AM328" s="2"/>
      <c r="AN328" s="2"/>
      <c r="AO328" s="2"/>
      <c r="AP328" s="487"/>
      <c r="AQ328" s="487"/>
      <c r="AR328" s="487"/>
      <c r="AS328" s="487"/>
      <c r="AT328" s="487"/>
      <c r="AU328" s="487"/>
      <c r="AV328" s="487"/>
      <c r="AW328" s="487"/>
      <c r="AX328" s="487"/>
      <c r="AY328" s="487"/>
      <c r="AZ328" s="487"/>
      <c r="BA328" s="487"/>
      <c r="BB328" s="487"/>
      <c r="BC328" s="487"/>
      <c r="BD328" s="487"/>
      <c r="BE328" s="487"/>
      <c r="BF328" s="487"/>
      <c r="BG328" s="487"/>
      <c r="BH328" s="487"/>
      <c r="BI328" s="487"/>
      <c r="BJ328" s="487"/>
      <c r="BK328" s="487"/>
      <c r="BL328" s="487"/>
      <c r="BM328" s="487"/>
      <c r="BN328" s="487"/>
      <c r="BO328" s="487"/>
      <c r="BP328" s="487"/>
      <c r="BQ328" s="487"/>
      <c r="BR328" s="487"/>
      <c r="BS328" s="487"/>
      <c r="BT328" s="487"/>
      <c r="BU328" s="487"/>
      <c r="BV328" s="487"/>
      <c r="BW328" s="487"/>
      <c r="BX328" s="487"/>
      <c r="BY328" s="487"/>
      <c r="BZ328" s="487"/>
      <c r="CA328" s="487"/>
      <c r="CB328" s="487"/>
      <c r="CC328" s="487"/>
      <c r="CD328" s="487"/>
      <c r="CE328" s="487"/>
      <c r="CF328" s="487"/>
      <c r="CG328" s="487"/>
      <c r="CH328" s="487"/>
      <c r="CI328" s="487"/>
      <c r="CJ328" s="487"/>
    </row>
    <row r="329" ht="24.75" customHeight="1">
      <c r="A329" s="18" t="s">
        <v>1493</v>
      </c>
      <c r="F329" s="19"/>
      <c r="G329" s="466">
        <v>36.0</v>
      </c>
      <c r="L329" s="19"/>
      <c r="M329" s="482">
        <v>0.0</v>
      </c>
      <c r="P329" s="19"/>
      <c r="Q329" s="482">
        <v>0.0</v>
      </c>
      <c r="T329" s="19"/>
      <c r="U329" s="482">
        <v>4.0</v>
      </c>
      <c r="X329" s="19"/>
      <c r="Y329" s="482">
        <v>1.0</v>
      </c>
      <c r="AB329" s="19"/>
      <c r="AC329" s="482">
        <v>8.0</v>
      </c>
      <c r="AF329" s="19"/>
      <c r="AG329" s="482">
        <v>23.0</v>
      </c>
      <c r="AJ329" s="19"/>
      <c r="AK329" s="3"/>
      <c r="AL329" s="3"/>
      <c r="AM329" s="3"/>
      <c r="AN329" s="3"/>
      <c r="AO329" s="3"/>
      <c r="AP329" s="485"/>
      <c r="AQ329" s="485"/>
      <c r="AR329" s="485"/>
      <c r="AS329" s="485"/>
      <c r="AT329" s="485"/>
      <c r="AU329" s="485"/>
      <c r="AV329" s="485"/>
      <c r="AW329" s="485"/>
      <c r="AX329" s="485"/>
      <c r="AY329" s="485"/>
      <c r="AZ329" s="485"/>
      <c r="BA329" s="485"/>
      <c r="BB329" s="485"/>
      <c r="BC329" s="485"/>
      <c r="BD329" s="485"/>
      <c r="BE329" s="485"/>
      <c r="BF329" s="485"/>
      <c r="BG329" s="485"/>
      <c r="BH329" s="485"/>
      <c r="BI329" s="485"/>
      <c r="BJ329" s="485"/>
      <c r="BK329" s="485"/>
      <c r="BL329" s="485"/>
      <c r="BM329" s="485"/>
      <c r="BN329" s="485"/>
      <c r="BO329" s="485"/>
      <c r="BP329" s="485"/>
      <c r="BQ329" s="485"/>
      <c r="BR329" s="485"/>
      <c r="BS329" s="485"/>
      <c r="BT329" s="485"/>
      <c r="BU329" s="485"/>
      <c r="BV329" s="485"/>
      <c r="BW329" s="485"/>
      <c r="BX329" s="485"/>
      <c r="BY329" s="485"/>
      <c r="BZ329" s="485"/>
      <c r="CA329" s="485"/>
      <c r="CB329" s="485"/>
      <c r="CC329" s="485"/>
      <c r="CD329" s="485"/>
      <c r="CE329" s="485"/>
      <c r="CF329" s="485"/>
      <c r="CG329" s="485"/>
      <c r="CH329" s="485"/>
      <c r="CI329" s="485"/>
      <c r="CJ329" s="485"/>
    </row>
    <row r="330" ht="24.75" customHeight="1">
      <c r="A330" s="18" t="s">
        <v>1494</v>
      </c>
      <c r="F330" s="19"/>
      <c r="G330" s="466">
        <v>12.0</v>
      </c>
      <c r="L330" s="19"/>
      <c r="M330" s="482">
        <v>0.0</v>
      </c>
      <c r="P330" s="19"/>
      <c r="Q330" s="482">
        <v>0.0</v>
      </c>
      <c r="T330" s="19"/>
      <c r="U330" s="482">
        <v>0.0</v>
      </c>
      <c r="X330" s="19"/>
      <c r="Y330" s="482">
        <v>0.0</v>
      </c>
      <c r="AB330" s="19"/>
      <c r="AC330" s="482">
        <v>1.0</v>
      </c>
      <c r="AF330" s="19"/>
      <c r="AG330" s="482">
        <v>11.0</v>
      </c>
      <c r="AJ330" s="19"/>
      <c r="AK330" s="3"/>
      <c r="AL330" s="3"/>
      <c r="AM330" s="3"/>
      <c r="AN330" s="3"/>
      <c r="AO330" s="3"/>
      <c r="AP330" s="485"/>
      <c r="AQ330" s="485"/>
      <c r="AR330" s="485"/>
      <c r="AS330" s="485"/>
      <c r="AT330" s="485"/>
      <c r="AU330" s="485"/>
      <c r="AV330" s="485"/>
      <c r="AW330" s="485"/>
      <c r="AX330" s="485"/>
      <c r="AY330" s="485"/>
      <c r="AZ330" s="485"/>
      <c r="BA330" s="485"/>
      <c r="BB330" s="485"/>
      <c r="BC330" s="485"/>
      <c r="BD330" s="485"/>
      <c r="BE330" s="485"/>
      <c r="BF330" s="485"/>
      <c r="BG330" s="485"/>
      <c r="BH330" s="485"/>
      <c r="BI330" s="485"/>
      <c r="BJ330" s="485"/>
      <c r="BK330" s="485"/>
      <c r="BL330" s="485"/>
      <c r="BM330" s="485"/>
      <c r="BN330" s="485"/>
      <c r="BO330" s="485"/>
      <c r="BP330" s="485"/>
      <c r="BQ330" s="485"/>
      <c r="BR330" s="485"/>
      <c r="BS330" s="485"/>
      <c r="BT330" s="485"/>
      <c r="BU330" s="485"/>
      <c r="BV330" s="485"/>
      <c r="BW330" s="485"/>
      <c r="BX330" s="485"/>
      <c r="BY330" s="485"/>
      <c r="BZ330" s="485"/>
      <c r="CA330" s="485"/>
      <c r="CB330" s="485"/>
      <c r="CC330" s="485"/>
      <c r="CD330" s="485"/>
      <c r="CE330" s="485"/>
      <c r="CF330" s="485"/>
      <c r="CG330" s="485"/>
      <c r="CH330" s="485"/>
      <c r="CI330" s="485"/>
      <c r="CJ330" s="485"/>
    </row>
    <row r="331" ht="24.75" customHeight="1">
      <c r="A331" s="18" t="s">
        <v>1495</v>
      </c>
      <c r="F331" s="19"/>
      <c r="G331" s="466">
        <v>15.0</v>
      </c>
      <c r="L331" s="19"/>
      <c r="M331" s="482">
        <v>0.0</v>
      </c>
      <c r="P331" s="19"/>
      <c r="Q331" s="482">
        <v>0.0</v>
      </c>
      <c r="T331" s="19"/>
      <c r="U331" s="482">
        <v>2.0</v>
      </c>
      <c r="X331" s="19"/>
      <c r="Y331" s="482">
        <v>0.0</v>
      </c>
      <c r="AB331" s="19"/>
      <c r="AC331" s="482">
        <v>8.0</v>
      </c>
      <c r="AF331" s="19"/>
      <c r="AG331" s="482">
        <v>5.0</v>
      </c>
      <c r="AJ331" s="19"/>
      <c r="AK331" s="3"/>
      <c r="AL331" s="3"/>
      <c r="AM331" s="3"/>
      <c r="AN331" s="3"/>
      <c r="AO331" s="3"/>
      <c r="AP331" s="488"/>
      <c r="AQ331" s="485"/>
      <c r="AR331" s="485"/>
      <c r="AS331" s="485"/>
      <c r="AT331" s="485"/>
      <c r="AU331" s="485"/>
      <c r="AV331" s="485"/>
      <c r="AW331" s="485"/>
      <c r="AX331" s="485"/>
      <c r="AY331" s="485"/>
      <c r="AZ331" s="485"/>
      <c r="BA331" s="485"/>
      <c r="BB331" s="485"/>
      <c r="BC331" s="485"/>
      <c r="BD331" s="485"/>
      <c r="BE331" s="485"/>
      <c r="BF331" s="485"/>
      <c r="BG331" s="485"/>
      <c r="BH331" s="485"/>
      <c r="BI331" s="485"/>
      <c r="BJ331" s="485"/>
      <c r="BK331" s="485"/>
      <c r="BL331" s="485"/>
      <c r="BM331" s="485"/>
      <c r="BN331" s="485"/>
      <c r="BO331" s="485"/>
      <c r="BP331" s="485"/>
      <c r="BQ331" s="485"/>
      <c r="BR331" s="485"/>
      <c r="BS331" s="485"/>
      <c r="BT331" s="485"/>
      <c r="BU331" s="485"/>
      <c r="BV331" s="485"/>
      <c r="BW331" s="485"/>
      <c r="BX331" s="485"/>
      <c r="BY331" s="485"/>
      <c r="BZ331" s="485"/>
      <c r="CA331" s="485"/>
      <c r="CB331" s="485"/>
      <c r="CC331" s="485"/>
      <c r="CD331" s="485"/>
      <c r="CE331" s="485"/>
      <c r="CF331" s="485"/>
      <c r="CG331" s="485"/>
      <c r="CH331" s="485"/>
      <c r="CI331" s="485"/>
      <c r="CJ331" s="485"/>
    </row>
    <row r="332" ht="24.75" customHeight="1">
      <c r="A332" s="28" t="s">
        <v>1496</v>
      </c>
      <c r="B332" s="29"/>
      <c r="C332" s="29"/>
      <c r="D332" s="29"/>
      <c r="E332" s="29"/>
      <c r="F332" s="30"/>
      <c r="G332" s="469">
        <v>127.0</v>
      </c>
      <c r="H332" s="29"/>
      <c r="I332" s="29"/>
      <c r="J332" s="29"/>
      <c r="K332" s="29"/>
      <c r="L332" s="30"/>
      <c r="M332" s="486">
        <v>0.0</v>
      </c>
      <c r="N332" s="29"/>
      <c r="O332" s="29"/>
      <c r="P332" s="30"/>
      <c r="Q332" s="486">
        <v>8.0</v>
      </c>
      <c r="R332" s="29"/>
      <c r="S332" s="29"/>
      <c r="T332" s="30"/>
      <c r="U332" s="486">
        <v>12.0</v>
      </c>
      <c r="V332" s="29"/>
      <c r="W332" s="29"/>
      <c r="X332" s="30"/>
      <c r="Y332" s="486">
        <v>24.0</v>
      </c>
      <c r="Z332" s="29"/>
      <c r="AA332" s="29"/>
      <c r="AB332" s="30"/>
      <c r="AC332" s="486">
        <v>23.0</v>
      </c>
      <c r="AD332" s="29"/>
      <c r="AE332" s="29"/>
      <c r="AF332" s="30"/>
      <c r="AG332" s="486">
        <v>60.0</v>
      </c>
      <c r="AH332" s="29"/>
      <c r="AI332" s="29"/>
      <c r="AJ332" s="30"/>
      <c r="AK332" s="3"/>
      <c r="AL332" s="3"/>
      <c r="AM332" s="3"/>
      <c r="AN332" s="3"/>
      <c r="AO332" s="3"/>
      <c r="AP332" s="485"/>
      <c r="AQ332" s="485"/>
      <c r="AR332" s="485"/>
      <c r="AS332" s="485"/>
      <c r="AT332" s="485"/>
      <c r="AU332" s="485"/>
      <c r="AV332" s="485"/>
      <c r="AW332" s="485"/>
      <c r="AX332" s="485"/>
      <c r="AY332" s="485"/>
      <c r="AZ332" s="485"/>
      <c r="BA332" s="485"/>
      <c r="BB332" s="485"/>
      <c r="BC332" s="485"/>
      <c r="BD332" s="485"/>
      <c r="BE332" s="485"/>
      <c r="BF332" s="485"/>
      <c r="BG332" s="485"/>
      <c r="BH332" s="485"/>
      <c r="BI332" s="485"/>
      <c r="BJ332" s="485"/>
      <c r="BK332" s="485"/>
      <c r="BL332" s="485"/>
      <c r="BM332" s="485"/>
      <c r="BN332" s="485"/>
      <c r="BO332" s="485"/>
      <c r="BP332" s="485"/>
      <c r="BQ332" s="485"/>
      <c r="BR332" s="485"/>
      <c r="BS332" s="485"/>
      <c r="BT332" s="485"/>
      <c r="BU332" s="485"/>
      <c r="BV332" s="485"/>
      <c r="BW332" s="485"/>
      <c r="BX332" s="485"/>
      <c r="BY332" s="485"/>
      <c r="BZ332" s="485"/>
      <c r="CA332" s="485"/>
      <c r="CB332" s="485"/>
      <c r="CC332" s="485"/>
      <c r="CD332" s="485"/>
      <c r="CE332" s="485"/>
      <c r="CF332" s="485"/>
      <c r="CG332" s="485"/>
      <c r="CH332" s="485"/>
      <c r="CI332" s="485"/>
      <c r="CJ332" s="485"/>
    </row>
    <row r="333" ht="24.75" customHeight="1">
      <c r="A333" s="35"/>
      <c r="E333" s="480"/>
      <c r="I333" s="480"/>
      <c r="K333" s="480"/>
      <c r="M333" s="480"/>
      <c r="O333" s="480"/>
      <c r="Q333" s="480"/>
      <c r="S333" s="480"/>
      <c r="U333" s="480"/>
      <c r="W333" s="480"/>
      <c r="Y333" s="480"/>
      <c r="AA333" s="479"/>
      <c r="AB333" s="12"/>
      <c r="AC333" s="478"/>
      <c r="AD333" s="478"/>
      <c r="AE333" s="478"/>
      <c r="AF333" s="478"/>
      <c r="AG333" s="478"/>
      <c r="AH333" s="478"/>
      <c r="AI333" s="478"/>
      <c r="AJ333" s="7" t="s">
        <v>1520</v>
      </c>
      <c r="AK333" s="3"/>
      <c r="AL333" s="3"/>
      <c r="AM333" s="3"/>
      <c r="AN333" s="3"/>
      <c r="AO333" s="3"/>
      <c r="AP333" s="485"/>
      <c r="AQ333" s="485"/>
      <c r="AR333" s="485"/>
      <c r="AS333" s="485"/>
      <c r="AT333" s="485"/>
      <c r="AU333" s="485"/>
      <c r="AV333" s="485"/>
      <c r="AW333" s="485"/>
      <c r="AX333" s="485"/>
      <c r="AY333" s="485"/>
      <c r="AZ333" s="485"/>
      <c r="BA333" s="485"/>
      <c r="BB333" s="485"/>
      <c r="BC333" s="485"/>
      <c r="BD333" s="485"/>
      <c r="BE333" s="485"/>
      <c r="BF333" s="485"/>
      <c r="BG333" s="485"/>
      <c r="BH333" s="485"/>
      <c r="BI333" s="485"/>
      <c r="BJ333" s="485"/>
      <c r="BK333" s="485"/>
      <c r="BL333" s="485"/>
      <c r="BM333" s="485"/>
      <c r="BN333" s="485"/>
      <c r="BO333" s="485"/>
      <c r="BP333" s="485"/>
      <c r="BQ333" s="485"/>
      <c r="BR333" s="485"/>
      <c r="BS333" s="485"/>
      <c r="BT333" s="485"/>
      <c r="BU333" s="485"/>
      <c r="BV333" s="485"/>
      <c r="BW333" s="485"/>
      <c r="BX333" s="485"/>
      <c r="BY333" s="485"/>
      <c r="BZ333" s="485"/>
      <c r="CA333" s="485"/>
      <c r="CB333" s="485"/>
      <c r="CC333" s="485"/>
      <c r="CD333" s="485"/>
      <c r="CE333" s="485"/>
      <c r="CF333" s="485"/>
      <c r="CG333" s="485"/>
      <c r="CH333" s="485"/>
      <c r="CI333" s="485"/>
      <c r="CJ333" s="485"/>
    </row>
    <row r="334" ht="24.75" customHeight="1">
      <c r="A334" s="35"/>
      <c r="E334" s="480"/>
      <c r="I334" s="480"/>
      <c r="K334" s="480"/>
      <c r="M334" s="480"/>
      <c r="O334" s="480"/>
      <c r="Q334" s="480"/>
      <c r="S334" s="480"/>
      <c r="U334" s="480"/>
      <c r="W334" s="480"/>
      <c r="Y334" s="480"/>
      <c r="AA334" s="480"/>
      <c r="AC334" s="480"/>
      <c r="AE334" s="480"/>
      <c r="AG334" s="480"/>
      <c r="AI334" s="480"/>
      <c r="AK334" s="3"/>
      <c r="AL334" s="3"/>
      <c r="AM334" s="3"/>
      <c r="AN334" s="3"/>
      <c r="AO334" s="3"/>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485"/>
      <c r="CD334" s="485"/>
      <c r="CE334" s="485"/>
      <c r="CF334" s="485"/>
      <c r="CG334" s="485"/>
      <c r="CH334" s="485"/>
      <c r="CI334" s="485"/>
      <c r="CJ334" s="485"/>
    </row>
    <row r="335" ht="24.75" customHeight="1">
      <c r="A335" s="5">
        <v>42.0</v>
      </c>
      <c r="C335" s="6" t="s">
        <v>1561</v>
      </c>
      <c r="D335" s="35"/>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485"/>
      <c r="CD335" s="485"/>
      <c r="CE335" s="485"/>
      <c r="CF335" s="485"/>
      <c r="CG335" s="485"/>
      <c r="CH335" s="485"/>
      <c r="CI335" s="485"/>
      <c r="CJ335" s="485"/>
    </row>
    <row r="336" ht="24.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7" t="s">
        <v>1445</v>
      </c>
      <c r="AK336" s="3"/>
      <c r="AL336" s="3"/>
      <c r="AM336" s="3"/>
      <c r="AN336" s="3"/>
      <c r="AO336" s="3"/>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485"/>
      <c r="CD336" s="485"/>
      <c r="CE336" s="485"/>
      <c r="CF336" s="485"/>
      <c r="CG336" s="485"/>
      <c r="CH336" s="485"/>
      <c r="CI336" s="485"/>
      <c r="CJ336" s="485"/>
    </row>
    <row r="337" ht="24.75" customHeight="1">
      <c r="A337" s="8" t="s">
        <v>1562</v>
      </c>
      <c r="B337" s="9"/>
      <c r="C337" s="9"/>
      <c r="D337" s="9"/>
      <c r="E337" s="9"/>
      <c r="F337" s="10"/>
      <c r="G337" s="489" t="s">
        <v>1563</v>
      </c>
      <c r="H337" s="10"/>
      <c r="I337" s="249" t="s">
        <v>295</v>
      </c>
      <c r="J337" s="10"/>
      <c r="K337" s="490" t="s">
        <v>296</v>
      </c>
      <c r="L337" s="42"/>
      <c r="M337" s="43" t="s">
        <v>1562</v>
      </c>
      <c r="N337" s="9"/>
      <c r="O337" s="9"/>
      <c r="P337" s="9"/>
      <c r="Q337" s="9"/>
      <c r="R337" s="10"/>
      <c r="S337" s="489" t="s">
        <v>1563</v>
      </c>
      <c r="T337" s="10"/>
      <c r="U337" s="249" t="s">
        <v>295</v>
      </c>
      <c r="V337" s="10"/>
      <c r="W337" s="490" t="s">
        <v>296</v>
      </c>
      <c r="X337" s="42"/>
      <c r="Y337" s="43" t="s">
        <v>1562</v>
      </c>
      <c r="Z337" s="9"/>
      <c r="AA337" s="9"/>
      <c r="AB337" s="9"/>
      <c r="AC337" s="9"/>
      <c r="AD337" s="10"/>
      <c r="AE337" s="489" t="s">
        <v>1563</v>
      </c>
      <c r="AF337" s="10"/>
      <c r="AG337" s="249" t="s">
        <v>295</v>
      </c>
      <c r="AH337" s="10"/>
      <c r="AI337" s="249" t="s">
        <v>296</v>
      </c>
      <c r="AJ337" s="10"/>
      <c r="AK337" s="3"/>
      <c r="AL337" s="3"/>
      <c r="AM337" s="3"/>
      <c r="AN337" s="3"/>
      <c r="AO337" s="3"/>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485"/>
      <c r="CD337" s="485"/>
      <c r="CE337" s="485"/>
      <c r="CF337" s="485"/>
      <c r="CG337" s="485"/>
      <c r="CH337" s="485"/>
      <c r="CI337" s="485"/>
      <c r="CJ337" s="485"/>
    </row>
    <row r="338" ht="24.75" customHeight="1">
      <c r="A338" s="11" t="s">
        <v>67</v>
      </c>
      <c r="B338" s="12"/>
      <c r="C338" s="12"/>
      <c r="D338" s="12"/>
      <c r="E338" s="12"/>
      <c r="F338" s="13"/>
      <c r="G338" s="491">
        <f>SUM(AE342,AE345,S350,S344,G340)</f>
        <v>2886</v>
      </c>
      <c r="H338" s="13"/>
      <c r="I338" s="491">
        <f>SUM(AG342,AG345,U350,U344,I340)</f>
        <v>2948</v>
      </c>
      <c r="J338" s="13"/>
      <c r="K338" s="492">
        <f>SUM(AI342,AI345,W350,W344,K340)</f>
        <v>2812</v>
      </c>
      <c r="L338" s="44"/>
      <c r="M338" s="493" t="s">
        <v>1564</v>
      </c>
      <c r="N338" s="12"/>
      <c r="O338" s="12"/>
      <c r="P338" s="12"/>
      <c r="Q338" s="12"/>
      <c r="R338" s="13"/>
      <c r="S338" s="224">
        <v>375.0</v>
      </c>
      <c r="T338" s="13"/>
      <c r="U338" s="494">
        <v>358.0</v>
      </c>
      <c r="V338" s="13"/>
      <c r="W338" s="495">
        <v>341.0</v>
      </c>
      <c r="X338" s="44"/>
      <c r="Y338" s="493" t="s">
        <v>1565</v>
      </c>
      <c r="Z338" s="12"/>
      <c r="AA338" s="12"/>
      <c r="AB338" s="12"/>
      <c r="AC338" s="12"/>
      <c r="AD338" s="13"/>
      <c r="AE338" s="224">
        <v>18.0</v>
      </c>
      <c r="AF338" s="13"/>
      <c r="AG338" s="224">
        <v>21.0</v>
      </c>
      <c r="AH338" s="13"/>
      <c r="AI338" s="211">
        <v>15.0</v>
      </c>
      <c r="AJ338" s="13"/>
      <c r="AK338" s="3"/>
      <c r="AL338" s="3"/>
      <c r="AM338" s="3"/>
      <c r="AN338" s="3"/>
      <c r="AO338" s="3"/>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485"/>
      <c r="CD338" s="485"/>
      <c r="CE338" s="485"/>
      <c r="CF338" s="485"/>
      <c r="CG338" s="485"/>
      <c r="CH338" s="485"/>
      <c r="CI338" s="485"/>
      <c r="CJ338" s="485"/>
    </row>
    <row r="339" ht="24.75" customHeight="1">
      <c r="A339" s="27"/>
      <c r="F339" s="19"/>
      <c r="G339" s="27"/>
      <c r="H339" s="19"/>
      <c r="I339" s="27"/>
      <c r="J339" s="19"/>
      <c r="L339" s="52"/>
      <c r="M339" s="496" t="s">
        <v>1566</v>
      </c>
      <c r="R339" s="19"/>
      <c r="S339" s="408">
        <v>0.0</v>
      </c>
      <c r="T339" s="19"/>
      <c r="U339" s="241">
        <v>1.0</v>
      </c>
      <c r="V339" s="19"/>
      <c r="W339" s="241">
        <v>1.0</v>
      </c>
      <c r="X339" s="52"/>
      <c r="Y339" s="496" t="s">
        <v>1567</v>
      </c>
      <c r="AD339" s="19"/>
      <c r="AE339" s="213">
        <v>106.0</v>
      </c>
      <c r="AF339" s="19"/>
      <c r="AG339" s="213">
        <v>111.0</v>
      </c>
      <c r="AH339" s="19"/>
      <c r="AI339" s="210">
        <v>87.0</v>
      </c>
      <c r="AJ339" s="19"/>
      <c r="AK339" s="3"/>
      <c r="AL339" s="3"/>
      <c r="AM339" s="3"/>
      <c r="AN339" s="3"/>
      <c r="AO339" s="3"/>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485"/>
      <c r="CD339" s="485"/>
      <c r="CE339" s="485"/>
      <c r="CF339" s="485"/>
      <c r="CG339" s="485"/>
      <c r="CH339" s="485"/>
      <c r="CI339" s="485"/>
      <c r="CJ339" s="485"/>
    </row>
    <row r="340" ht="24.75" customHeight="1">
      <c r="A340" s="336" t="s">
        <v>1568</v>
      </c>
      <c r="F340" s="19"/>
      <c r="G340" s="497">
        <f>SUM(G341:H352,S338:T343)</f>
        <v>2468</v>
      </c>
      <c r="H340" s="19"/>
      <c r="I340" s="497">
        <f>SUM(I341:J352,U338:V343)</f>
        <v>2517</v>
      </c>
      <c r="J340" s="19"/>
      <c r="K340" s="498">
        <f>SUM(K341:L352,W338:X343)</f>
        <v>2455</v>
      </c>
      <c r="L340" s="52"/>
      <c r="M340" s="496" t="s">
        <v>1569</v>
      </c>
      <c r="R340" s="19"/>
      <c r="S340" s="213">
        <v>5.0</v>
      </c>
      <c r="T340" s="19"/>
      <c r="U340" s="499">
        <v>0.0</v>
      </c>
      <c r="V340" s="19"/>
      <c r="W340" s="500">
        <v>2.0</v>
      </c>
      <c r="X340" s="52"/>
      <c r="Y340" s="496" t="s">
        <v>1570</v>
      </c>
      <c r="AD340" s="19"/>
      <c r="AE340" s="213">
        <v>23.0</v>
      </c>
      <c r="AF340" s="19"/>
      <c r="AG340" s="213">
        <v>15.0</v>
      </c>
      <c r="AH340" s="19"/>
      <c r="AI340" s="213">
        <v>15.0</v>
      </c>
      <c r="AJ340" s="19"/>
      <c r="AK340" s="3"/>
      <c r="AL340" s="3"/>
      <c r="AM340" s="3"/>
      <c r="AN340" s="3"/>
      <c r="AO340" s="3"/>
      <c r="AP340" s="485"/>
      <c r="AQ340" s="485"/>
      <c r="AR340" s="485"/>
      <c r="AS340" s="485"/>
      <c r="AT340" s="485"/>
      <c r="AU340" s="485"/>
      <c r="AV340" s="485"/>
      <c r="AW340" s="485"/>
      <c r="AX340" s="485"/>
      <c r="AY340" s="485"/>
      <c r="AZ340" s="485"/>
      <c r="BA340" s="485"/>
      <c r="BB340" s="485"/>
      <c r="BC340" s="485"/>
      <c r="BD340" s="485"/>
      <c r="BE340" s="485"/>
      <c r="BF340" s="485"/>
      <c r="BG340" s="485"/>
      <c r="BH340" s="485"/>
      <c r="BI340" s="485"/>
      <c r="BJ340" s="485"/>
      <c r="BK340" s="485"/>
      <c r="BL340" s="485"/>
      <c r="BM340" s="485"/>
      <c r="BN340" s="485"/>
      <c r="BO340" s="485"/>
      <c r="BP340" s="485"/>
      <c r="BQ340" s="485"/>
      <c r="BR340" s="485"/>
      <c r="BS340" s="485"/>
      <c r="BT340" s="485"/>
      <c r="BU340" s="485"/>
      <c r="BV340" s="485"/>
      <c r="BW340" s="485"/>
      <c r="BX340" s="485"/>
      <c r="BY340" s="485"/>
      <c r="BZ340" s="485"/>
      <c r="CA340" s="485"/>
      <c r="CB340" s="485"/>
      <c r="CC340" s="485"/>
      <c r="CD340" s="485"/>
      <c r="CE340" s="485"/>
      <c r="CF340" s="485"/>
      <c r="CG340" s="485"/>
      <c r="CH340" s="485"/>
      <c r="CI340" s="485"/>
      <c r="CJ340" s="485"/>
    </row>
    <row r="341" ht="24.75" customHeight="1">
      <c r="A341" s="501" t="s">
        <v>1571</v>
      </c>
      <c r="F341" s="19"/>
      <c r="G341" s="213">
        <v>849.0</v>
      </c>
      <c r="H341" s="19"/>
      <c r="I341" s="241">
        <v>562.0</v>
      </c>
      <c r="J341" s="19"/>
      <c r="K341" s="500">
        <v>481.0</v>
      </c>
      <c r="L341" s="52"/>
      <c r="M341" s="496" t="s">
        <v>1572</v>
      </c>
      <c r="R341" s="19"/>
      <c r="S341" s="213">
        <v>74.0</v>
      </c>
      <c r="T341" s="19"/>
      <c r="U341" s="241">
        <v>208.0</v>
      </c>
      <c r="V341" s="19"/>
      <c r="W341" s="500">
        <v>191.0</v>
      </c>
      <c r="X341" s="52"/>
      <c r="Y341" s="496" t="s">
        <v>1573</v>
      </c>
      <c r="AD341" s="19"/>
      <c r="AE341" s="502">
        <v>0.0</v>
      </c>
      <c r="AF341" s="19"/>
      <c r="AG341" s="502">
        <v>0.0</v>
      </c>
      <c r="AH341" s="19"/>
      <c r="AI341" s="210">
        <v>1.0</v>
      </c>
      <c r="AJ341" s="19"/>
      <c r="AK341" s="3"/>
      <c r="AL341" s="3"/>
      <c r="AM341" s="3"/>
      <c r="AN341" s="3"/>
      <c r="AO341" s="3"/>
      <c r="AP341" s="485"/>
      <c r="AQ341" s="485"/>
      <c r="AR341" s="485"/>
      <c r="AS341" s="485"/>
      <c r="AT341" s="485"/>
      <c r="AU341" s="485"/>
      <c r="AV341" s="485"/>
      <c r="AW341" s="485"/>
      <c r="AX341" s="485"/>
      <c r="AY341" s="485"/>
      <c r="AZ341" s="485"/>
      <c r="BA341" s="485"/>
      <c r="BB341" s="485"/>
      <c r="BC341" s="485"/>
      <c r="BD341" s="485"/>
      <c r="BE341" s="485"/>
      <c r="BF341" s="485"/>
      <c r="BG341" s="485"/>
      <c r="BH341" s="485"/>
      <c r="BI341" s="485"/>
      <c r="BJ341" s="485"/>
      <c r="BK341" s="485"/>
      <c r="BL341" s="485"/>
      <c r="BM341" s="485"/>
      <c r="BN341" s="485"/>
      <c r="BO341" s="485"/>
      <c r="BP341" s="485"/>
      <c r="BQ341" s="485"/>
      <c r="BR341" s="485"/>
      <c r="BS341" s="485"/>
      <c r="BT341" s="485"/>
      <c r="BU341" s="485"/>
      <c r="BV341" s="485"/>
      <c r="BW341" s="485"/>
      <c r="BX341" s="485"/>
      <c r="BY341" s="485"/>
      <c r="BZ341" s="485"/>
      <c r="CA341" s="485"/>
      <c r="CB341" s="485"/>
      <c r="CC341" s="485"/>
      <c r="CD341" s="485"/>
      <c r="CE341" s="485"/>
      <c r="CF341" s="485"/>
      <c r="CG341" s="485"/>
      <c r="CH341" s="485"/>
      <c r="CI341" s="485"/>
      <c r="CJ341" s="485"/>
    </row>
    <row r="342" ht="24.75" customHeight="1">
      <c r="A342" s="501" t="s">
        <v>1574</v>
      </c>
      <c r="F342" s="19"/>
      <c r="G342" s="213">
        <v>301.0</v>
      </c>
      <c r="H342" s="19"/>
      <c r="I342" s="241">
        <v>241.0</v>
      </c>
      <c r="J342" s="19"/>
      <c r="K342" s="500">
        <v>296.0</v>
      </c>
      <c r="L342" s="52"/>
      <c r="M342" s="496" t="s">
        <v>1575</v>
      </c>
      <c r="R342" s="19"/>
      <c r="S342" s="213">
        <v>42.0</v>
      </c>
      <c r="T342" s="19"/>
      <c r="U342" s="241">
        <v>24.0</v>
      </c>
      <c r="V342" s="19"/>
      <c r="W342" s="500">
        <v>11.0</v>
      </c>
      <c r="X342" s="52"/>
      <c r="Y342" s="503" t="s">
        <v>1576</v>
      </c>
      <c r="AD342" s="19"/>
      <c r="AE342" s="213">
        <v>6.0</v>
      </c>
      <c r="AF342" s="19"/>
      <c r="AG342" s="213">
        <f>SUM(AG343:AH344)</f>
        <v>5</v>
      </c>
      <c r="AH342" s="19"/>
      <c r="AI342" s="213">
        <f>SUM(AI343:AJ344)</f>
        <v>6</v>
      </c>
      <c r="AJ342" s="19"/>
      <c r="AK342" s="3"/>
      <c r="AL342" s="3"/>
      <c r="AM342" s="3"/>
      <c r="AN342" s="3"/>
      <c r="AO342" s="3"/>
      <c r="AP342" s="485"/>
      <c r="AQ342" s="485"/>
      <c r="AR342" s="485"/>
      <c r="AS342" s="485"/>
      <c r="AT342" s="485"/>
      <c r="AU342" s="485"/>
      <c r="AV342" s="485"/>
      <c r="AW342" s="485"/>
      <c r="AX342" s="485"/>
      <c r="AY342" s="485"/>
      <c r="AZ342" s="485"/>
      <c r="BA342" s="485"/>
      <c r="BB342" s="485"/>
      <c r="BC342" s="485"/>
      <c r="BD342" s="485"/>
      <c r="BE342" s="485"/>
      <c r="BF342" s="485"/>
      <c r="BG342" s="485"/>
      <c r="BH342" s="485"/>
      <c r="BI342" s="485"/>
      <c r="BJ342" s="485"/>
      <c r="BK342" s="485"/>
      <c r="BL342" s="485"/>
      <c r="BM342" s="485"/>
      <c r="BN342" s="485"/>
      <c r="BO342" s="485"/>
      <c r="BP342" s="485"/>
      <c r="BQ342" s="485"/>
      <c r="BR342" s="485"/>
      <c r="BS342" s="485"/>
      <c r="BT342" s="485"/>
      <c r="BU342" s="485"/>
      <c r="BV342" s="485"/>
      <c r="BW342" s="485"/>
      <c r="BX342" s="485"/>
      <c r="BY342" s="485"/>
      <c r="BZ342" s="485"/>
      <c r="CA342" s="485"/>
      <c r="CB342" s="485"/>
      <c r="CC342" s="485"/>
      <c r="CD342" s="485"/>
      <c r="CE342" s="485"/>
      <c r="CF342" s="485"/>
      <c r="CG342" s="485"/>
      <c r="CH342" s="485"/>
      <c r="CI342" s="485"/>
      <c r="CJ342" s="485"/>
    </row>
    <row r="343" ht="24.75" customHeight="1">
      <c r="A343" s="501" t="s">
        <v>1577</v>
      </c>
      <c r="F343" s="19"/>
      <c r="G343" s="213">
        <v>197.0</v>
      </c>
      <c r="H343" s="19"/>
      <c r="I343" s="241">
        <v>236.0</v>
      </c>
      <c r="J343" s="19"/>
      <c r="K343" s="500">
        <v>187.0</v>
      </c>
      <c r="L343" s="52"/>
      <c r="M343" s="504" t="s">
        <v>1573</v>
      </c>
      <c r="R343" s="19"/>
      <c r="S343" s="213">
        <v>243.0</v>
      </c>
      <c r="T343" s="19"/>
      <c r="U343" s="241">
        <v>289.0</v>
      </c>
      <c r="V343" s="19"/>
      <c r="W343" s="500">
        <v>306.0</v>
      </c>
      <c r="X343" s="52"/>
      <c r="Y343" s="496" t="s">
        <v>1578</v>
      </c>
      <c r="AD343" s="19"/>
      <c r="AE343" s="213">
        <v>6.0</v>
      </c>
      <c r="AF343" s="19"/>
      <c r="AG343" s="213">
        <v>5.0</v>
      </c>
      <c r="AH343" s="19"/>
      <c r="AI343" s="210">
        <v>6.0</v>
      </c>
      <c r="AJ343" s="19"/>
      <c r="AK343" s="3"/>
      <c r="AL343" s="3"/>
      <c r="AM343" s="3"/>
      <c r="AN343" s="3"/>
      <c r="AO343" s="3"/>
      <c r="AP343" s="485"/>
      <c r="AQ343" s="485"/>
      <c r="AR343" s="485"/>
      <c r="AS343" s="485"/>
      <c r="AT343" s="485"/>
      <c r="AU343" s="485"/>
      <c r="AV343" s="485"/>
      <c r="AW343" s="485"/>
      <c r="AX343" s="485"/>
      <c r="AY343" s="485"/>
      <c r="AZ343" s="485"/>
      <c r="BA343" s="485"/>
      <c r="BB343" s="485"/>
      <c r="BC343" s="485"/>
      <c r="BD343" s="485"/>
      <c r="BE343" s="485"/>
      <c r="BF343" s="485"/>
      <c r="BG343" s="485"/>
      <c r="BH343" s="485"/>
      <c r="BI343" s="485"/>
      <c r="BJ343" s="485"/>
      <c r="BK343" s="485"/>
      <c r="BL343" s="485"/>
      <c r="BM343" s="485"/>
      <c r="BN343" s="485"/>
      <c r="BO343" s="485"/>
      <c r="BP343" s="485"/>
      <c r="BQ343" s="485"/>
      <c r="BR343" s="485"/>
      <c r="BS343" s="485"/>
      <c r="BT343" s="485"/>
      <c r="BU343" s="485"/>
      <c r="BV343" s="485"/>
      <c r="BW343" s="485"/>
      <c r="BX343" s="485"/>
      <c r="BY343" s="485"/>
      <c r="BZ343" s="485"/>
      <c r="CA343" s="485"/>
      <c r="CB343" s="485"/>
      <c r="CC343" s="485"/>
      <c r="CD343" s="485"/>
      <c r="CE343" s="485"/>
      <c r="CF343" s="485"/>
      <c r="CG343" s="485"/>
      <c r="CH343" s="485"/>
      <c r="CI343" s="485"/>
      <c r="CJ343" s="485"/>
    </row>
    <row r="344" ht="24.75" customHeight="1">
      <c r="A344" s="501" t="s">
        <v>1579</v>
      </c>
      <c r="F344" s="19"/>
      <c r="G344" s="213">
        <v>220.0</v>
      </c>
      <c r="H344" s="19"/>
      <c r="I344" s="241">
        <v>413.0</v>
      </c>
      <c r="J344" s="19"/>
      <c r="K344" s="500">
        <v>496.0</v>
      </c>
      <c r="L344" s="52"/>
      <c r="M344" s="503" t="s">
        <v>1580</v>
      </c>
      <c r="R344" s="19"/>
      <c r="S344" s="213">
        <v>110.0</v>
      </c>
      <c r="T344" s="19"/>
      <c r="U344" s="241">
        <f>SUM(U345:V349)</f>
        <v>137</v>
      </c>
      <c r="V344" s="19"/>
      <c r="W344" s="241">
        <f>SUM(W345:X349)</f>
        <v>93</v>
      </c>
      <c r="X344" s="52"/>
      <c r="Y344" s="496" t="s">
        <v>1573</v>
      </c>
      <c r="AD344" s="19"/>
      <c r="AE344" s="502">
        <v>0.0</v>
      </c>
      <c r="AF344" s="19"/>
      <c r="AG344" s="502">
        <v>0.0</v>
      </c>
      <c r="AH344" s="19"/>
      <c r="AI344" s="502">
        <v>0.0</v>
      </c>
      <c r="AJ344" s="19"/>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row>
    <row r="345" ht="24.75" customHeight="1">
      <c r="A345" s="501" t="s">
        <v>1581</v>
      </c>
      <c r="F345" s="19"/>
      <c r="G345" s="213">
        <v>31.0</v>
      </c>
      <c r="H345" s="19"/>
      <c r="I345" s="241">
        <v>38.0</v>
      </c>
      <c r="J345" s="19"/>
      <c r="K345" s="500">
        <v>34.0</v>
      </c>
      <c r="L345" s="52"/>
      <c r="M345" s="496" t="s">
        <v>1582</v>
      </c>
      <c r="R345" s="19"/>
      <c r="S345" s="502">
        <v>0.0</v>
      </c>
      <c r="T345" s="19"/>
      <c r="U345" s="241">
        <v>1.0</v>
      </c>
      <c r="V345" s="19"/>
      <c r="W345" s="502">
        <v>0.0</v>
      </c>
      <c r="X345" s="19"/>
      <c r="Y345" s="503" t="s">
        <v>1583</v>
      </c>
      <c r="AD345" s="19"/>
      <c r="AE345" s="213">
        <v>85.0</v>
      </c>
      <c r="AF345" s="19"/>
      <c r="AG345" s="213">
        <f>SUM(AG346:AH350)</f>
        <v>73</v>
      </c>
      <c r="AH345" s="19"/>
      <c r="AI345" s="213">
        <f>SUM(AI346:AJ350)</f>
        <v>96</v>
      </c>
      <c r="AJ345" s="19"/>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row>
    <row r="346" ht="24.75" customHeight="1">
      <c r="A346" s="501" t="s">
        <v>1584</v>
      </c>
      <c r="F346" s="19"/>
      <c r="G346" s="213">
        <v>5.0</v>
      </c>
      <c r="H346" s="19"/>
      <c r="I346" s="241">
        <v>14.0</v>
      </c>
      <c r="J346" s="19"/>
      <c r="K346" s="500">
        <v>5.0</v>
      </c>
      <c r="L346" s="52"/>
      <c r="M346" s="496" t="s">
        <v>1585</v>
      </c>
      <c r="R346" s="19"/>
      <c r="S346" s="213">
        <v>4.0</v>
      </c>
      <c r="T346" s="19"/>
      <c r="U346" s="241">
        <v>2.0</v>
      </c>
      <c r="V346" s="19"/>
      <c r="W346" s="241">
        <v>2.0</v>
      </c>
      <c r="X346" s="52"/>
      <c r="Y346" s="496" t="s">
        <v>1586</v>
      </c>
      <c r="AD346" s="19"/>
      <c r="AE346" s="213">
        <v>1.0</v>
      </c>
      <c r="AF346" s="19"/>
      <c r="AG346" s="213">
        <v>2.0</v>
      </c>
      <c r="AH346" s="19"/>
      <c r="AI346" s="210">
        <v>5.0</v>
      </c>
      <c r="AJ346" s="19"/>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row>
    <row r="347" ht="24.75" customHeight="1">
      <c r="A347" s="501" t="s">
        <v>1587</v>
      </c>
      <c r="F347" s="19"/>
      <c r="G347" s="213">
        <v>4.0</v>
      </c>
      <c r="H347" s="19"/>
      <c r="I347" s="241">
        <v>4.0</v>
      </c>
      <c r="J347" s="19"/>
      <c r="K347" s="241">
        <v>4.0</v>
      </c>
      <c r="L347" s="52"/>
      <c r="M347" s="496" t="s">
        <v>1588</v>
      </c>
      <c r="R347" s="19"/>
      <c r="S347" s="213">
        <v>51.0</v>
      </c>
      <c r="T347" s="19"/>
      <c r="U347" s="241">
        <v>46.0</v>
      </c>
      <c r="V347" s="19"/>
      <c r="W347" s="500">
        <v>28.0</v>
      </c>
      <c r="X347" s="52"/>
      <c r="Y347" s="496" t="s">
        <v>1578</v>
      </c>
      <c r="AD347" s="19"/>
      <c r="AE347" s="502">
        <v>0.0</v>
      </c>
      <c r="AF347" s="19"/>
      <c r="AG347" s="502">
        <v>0.0</v>
      </c>
      <c r="AH347" s="19"/>
      <c r="AI347" s="210">
        <v>1.0</v>
      </c>
      <c r="AJ347" s="19"/>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row>
    <row r="348" ht="24.75" customHeight="1">
      <c r="A348" s="501" t="s">
        <v>1589</v>
      </c>
      <c r="F348" s="19"/>
      <c r="G348" s="213">
        <v>23.0</v>
      </c>
      <c r="H348" s="19"/>
      <c r="I348" s="241">
        <v>23.0</v>
      </c>
      <c r="J348" s="19"/>
      <c r="K348" s="500">
        <v>21.0</v>
      </c>
      <c r="L348" s="52"/>
      <c r="M348" s="496" t="s">
        <v>1590</v>
      </c>
      <c r="R348" s="19"/>
      <c r="S348" s="213">
        <v>28.0</v>
      </c>
      <c r="T348" s="19"/>
      <c r="U348" s="241">
        <v>50.0</v>
      </c>
      <c r="V348" s="19"/>
      <c r="W348" s="500">
        <v>33.0</v>
      </c>
      <c r="X348" s="52"/>
      <c r="Y348" s="496" t="s">
        <v>1591</v>
      </c>
      <c r="AD348" s="19"/>
      <c r="AE348" s="408">
        <v>0.0</v>
      </c>
      <c r="AF348" s="19"/>
      <c r="AG348" s="408">
        <v>0.0</v>
      </c>
      <c r="AH348" s="19"/>
      <c r="AI348" s="408">
        <v>0.0</v>
      </c>
      <c r="AJ348" s="19"/>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row>
    <row r="349" ht="24.75" customHeight="1">
      <c r="A349" s="501" t="s">
        <v>1592</v>
      </c>
      <c r="F349" s="19"/>
      <c r="G349" s="213">
        <v>61.0</v>
      </c>
      <c r="H349" s="19"/>
      <c r="I349" s="241">
        <v>70.0</v>
      </c>
      <c r="J349" s="19"/>
      <c r="K349" s="500">
        <v>46.0</v>
      </c>
      <c r="L349" s="52"/>
      <c r="M349" s="496" t="s">
        <v>1573</v>
      </c>
      <c r="R349" s="19"/>
      <c r="S349" s="213">
        <v>27.0</v>
      </c>
      <c r="T349" s="19"/>
      <c r="U349" s="241">
        <v>38.0</v>
      </c>
      <c r="V349" s="19"/>
      <c r="W349" s="500">
        <v>30.0</v>
      </c>
      <c r="X349" s="52"/>
      <c r="Y349" s="496" t="s">
        <v>1590</v>
      </c>
      <c r="AD349" s="19"/>
      <c r="AE349" s="213">
        <v>51.0</v>
      </c>
      <c r="AF349" s="19"/>
      <c r="AG349" s="213">
        <v>50.0</v>
      </c>
      <c r="AH349" s="19"/>
      <c r="AI349" s="210">
        <v>49.0</v>
      </c>
      <c r="AJ349" s="19"/>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row>
    <row r="350" ht="24.75" customHeight="1">
      <c r="A350" s="501" t="s">
        <v>1593</v>
      </c>
      <c r="F350" s="19"/>
      <c r="G350" s="213">
        <v>7.0</v>
      </c>
      <c r="H350" s="19"/>
      <c r="I350" s="241">
        <v>10.0</v>
      </c>
      <c r="J350" s="19"/>
      <c r="K350" s="500">
        <v>6.0</v>
      </c>
      <c r="L350" s="52"/>
      <c r="M350" s="503" t="s">
        <v>1594</v>
      </c>
      <c r="R350" s="19"/>
      <c r="S350" s="213">
        <v>217.0</v>
      </c>
      <c r="T350" s="19"/>
      <c r="U350" s="241">
        <f>SUM(U351:V352,AG338:AH341)</f>
        <v>216</v>
      </c>
      <c r="V350" s="19"/>
      <c r="W350" s="241">
        <f>SUM(W351:X352,AI338:AJ341)</f>
        <v>162</v>
      </c>
      <c r="X350" s="52"/>
      <c r="Y350" s="496" t="s">
        <v>1595</v>
      </c>
      <c r="AD350" s="19"/>
      <c r="AE350" s="213">
        <v>33.0</v>
      </c>
      <c r="AF350" s="19"/>
      <c r="AG350" s="213">
        <v>21.0</v>
      </c>
      <c r="AH350" s="19"/>
      <c r="AI350" s="210">
        <v>41.0</v>
      </c>
      <c r="AJ350" s="19"/>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row>
    <row r="351" ht="24.75" customHeight="1">
      <c r="A351" s="501" t="s">
        <v>1596</v>
      </c>
      <c r="F351" s="19"/>
      <c r="G351" s="213">
        <v>2.0</v>
      </c>
      <c r="H351" s="19"/>
      <c r="I351" s="241">
        <v>8.0</v>
      </c>
      <c r="J351" s="19"/>
      <c r="K351" s="500">
        <v>7.0</v>
      </c>
      <c r="L351" s="52"/>
      <c r="M351" s="496" t="s">
        <v>1597</v>
      </c>
      <c r="R351" s="19"/>
      <c r="S351" s="213">
        <v>5.0</v>
      </c>
      <c r="T351" s="19"/>
      <c r="U351" s="241">
        <v>7.0</v>
      </c>
      <c r="V351" s="19"/>
      <c r="W351" s="500">
        <v>4.0</v>
      </c>
      <c r="X351" s="52"/>
      <c r="Y351" s="503"/>
      <c r="AD351" s="19"/>
      <c r="AE351" s="18"/>
      <c r="AF351" s="19"/>
      <c r="AG351" s="18"/>
      <c r="AH351" s="19"/>
      <c r="AI351" s="18"/>
      <c r="AJ351" s="19"/>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row>
    <row r="352" ht="24.75" customHeight="1">
      <c r="A352" s="505" t="s">
        <v>1598</v>
      </c>
      <c r="B352" s="29"/>
      <c r="C352" s="29"/>
      <c r="D352" s="29"/>
      <c r="E352" s="29"/>
      <c r="F352" s="30"/>
      <c r="G352" s="221">
        <v>29.0</v>
      </c>
      <c r="H352" s="30"/>
      <c r="I352" s="506">
        <v>18.0</v>
      </c>
      <c r="J352" s="30"/>
      <c r="K352" s="507">
        <v>20.0</v>
      </c>
      <c r="L352" s="46"/>
      <c r="M352" s="508" t="s">
        <v>1599</v>
      </c>
      <c r="N352" s="29"/>
      <c r="O352" s="29"/>
      <c r="P352" s="29"/>
      <c r="Q352" s="29"/>
      <c r="R352" s="30"/>
      <c r="S352" s="221">
        <v>65.0</v>
      </c>
      <c r="T352" s="30"/>
      <c r="U352" s="506">
        <v>62.0</v>
      </c>
      <c r="V352" s="30"/>
      <c r="W352" s="507">
        <v>40.0</v>
      </c>
      <c r="X352" s="46"/>
      <c r="Y352" s="509"/>
      <c r="Z352" s="29"/>
      <c r="AA352" s="29"/>
      <c r="AB352" s="29"/>
      <c r="AC352" s="29"/>
      <c r="AD352" s="30"/>
      <c r="AE352" s="510"/>
      <c r="AF352" s="30"/>
      <c r="AG352" s="510"/>
      <c r="AH352" s="30"/>
      <c r="AI352" s="510"/>
      <c r="AJ352" s="30"/>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row>
    <row r="353" ht="24.75" customHeight="1">
      <c r="A353" s="3" t="s">
        <v>47</v>
      </c>
      <c r="B353" s="354"/>
      <c r="C353" s="206" t="s">
        <v>1600</v>
      </c>
      <c r="D353" s="354"/>
      <c r="E353" s="354"/>
      <c r="F353" s="354"/>
      <c r="G353" s="511"/>
      <c r="H353" s="511"/>
      <c r="I353" s="511"/>
      <c r="J353" s="511"/>
      <c r="K353" s="511"/>
      <c r="L353" s="511"/>
      <c r="M353" s="354"/>
      <c r="N353" s="354"/>
      <c r="O353" s="354"/>
      <c r="P353" s="354"/>
      <c r="Q353" s="354"/>
      <c r="R353" s="354"/>
      <c r="S353" s="512"/>
      <c r="T353" s="512"/>
      <c r="U353" s="512"/>
      <c r="V353" s="512"/>
      <c r="W353" s="512"/>
      <c r="X353" s="512"/>
      <c r="Y353" s="354"/>
      <c r="Z353" s="354"/>
      <c r="AA353" s="354"/>
      <c r="AB353" s="354"/>
      <c r="AC353" s="354"/>
      <c r="AD353" s="354"/>
      <c r="AE353" s="512"/>
      <c r="AF353" s="512"/>
      <c r="AG353" s="512"/>
      <c r="AH353" s="512"/>
      <c r="AI353" s="512"/>
      <c r="AJ353" s="105"/>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row>
    <row r="354" ht="24.75" customHeight="1">
      <c r="A354" s="105"/>
      <c r="B354" s="354"/>
      <c r="C354" s="513" t="s">
        <v>1601</v>
      </c>
      <c r="D354" s="354"/>
      <c r="E354" s="354"/>
      <c r="F354" s="354"/>
      <c r="G354" s="511"/>
      <c r="H354" s="511"/>
      <c r="I354" s="511"/>
      <c r="J354" s="511"/>
      <c r="K354" s="511"/>
      <c r="L354" s="511"/>
      <c r="M354" s="354"/>
      <c r="N354" s="354"/>
      <c r="O354" s="354"/>
      <c r="P354" s="354"/>
      <c r="Q354" s="354"/>
      <c r="R354" s="354"/>
      <c r="S354" s="512"/>
      <c r="T354" s="512"/>
      <c r="U354" s="512"/>
      <c r="V354" s="512"/>
      <c r="W354" s="512"/>
      <c r="X354" s="512"/>
      <c r="Y354" s="354"/>
      <c r="Z354" s="354"/>
      <c r="AA354" s="354"/>
      <c r="AB354" s="354"/>
      <c r="AC354" s="354"/>
      <c r="AD354" s="354"/>
      <c r="AE354" s="512"/>
      <c r="AF354" s="512"/>
      <c r="AG354" s="512"/>
      <c r="AH354" s="512"/>
      <c r="AI354" s="512"/>
      <c r="AJ354" s="7"/>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row>
    <row r="355" ht="24.75" customHeight="1">
      <c r="A355" s="35"/>
      <c r="B355" s="35"/>
      <c r="C355" s="105" t="s">
        <v>1602</v>
      </c>
      <c r="D355" s="35"/>
      <c r="E355" s="35"/>
      <c r="F355" s="35"/>
      <c r="G355" s="105"/>
      <c r="H355" s="35"/>
      <c r="I355" s="35"/>
      <c r="J355" s="35"/>
      <c r="K355" s="10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7" t="s">
        <v>1506</v>
      </c>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row>
    <row r="356" ht="24.75" customHeight="1">
      <c r="A356" s="1" t="s">
        <v>1603</v>
      </c>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row>
    <row r="357" ht="24.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row>
    <row r="358" ht="24.75" customHeight="1">
      <c r="A358" s="4" t="s">
        <v>1604</v>
      </c>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row>
    <row r="359" ht="24.75" customHeight="1">
      <c r="A359" s="5">
        <v>43.0</v>
      </c>
      <c r="C359" s="6" t="s">
        <v>1605</v>
      </c>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row>
    <row r="360" ht="24.75" customHeight="1">
      <c r="A360" s="3" t="s">
        <v>1606</v>
      </c>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7" t="s">
        <v>1055</v>
      </c>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row>
    <row r="361" ht="24.75" customHeight="1">
      <c r="A361" s="11" t="s">
        <v>1607</v>
      </c>
      <c r="B361" s="12"/>
      <c r="C361" s="12"/>
      <c r="D361" s="12"/>
      <c r="E361" s="12"/>
      <c r="F361" s="12"/>
      <c r="G361" s="12"/>
      <c r="H361" s="12"/>
      <c r="I361" s="13"/>
      <c r="J361" s="11" t="s">
        <v>67</v>
      </c>
      <c r="K361" s="12"/>
      <c r="L361" s="12"/>
      <c r="M361" s="12"/>
      <c r="N361" s="13"/>
      <c r="O361" s="11" t="s">
        <v>1608</v>
      </c>
      <c r="P361" s="12"/>
      <c r="Q361" s="12"/>
      <c r="R361" s="12"/>
      <c r="S361" s="13"/>
      <c r="T361" s="36" t="s">
        <v>1609</v>
      </c>
      <c r="U361" s="12"/>
      <c r="V361" s="12"/>
      <c r="W361" s="12"/>
      <c r="X361" s="13"/>
      <c r="Y361" s="8" t="s">
        <v>1316</v>
      </c>
      <c r="Z361" s="9"/>
      <c r="AA361" s="9"/>
      <c r="AB361" s="9"/>
      <c r="AC361" s="9"/>
      <c r="AD361" s="9"/>
      <c r="AE361" s="9"/>
      <c r="AF361" s="9"/>
      <c r="AG361" s="9"/>
      <c r="AH361" s="9"/>
      <c r="AI361" s="9"/>
      <c r="AJ361" s="10"/>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row>
    <row r="362" ht="24.75" customHeight="1">
      <c r="A362" s="27"/>
      <c r="I362" s="19"/>
      <c r="J362" s="27"/>
      <c r="N362" s="19"/>
      <c r="O362" s="27"/>
      <c r="S362" s="19"/>
      <c r="T362" s="27"/>
      <c r="X362" s="19"/>
      <c r="Y362" s="8" t="s">
        <v>1610</v>
      </c>
      <c r="Z362" s="9"/>
      <c r="AA362" s="9"/>
      <c r="AB362" s="9"/>
      <c r="AC362" s="9"/>
      <c r="AD362" s="9"/>
      <c r="AE362" s="9"/>
      <c r="AF362" s="10"/>
      <c r="AG362" s="36" t="s">
        <v>1611</v>
      </c>
      <c r="AH362" s="12"/>
      <c r="AI362" s="12"/>
      <c r="AJ362" s="1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row>
    <row r="363" ht="24.75" customHeight="1">
      <c r="A363" s="27"/>
      <c r="I363" s="19"/>
      <c r="J363" s="27"/>
      <c r="N363" s="19"/>
      <c r="O363" s="27"/>
      <c r="S363" s="19"/>
      <c r="T363" s="27"/>
      <c r="X363" s="19"/>
      <c r="Y363" s="36" t="s">
        <v>1612</v>
      </c>
      <c r="Z363" s="12"/>
      <c r="AA363" s="12"/>
      <c r="AB363" s="13"/>
      <c r="AC363" s="36" t="s">
        <v>1613</v>
      </c>
      <c r="AD363" s="12"/>
      <c r="AE363" s="12"/>
      <c r="AF363" s="13"/>
      <c r="AG363" s="27"/>
      <c r="AJ363" s="19"/>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row>
    <row r="364" ht="24.75" customHeight="1">
      <c r="A364" s="37"/>
      <c r="B364" s="29"/>
      <c r="C364" s="29"/>
      <c r="D364" s="29"/>
      <c r="E364" s="29"/>
      <c r="F364" s="29"/>
      <c r="G364" s="29"/>
      <c r="H364" s="29"/>
      <c r="I364" s="30"/>
      <c r="J364" s="37"/>
      <c r="K364" s="29"/>
      <c r="L364" s="29"/>
      <c r="M364" s="29"/>
      <c r="N364" s="30"/>
      <c r="O364" s="37"/>
      <c r="P364" s="29"/>
      <c r="Q364" s="29"/>
      <c r="R364" s="29"/>
      <c r="S364" s="30"/>
      <c r="T364" s="37"/>
      <c r="U364" s="29"/>
      <c r="V364" s="29"/>
      <c r="W364" s="29"/>
      <c r="X364" s="30"/>
      <c r="Y364" s="37"/>
      <c r="Z364" s="29"/>
      <c r="AA364" s="29"/>
      <c r="AB364" s="30"/>
      <c r="AC364" s="37"/>
      <c r="AD364" s="29"/>
      <c r="AE364" s="29"/>
      <c r="AF364" s="30"/>
      <c r="AG364" s="37"/>
      <c r="AH364" s="29"/>
      <c r="AI364" s="29"/>
      <c r="AJ364" s="30"/>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row>
    <row r="365" ht="24.75" customHeight="1">
      <c r="A365" s="514" t="s">
        <v>1614</v>
      </c>
      <c r="B365" s="12"/>
      <c r="C365" s="12"/>
      <c r="D365" s="12"/>
      <c r="E365" s="12"/>
      <c r="F365" s="12"/>
      <c r="G365" s="12"/>
      <c r="H365" s="12"/>
      <c r="I365" s="13"/>
      <c r="J365" s="397">
        <v>28537.0</v>
      </c>
      <c r="K365" s="12"/>
      <c r="L365" s="12"/>
      <c r="M365" s="12"/>
      <c r="N365" s="13"/>
      <c r="O365" s="397">
        <v>1240.0</v>
      </c>
      <c r="P365" s="12"/>
      <c r="Q365" s="12"/>
      <c r="R365" s="12"/>
      <c r="S365" s="13"/>
      <c r="T365" s="397">
        <v>372.0</v>
      </c>
      <c r="U365" s="12"/>
      <c r="V365" s="12"/>
      <c r="W365" s="12"/>
      <c r="X365" s="12"/>
      <c r="Y365" s="515">
        <v>17453.0</v>
      </c>
      <c r="Z365" s="12"/>
      <c r="AA365" s="12"/>
      <c r="AB365" s="13"/>
      <c r="AC365" s="516">
        <v>6510.0</v>
      </c>
      <c r="AD365" s="12"/>
      <c r="AE365" s="12"/>
      <c r="AF365" s="13"/>
      <c r="AG365" s="397">
        <v>505.0</v>
      </c>
      <c r="AH365" s="12"/>
      <c r="AI365" s="12"/>
      <c r="AJ365" s="1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row>
    <row r="366" ht="24.75" customHeight="1">
      <c r="A366" s="517" t="s">
        <v>1615</v>
      </c>
      <c r="I366" s="19"/>
      <c r="J366" s="398">
        <v>204.0</v>
      </c>
      <c r="N366" s="19"/>
      <c r="O366" s="518">
        <v>0.0</v>
      </c>
      <c r="S366" s="19"/>
      <c r="T366" s="518">
        <v>0.0</v>
      </c>
      <c r="Y366" s="519">
        <v>97.0</v>
      </c>
      <c r="AB366" s="19"/>
      <c r="AC366" s="520">
        <v>25.0</v>
      </c>
      <c r="AF366" s="19"/>
      <c r="AG366" s="398">
        <v>3.0</v>
      </c>
      <c r="AJ366" s="19"/>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row>
    <row r="367" ht="24.75" customHeight="1">
      <c r="A367" s="517" t="s">
        <v>1616</v>
      </c>
      <c r="I367" s="19"/>
      <c r="J367" s="398">
        <v>71.0</v>
      </c>
      <c r="N367" s="19"/>
      <c r="O367" s="518">
        <v>0.0</v>
      </c>
      <c r="S367" s="19"/>
      <c r="T367" s="518">
        <v>0.0</v>
      </c>
      <c r="Y367" s="519">
        <v>53.0</v>
      </c>
      <c r="AB367" s="19"/>
      <c r="AC367" s="521">
        <v>0.0</v>
      </c>
      <c r="AF367" s="19"/>
      <c r="AG367" s="518">
        <v>0.0</v>
      </c>
      <c r="AJ367" s="19"/>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row>
    <row r="368" ht="24.75" customHeight="1">
      <c r="A368" s="517" t="s">
        <v>1617</v>
      </c>
      <c r="I368" s="19"/>
      <c r="J368" s="398">
        <v>8.0</v>
      </c>
      <c r="N368" s="19"/>
      <c r="O368" s="518">
        <v>0.0</v>
      </c>
      <c r="S368" s="19"/>
      <c r="T368" s="518">
        <v>0.0</v>
      </c>
      <c r="Y368" s="519">
        <v>6.0</v>
      </c>
      <c r="AB368" s="19"/>
      <c r="AC368" s="520">
        <v>1.0</v>
      </c>
      <c r="AF368" s="19"/>
      <c r="AG368" s="518">
        <v>0.0</v>
      </c>
      <c r="AJ368" s="19"/>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row>
    <row r="369" ht="24.75" customHeight="1">
      <c r="A369" s="517" t="s">
        <v>1618</v>
      </c>
      <c r="I369" s="19"/>
      <c r="J369" s="398">
        <v>2526.0</v>
      </c>
      <c r="N369" s="19"/>
      <c r="O369" s="398">
        <v>105.0</v>
      </c>
      <c r="S369" s="19"/>
      <c r="T369" s="398">
        <v>40.0</v>
      </c>
      <c r="Y369" s="519">
        <v>1799.0</v>
      </c>
      <c r="AB369" s="19"/>
      <c r="AC369" s="520">
        <v>136.0</v>
      </c>
      <c r="AF369" s="19"/>
      <c r="AG369" s="398">
        <v>24.0</v>
      </c>
      <c r="AJ369" s="19"/>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row>
    <row r="370" ht="24.75" customHeight="1">
      <c r="A370" s="517" t="s">
        <v>1619</v>
      </c>
      <c r="I370" s="19"/>
      <c r="J370" s="398">
        <v>4024.0</v>
      </c>
      <c r="N370" s="19"/>
      <c r="O370" s="398">
        <v>59.0</v>
      </c>
      <c r="S370" s="19"/>
      <c r="T370" s="398">
        <v>23.0</v>
      </c>
      <c r="Y370" s="519">
        <v>2796.0</v>
      </c>
      <c r="AB370" s="19"/>
      <c r="AC370" s="520">
        <v>845.0</v>
      </c>
      <c r="AF370" s="19"/>
      <c r="AG370" s="398">
        <v>229.0</v>
      </c>
      <c r="AJ370" s="19"/>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row>
    <row r="371" ht="24.75" customHeight="1">
      <c r="A371" s="522" t="s">
        <v>1620</v>
      </c>
      <c r="I371" s="19"/>
      <c r="J371" s="398">
        <v>185.0</v>
      </c>
      <c r="N371" s="19"/>
      <c r="O371" s="518">
        <v>0.0</v>
      </c>
      <c r="S371" s="19"/>
      <c r="T371" s="518">
        <v>0.0</v>
      </c>
      <c r="Y371" s="519">
        <v>163.0</v>
      </c>
      <c r="AB371" s="19"/>
      <c r="AC371" s="520">
        <v>15.0</v>
      </c>
      <c r="AF371" s="19"/>
      <c r="AG371" s="398">
        <v>1.0</v>
      </c>
      <c r="AJ371" s="19"/>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row>
    <row r="372" ht="24.75" customHeight="1">
      <c r="A372" s="517" t="s">
        <v>1621</v>
      </c>
      <c r="I372" s="19"/>
      <c r="J372" s="398">
        <v>33.0</v>
      </c>
      <c r="N372" s="19"/>
      <c r="O372" s="398">
        <v>1.0</v>
      </c>
      <c r="S372" s="19"/>
      <c r="T372" s="518">
        <v>0.0</v>
      </c>
      <c r="Y372" s="519">
        <v>17.0</v>
      </c>
      <c r="AB372" s="19"/>
      <c r="AC372" s="520">
        <v>11.0</v>
      </c>
      <c r="AF372" s="19"/>
      <c r="AG372" s="398">
        <v>9.0</v>
      </c>
      <c r="AJ372" s="19"/>
      <c r="AK372" s="1"/>
      <c r="AL372" s="41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row>
    <row r="373" ht="24.75" customHeight="1">
      <c r="A373" s="517" t="s">
        <v>1622</v>
      </c>
      <c r="I373" s="19"/>
      <c r="J373" s="398">
        <v>1400.0</v>
      </c>
      <c r="N373" s="19"/>
      <c r="O373" s="398">
        <v>2.0</v>
      </c>
      <c r="S373" s="19"/>
      <c r="T373" s="518">
        <v>0.0</v>
      </c>
      <c r="Y373" s="519">
        <v>952.0</v>
      </c>
      <c r="AB373" s="19"/>
      <c r="AC373" s="520">
        <v>276.0</v>
      </c>
      <c r="AF373" s="19"/>
      <c r="AG373" s="398">
        <v>20.0</v>
      </c>
      <c r="AJ373" s="19"/>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row>
    <row r="374" ht="24.75" customHeight="1">
      <c r="A374" s="517" t="s">
        <v>1623</v>
      </c>
      <c r="I374" s="19"/>
      <c r="J374" s="398">
        <v>5872.0</v>
      </c>
      <c r="N374" s="19"/>
      <c r="O374" s="398">
        <v>280.0</v>
      </c>
      <c r="S374" s="19"/>
      <c r="T374" s="398">
        <v>111.0</v>
      </c>
      <c r="Y374" s="519">
        <v>3623.0</v>
      </c>
      <c r="AB374" s="19"/>
      <c r="AC374" s="520">
        <v>1231.0</v>
      </c>
      <c r="AF374" s="19"/>
      <c r="AG374" s="398">
        <v>94.0</v>
      </c>
      <c r="AJ374" s="19"/>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row>
    <row r="375" ht="24.75" customHeight="1">
      <c r="A375" s="517" t="s">
        <v>1624</v>
      </c>
      <c r="I375" s="19"/>
      <c r="J375" s="398">
        <v>652.0</v>
      </c>
      <c r="N375" s="19"/>
      <c r="O375" s="398">
        <v>4.0</v>
      </c>
      <c r="S375" s="19"/>
      <c r="T375" s="518">
        <v>0.0</v>
      </c>
      <c r="Y375" s="519">
        <v>576.0</v>
      </c>
      <c r="AB375" s="19"/>
      <c r="AC375" s="520">
        <v>26.0</v>
      </c>
      <c r="AF375" s="19"/>
      <c r="AG375" s="398">
        <v>4.0</v>
      </c>
      <c r="AJ375" s="19"/>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row>
    <row r="376" ht="24.75" customHeight="1">
      <c r="A376" s="517" t="s">
        <v>1625</v>
      </c>
      <c r="I376" s="19"/>
      <c r="J376" s="398">
        <v>433.0</v>
      </c>
      <c r="N376" s="19"/>
      <c r="O376" s="398">
        <v>19.0</v>
      </c>
      <c r="S376" s="19"/>
      <c r="T376" s="398">
        <v>7.0</v>
      </c>
      <c r="Y376" s="519">
        <v>195.0</v>
      </c>
      <c r="AB376" s="19"/>
      <c r="AC376" s="520">
        <v>49.0</v>
      </c>
      <c r="AF376" s="19"/>
      <c r="AG376" s="398">
        <v>6.0</v>
      </c>
      <c r="AJ376" s="19"/>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row>
    <row r="377" ht="24.75" customHeight="1">
      <c r="A377" s="523" t="s">
        <v>1626</v>
      </c>
      <c r="I377" s="19"/>
      <c r="J377" s="398">
        <v>501.0</v>
      </c>
      <c r="N377" s="19"/>
      <c r="O377" s="398">
        <v>48.0</v>
      </c>
      <c r="S377" s="19"/>
      <c r="T377" s="398">
        <v>10.0</v>
      </c>
      <c r="Y377" s="519">
        <v>310.0</v>
      </c>
      <c r="AB377" s="19"/>
      <c r="AC377" s="520">
        <v>64.0</v>
      </c>
      <c r="AF377" s="19"/>
      <c r="AG377" s="398">
        <v>22.0</v>
      </c>
      <c r="AJ377" s="19"/>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row>
    <row r="378" ht="24.75" customHeight="1">
      <c r="A378" s="517" t="s">
        <v>1627</v>
      </c>
      <c r="I378" s="19"/>
      <c r="J378" s="398">
        <v>2608.0</v>
      </c>
      <c r="N378" s="19"/>
      <c r="O378" s="398">
        <v>312.0</v>
      </c>
      <c r="S378" s="19"/>
      <c r="T378" s="398">
        <v>101.0</v>
      </c>
      <c r="Y378" s="519">
        <v>907.0</v>
      </c>
      <c r="AB378" s="19"/>
      <c r="AC378" s="520">
        <v>1120.0</v>
      </c>
      <c r="AF378" s="19"/>
      <c r="AG378" s="398">
        <v>37.0</v>
      </c>
      <c r="AJ378" s="19"/>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row>
    <row r="379" ht="24.75" customHeight="1">
      <c r="A379" s="522" t="s">
        <v>1628</v>
      </c>
      <c r="I379" s="19"/>
      <c r="J379" s="398">
        <v>1009.0</v>
      </c>
      <c r="N379" s="19"/>
      <c r="O379" s="398">
        <v>248.0</v>
      </c>
      <c r="S379" s="19"/>
      <c r="T379" s="398">
        <v>51.0</v>
      </c>
      <c r="Y379" s="519">
        <v>424.0</v>
      </c>
      <c r="AB379" s="19"/>
      <c r="AC379" s="520">
        <v>211.0</v>
      </c>
      <c r="AF379" s="19"/>
      <c r="AG379" s="398">
        <v>6.0</v>
      </c>
      <c r="AJ379" s="19"/>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row>
    <row r="380" ht="24.75" customHeight="1">
      <c r="A380" s="517" t="s">
        <v>1629</v>
      </c>
      <c r="I380" s="19"/>
      <c r="J380" s="398">
        <v>1034.0</v>
      </c>
      <c r="N380" s="19"/>
      <c r="O380" s="398">
        <v>45.0</v>
      </c>
      <c r="S380" s="19"/>
      <c r="T380" s="398">
        <v>7.0</v>
      </c>
      <c r="Y380" s="519">
        <v>593.0</v>
      </c>
      <c r="AB380" s="19"/>
      <c r="AC380" s="520">
        <v>318.0</v>
      </c>
      <c r="AF380" s="19"/>
      <c r="AG380" s="398">
        <v>6.0</v>
      </c>
      <c r="AJ380" s="19"/>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row>
    <row r="381" ht="24.75" customHeight="1">
      <c r="A381" s="517" t="s">
        <v>1630</v>
      </c>
      <c r="I381" s="19"/>
      <c r="J381" s="398">
        <v>5400.0</v>
      </c>
      <c r="N381" s="19"/>
      <c r="O381" s="398">
        <v>84.0</v>
      </c>
      <c r="S381" s="19"/>
      <c r="T381" s="398">
        <v>11.0</v>
      </c>
      <c r="Y381" s="519">
        <v>3461.0</v>
      </c>
      <c r="AB381" s="19"/>
      <c r="AC381" s="520">
        <v>1624.0</v>
      </c>
      <c r="AF381" s="19"/>
      <c r="AG381" s="398">
        <v>11.0</v>
      </c>
      <c r="AJ381" s="19"/>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row>
    <row r="382" ht="24.75" customHeight="1">
      <c r="A382" s="517" t="s">
        <v>1631</v>
      </c>
      <c r="I382" s="19"/>
      <c r="J382" s="398">
        <v>400.0</v>
      </c>
      <c r="N382" s="19"/>
      <c r="O382" s="398">
        <v>5.0</v>
      </c>
      <c r="S382" s="19"/>
      <c r="T382" s="518">
        <v>0.0</v>
      </c>
      <c r="Y382" s="519">
        <v>347.0</v>
      </c>
      <c r="AB382" s="19"/>
      <c r="AC382" s="520">
        <v>34.0</v>
      </c>
      <c r="AF382" s="19"/>
      <c r="AG382" s="518">
        <v>0.0</v>
      </c>
      <c r="AJ382" s="19"/>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row>
    <row r="383" ht="24.75" customHeight="1">
      <c r="A383" s="524" t="s">
        <v>1632</v>
      </c>
      <c r="B383" s="29"/>
      <c r="C383" s="29"/>
      <c r="D383" s="29"/>
      <c r="E383" s="29"/>
      <c r="F383" s="29"/>
      <c r="G383" s="29"/>
      <c r="H383" s="29"/>
      <c r="I383" s="30"/>
      <c r="J383" s="399">
        <v>2177.0</v>
      </c>
      <c r="K383" s="29"/>
      <c r="L383" s="29"/>
      <c r="M383" s="29"/>
      <c r="N383" s="30"/>
      <c r="O383" s="399">
        <v>28.0</v>
      </c>
      <c r="P383" s="29"/>
      <c r="Q383" s="29"/>
      <c r="R383" s="29"/>
      <c r="S383" s="30"/>
      <c r="T383" s="399">
        <v>11.0</v>
      </c>
      <c r="U383" s="29"/>
      <c r="V383" s="29"/>
      <c r="W383" s="29"/>
      <c r="X383" s="29"/>
      <c r="Y383" s="525">
        <v>1134.0</v>
      </c>
      <c r="Z383" s="29"/>
      <c r="AA383" s="29"/>
      <c r="AB383" s="30"/>
      <c r="AC383" s="526">
        <v>524.0</v>
      </c>
      <c r="AD383" s="29"/>
      <c r="AE383" s="29"/>
      <c r="AF383" s="30"/>
      <c r="AG383" s="399">
        <v>33.0</v>
      </c>
      <c r="AH383" s="29"/>
      <c r="AI383" s="29"/>
      <c r="AJ383" s="30"/>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row>
    <row r="384" ht="24.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7" t="s">
        <v>1633</v>
      </c>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row>
    <row r="385" ht="24.75" customHeight="1">
      <c r="A385" s="1" t="s">
        <v>1634</v>
      </c>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row>
    <row r="386" ht="24.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row>
    <row r="387" ht="24.75" customHeight="1">
      <c r="A387" s="5">
        <v>44.0</v>
      </c>
      <c r="C387" s="6" t="s">
        <v>1635</v>
      </c>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row>
    <row r="388" ht="24.75" customHeight="1">
      <c r="A388" s="3" t="s">
        <v>1606</v>
      </c>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7" t="s">
        <v>1636</v>
      </c>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row>
    <row r="389" ht="24.75" customHeight="1">
      <c r="A389" s="11" t="s">
        <v>1607</v>
      </c>
      <c r="B389" s="12"/>
      <c r="C389" s="12"/>
      <c r="D389" s="12"/>
      <c r="E389" s="12"/>
      <c r="F389" s="12"/>
      <c r="G389" s="12"/>
      <c r="H389" s="13"/>
      <c r="I389" s="11" t="s">
        <v>67</v>
      </c>
      <c r="J389" s="12"/>
      <c r="K389" s="12"/>
      <c r="L389" s="13"/>
      <c r="M389" s="11" t="s">
        <v>1637</v>
      </c>
      <c r="N389" s="12"/>
      <c r="O389" s="12"/>
      <c r="P389" s="13"/>
      <c r="Q389" s="8" t="s">
        <v>1638</v>
      </c>
      <c r="R389" s="9"/>
      <c r="S389" s="9"/>
      <c r="T389" s="10"/>
      <c r="U389" s="11" t="s">
        <v>1639</v>
      </c>
      <c r="V389" s="12"/>
      <c r="W389" s="12"/>
      <c r="X389" s="13"/>
      <c r="Y389" s="11" t="s">
        <v>1640</v>
      </c>
      <c r="Z389" s="12"/>
      <c r="AA389" s="12"/>
      <c r="AB389" s="13"/>
      <c r="AC389" s="11" t="s">
        <v>1641</v>
      </c>
      <c r="AD389" s="12"/>
      <c r="AE389" s="12"/>
      <c r="AF389" s="13"/>
      <c r="AG389" s="11" t="s">
        <v>1642</v>
      </c>
      <c r="AH389" s="12"/>
      <c r="AI389" s="12"/>
      <c r="AJ389" s="1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row>
    <row r="390" ht="24.75" customHeight="1">
      <c r="A390" s="514" t="s">
        <v>1614</v>
      </c>
      <c r="B390" s="12"/>
      <c r="C390" s="12"/>
      <c r="D390" s="12"/>
      <c r="E390" s="12"/>
      <c r="F390" s="12"/>
      <c r="G390" s="12"/>
      <c r="H390" s="13"/>
      <c r="I390" s="527">
        <v>3349.0</v>
      </c>
      <c r="J390" s="12"/>
      <c r="K390" s="12"/>
      <c r="L390" s="13"/>
      <c r="M390" s="527">
        <v>1005.0</v>
      </c>
      <c r="N390" s="12"/>
      <c r="O390" s="12"/>
      <c r="P390" s="13"/>
      <c r="Q390" s="527">
        <v>1241.0</v>
      </c>
      <c r="R390" s="12"/>
      <c r="S390" s="12"/>
      <c r="T390" s="13"/>
      <c r="U390" s="527">
        <v>516.0</v>
      </c>
      <c r="V390" s="12"/>
      <c r="W390" s="12"/>
      <c r="X390" s="13"/>
      <c r="Y390" s="527">
        <v>337.0</v>
      </c>
      <c r="Z390" s="12"/>
      <c r="AA390" s="12"/>
      <c r="AB390" s="13"/>
      <c r="AC390" s="527">
        <v>116.0</v>
      </c>
      <c r="AD390" s="12"/>
      <c r="AE390" s="12"/>
      <c r="AF390" s="13"/>
      <c r="AG390" s="527">
        <v>134.0</v>
      </c>
      <c r="AH390" s="12"/>
      <c r="AI390" s="12"/>
      <c r="AJ390" s="1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row>
    <row r="391" ht="24.75" customHeight="1">
      <c r="A391" s="517" t="s">
        <v>1615</v>
      </c>
      <c r="H391" s="19"/>
      <c r="I391" s="518">
        <v>19.0</v>
      </c>
      <c r="L391" s="19"/>
      <c r="M391" s="518">
        <v>9.0</v>
      </c>
      <c r="P391" s="19"/>
      <c r="Q391" s="518">
        <v>4.0</v>
      </c>
      <c r="T391" s="19"/>
      <c r="U391" s="518">
        <v>3.0</v>
      </c>
      <c r="X391" s="19"/>
      <c r="Y391" s="518">
        <v>1.0</v>
      </c>
      <c r="AB391" s="19"/>
      <c r="AC391" s="518">
        <v>1.0</v>
      </c>
      <c r="AF391" s="19"/>
      <c r="AG391" s="518">
        <v>1.0</v>
      </c>
      <c r="AJ391" s="19"/>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row>
    <row r="392" ht="24.75" customHeight="1">
      <c r="A392" s="517" t="s">
        <v>1616</v>
      </c>
      <c r="H392" s="19"/>
      <c r="I392" s="518">
        <v>5.0</v>
      </c>
      <c r="L392" s="19"/>
      <c r="M392" s="518">
        <v>0.0</v>
      </c>
      <c r="P392" s="19"/>
      <c r="Q392" s="518">
        <v>1.0</v>
      </c>
      <c r="T392" s="19"/>
      <c r="U392" s="518">
        <v>1.0</v>
      </c>
      <c r="X392" s="19"/>
      <c r="Y392" s="518">
        <v>2.0</v>
      </c>
      <c r="AB392" s="19"/>
      <c r="AC392" s="518">
        <v>1.0</v>
      </c>
      <c r="AF392" s="19"/>
      <c r="AG392" s="518">
        <v>0.0</v>
      </c>
      <c r="AJ392" s="19"/>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row>
    <row r="393" ht="24.75" customHeight="1">
      <c r="A393" s="528" t="s">
        <v>1617</v>
      </c>
      <c r="H393" s="19"/>
      <c r="I393" s="518">
        <v>2.0</v>
      </c>
      <c r="L393" s="19"/>
      <c r="M393" s="518">
        <v>1.0</v>
      </c>
      <c r="P393" s="19"/>
      <c r="Q393" s="518">
        <v>0.0</v>
      </c>
      <c r="T393" s="19"/>
      <c r="U393" s="518">
        <v>1.0</v>
      </c>
      <c r="X393" s="19"/>
      <c r="Y393" s="518">
        <v>0.0</v>
      </c>
      <c r="AB393" s="19"/>
      <c r="AC393" s="518">
        <v>0.0</v>
      </c>
      <c r="AF393" s="19"/>
      <c r="AG393" s="518">
        <v>0.0</v>
      </c>
      <c r="AJ393" s="19"/>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row>
    <row r="394" ht="24.75" customHeight="1">
      <c r="A394" s="517" t="s">
        <v>1618</v>
      </c>
      <c r="H394" s="19"/>
      <c r="I394" s="518">
        <v>367.0</v>
      </c>
      <c r="L394" s="19"/>
      <c r="M394" s="518">
        <v>81.0</v>
      </c>
      <c r="P394" s="19"/>
      <c r="Q394" s="518">
        <v>162.0</v>
      </c>
      <c r="T394" s="19"/>
      <c r="U394" s="518">
        <v>65.0</v>
      </c>
      <c r="X394" s="19"/>
      <c r="Y394" s="518">
        <v>39.0</v>
      </c>
      <c r="AB394" s="19"/>
      <c r="AC394" s="518">
        <v>13.0</v>
      </c>
      <c r="AF394" s="19"/>
      <c r="AG394" s="518">
        <v>7.0</v>
      </c>
      <c r="AJ394" s="19"/>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row>
    <row r="395" ht="24.75" customHeight="1">
      <c r="A395" s="517" t="s">
        <v>1619</v>
      </c>
      <c r="H395" s="19"/>
      <c r="I395" s="518">
        <v>201.0</v>
      </c>
      <c r="L395" s="19"/>
      <c r="M395" s="518">
        <v>45.0</v>
      </c>
      <c r="P395" s="19"/>
      <c r="Q395" s="518">
        <v>67.0</v>
      </c>
      <c r="T395" s="19"/>
      <c r="U395" s="518">
        <v>35.0</v>
      </c>
      <c r="X395" s="19"/>
      <c r="Y395" s="518">
        <v>23.0</v>
      </c>
      <c r="AB395" s="19"/>
      <c r="AC395" s="518">
        <v>10.0</v>
      </c>
      <c r="AF395" s="19"/>
      <c r="AG395" s="518">
        <v>21.0</v>
      </c>
      <c r="AJ395" s="19"/>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row>
    <row r="396" ht="24.75" customHeight="1">
      <c r="A396" s="523" t="s">
        <v>1620</v>
      </c>
      <c r="H396" s="19"/>
      <c r="I396" s="518">
        <v>8.0</v>
      </c>
      <c r="L396" s="19"/>
      <c r="M396" s="518">
        <v>3.0</v>
      </c>
      <c r="P396" s="19"/>
      <c r="Q396" s="518">
        <v>0.0</v>
      </c>
      <c r="T396" s="19"/>
      <c r="U396" s="518">
        <v>2.0</v>
      </c>
      <c r="X396" s="19"/>
      <c r="Y396" s="518">
        <v>1.0</v>
      </c>
      <c r="AB396" s="19"/>
      <c r="AC396" s="518">
        <v>1.0</v>
      </c>
      <c r="AF396" s="19"/>
      <c r="AG396" s="518">
        <v>1.0</v>
      </c>
      <c r="AJ396" s="19"/>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row>
    <row r="397" ht="24.75" customHeight="1">
      <c r="A397" s="517" t="s">
        <v>1621</v>
      </c>
      <c r="H397" s="19"/>
      <c r="I397" s="518">
        <v>15.0</v>
      </c>
      <c r="L397" s="19"/>
      <c r="M397" s="518">
        <v>3.0</v>
      </c>
      <c r="P397" s="19"/>
      <c r="Q397" s="518">
        <v>10.0</v>
      </c>
      <c r="T397" s="19"/>
      <c r="U397" s="518">
        <v>2.0</v>
      </c>
      <c r="X397" s="19"/>
      <c r="Y397" s="518">
        <v>0.0</v>
      </c>
      <c r="AB397" s="19"/>
      <c r="AC397" s="518">
        <v>0.0</v>
      </c>
      <c r="AF397" s="19"/>
      <c r="AG397" s="518">
        <v>0.0</v>
      </c>
      <c r="AJ397" s="19"/>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row>
    <row r="398" ht="24.75" customHeight="1">
      <c r="A398" s="517" t="s">
        <v>1622</v>
      </c>
      <c r="H398" s="19"/>
      <c r="I398" s="518">
        <v>72.0</v>
      </c>
      <c r="L398" s="19"/>
      <c r="M398" s="518">
        <v>6.0</v>
      </c>
      <c r="P398" s="19"/>
      <c r="Q398" s="518">
        <v>9.0</v>
      </c>
      <c r="T398" s="19"/>
      <c r="U398" s="518">
        <v>20.0</v>
      </c>
      <c r="X398" s="19"/>
      <c r="Y398" s="518">
        <v>14.0</v>
      </c>
      <c r="AB398" s="19"/>
      <c r="AC398" s="518">
        <v>9.0</v>
      </c>
      <c r="AF398" s="19"/>
      <c r="AG398" s="518">
        <v>14.0</v>
      </c>
      <c r="AJ398" s="19"/>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row>
    <row r="399" ht="24.75" customHeight="1">
      <c r="A399" s="517" t="s">
        <v>1623</v>
      </c>
      <c r="H399" s="19"/>
      <c r="I399" s="518">
        <v>870.0</v>
      </c>
      <c r="L399" s="19"/>
      <c r="M399" s="518">
        <v>235.0</v>
      </c>
      <c r="P399" s="19"/>
      <c r="Q399" s="518">
        <v>351.0</v>
      </c>
      <c r="T399" s="19"/>
      <c r="U399" s="518">
        <v>141.0</v>
      </c>
      <c r="X399" s="19"/>
      <c r="Y399" s="518">
        <v>100.0</v>
      </c>
      <c r="AB399" s="19"/>
      <c r="AC399" s="518">
        <v>26.0</v>
      </c>
      <c r="AF399" s="19"/>
      <c r="AG399" s="518">
        <v>17.0</v>
      </c>
      <c r="AJ399" s="19"/>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row>
    <row r="400" ht="24.75" customHeight="1">
      <c r="A400" s="517" t="s">
        <v>1624</v>
      </c>
      <c r="H400" s="19"/>
      <c r="I400" s="518">
        <v>71.0</v>
      </c>
      <c r="L400" s="19"/>
      <c r="M400" s="518">
        <v>10.0</v>
      </c>
      <c r="P400" s="19"/>
      <c r="Q400" s="518">
        <v>21.0</v>
      </c>
      <c r="T400" s="19"/>
      <c r="U400" s="518">
        <v>24.0</v>
      </c>
      <c r="X400" s="19"/>
      <c r="Y400" s="518">
        <v>5.0</v>
      </c>
      <c r="AB400" s="19"/>
      <c r="AC400" s="518">
        <v>8.0</v>
      </c>
      <c r="AF400" s="19"/>
      <c r="AG400" s="518">
        <v>3.0</v>
      </c>
      <c r="AJ400" s="19"/>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row>
    <row r="401" ht="24.75" customHeight="1">
      <c r="A401" s="517" t="s">
        <v>1625</v>
      </c>
      <c r="H401" s="19"/>
      <c r="I401" s="518">
        <v>129.0</v>
      </c>
      <c r="L401" s="19"/>
      <c r="M401" s="518">
        <v>57.0</v>
      </c>
      <c r="P401" s="19"/>
      <c r="Q401" s="518">
        <v>62.0</v>
      </c>
      <c r="T401" s="19"/>
      <c r="U401" s="518">
        <v>7.0</v>
      </c>
      <c r="X401" s="19"/>
      <c r="Y401" s="518">
        <v>1.0</v>
      </c>
      <c r="AB401" s="19"/>
      <c r="AC401" s="518">
        <v>1.0</v>
      </c>
      <c r="AF401" s="19"/>
      <c r="AG401" s="518">
        <v>1.0</v>
      </c>
      <c r="AJ401" s="19"/>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row>
    <row r="402" ht="24.75" customHeight="1">
      <c r="A402" s="528" t="s">
        <v>1643</v>
      </c>
      <c r="H402" s="19"/>
      <c r="I402" s="518">
        <v>93.0</v>
      </c>
      <c r="L402" s="19"/>
      <c r="M402" s="518">
        <v>27.0</v>
      </c>
      <c r="P402" s="19"/>
      <c r="Q402" s="518">
        <v>40.0</v>
      </c>
      <c r="T402" s="19"/>
      <c r="U402" s="518">
        <v>14.0</v>
      </c>
      <c r="X402" s="19"/>
      <c r="Y402" s="518">
        <v>9.0</v>
      </c>
      <c r="AB402" s="19"/>
      <c r="AC402" s="518">
        <v>2.0</v>
      </c>
      <c r="AF402" s="19"/>
      <c r="AG402" s="518">
        <v>1.0</v>
      </c>
      <c r="AJ402" s="19"/>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row>
    <row r="403" ht="24.75" customHeight="1">
      <c r="A403" s="528" t="s">
        <v>1627</v>
      </c>
      <c r="H403" s="19"/>
      <c r="I403" s="518">
        <v>468.0</v>
      </c>
      <c r="L403" s="19"/>
      <c r="M403" s="518">
        <v>202.0</v>
      </c>
      <c r="P403" s="19"/>
      <c r="Q403" s="518">
        <v>139.0</v>
      </c>
      <c r="T403" s="19"/>
      <c r="U403" s="518">
        <v>65.0</v>
      </c>
      <c r="X403" s="19"/>
      <c r="Y403" s="518">
        <v>43.0</v>
      </c>
      <c r="AB403" s="19"/>
      <c r="AC403" s="518">
        <v>9.0</v>
      </c>
      <c r="AF403" s="19"/>
      <c r="AG403" s="518">
        <v>10.0</v>
      </c>
      <c r="AJ403" s="19"/>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row>
    <row r="404" ht="24.75" customHeight="1">
      <c r="A404" s="523" t="s">
        <v>1628</v>
      </c>
      <c r="H404" s="19"/>
      <c r="I404" s="518">
        <v>338.0</v>
      </c>
      <c r="L404" s="19"/>
      <c r="M404" s="518">
        <v>170.0</v>
      </c>
      <c r="P404" s="19"/>
      <c r="Q404" s="518">
        <v>126.0</v>
      </c>
      <c r="T404" s="19"/>
      <c r="U404" s="518">
        <v>25.0</v>
      </c>
      <c r="X404" s="19"/>
      <c r="Y404" s="518">
        <v>15.0</v>
      </c>
      <c r="AB404" s="19"/>
      <c r="AC404" s="518">
        <v>2.0</v>
      </c>
      <c r="AF404" s="19"/>
      <c r="AG404" s="518">
        <v>0.0</v>
      </c>
      <c r="AJ404" s="19"/>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row>
    <row r="405" ht="24.75" customHeight="1">
      <c r="A405" s="517" t="s">
        <v>1629</v>
      </c>
      <c r="H405" s="19"/>
      <c r="I405" s="518">
        <v>97.0</v>
      </c>
      <c r="L405" s="19"/>
      <c r="M405" s="518">
        <v>27.0</v>
      </c>
      <c r="P405" s="19"/>
      <c r="Q405" s="518">
        <v>33.0</v>
      </c>
      <c r="T405" s="19"/>
      <c r="U405" s="518">
        <v>10.0</v>
      </c>
      <c r="X405" s="19"/>
      <c r="Y405" s="518">
        <v>11.0</v>
      </c>
      <c r="AB405" s="19"/>
      <c r="AC405" s="518">
        <v>10.0</v>
      </c>
      <c r="AF405" s="19"/>
      <c r="AG405" s="518">
        <v>6.0</v>
      </c>
      <c r="AJ405" s="19"/>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row>
    <row r="406" ht="24.75" customHeight="1">
      <c r="A406" s="517" t="s">
        <v>1630</v>
      </c>
      <c r="H406" s="19"/>
      <c r="I406" s="518">
        <v>257.0</v>
      </c>
      <c r="L406" s="19"/>
      <c r="M406" s="518">
        <v>26.0</v>
      </c>
      <c r="P406" s="19"/>
      <c r="Q406" s="518">
        <v>61.0</v>
      </c>
      <c r="T406" s="19"/>
      <c r="U406" s="518">
        <v>72.0</v>
      </c>
      <c r="X406" s="19"/>
      <c r="Y406" s="518">
        <v>49.0</v>
      </c>
      <c r="AB406" s="19"/>
      <c r="AC406" s="518">
        <v>15.0</v>
      </c>
      <c r="AF406" s="19"/>
      <c r="AG406" s="518">
        <v>34.0</v>
      </c>
      <c r="AJ406" s="19"/>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row>
    <row r="407" ht="24.75" customHeight="1">
      <c r="A407" s="517" t="s">
        <v>1631</v>
      </c>
      <c r="H407" s="19"/>
      <c r="I407" s="518">
        <v>31.0</v>
      </c>
      <c r="L407" s="19"/>
      <c r="M407" s="518">
        <v>2.0</v>
      </c>
      <c r="P407" s="19"/>
      <c r="Q407" s="518">
        <v>18.0</v>
      </c>
      <c r="T407" s="19"/>
      <c r="U407" s="518">
        <v>7.0</v>
      </c>
      <c r="X407" s="19"/>
      <c r="Y407" s="518">
        <v>0.0</v>
      </c>
      <c r="AB407" s="19"/>
      <c r="AC407" s="518">
        <v>1.0</v>
      </c>
      <c r="AF407" s="19"/>
      <c r="AG407" s="518">
        <v>3.0</v>
      </c>
      <c r="AJ407" s="19"/>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row>
    <row r="408" ht="24.75" customHeight="1">
      <c r="A408" s="524" t="s">
        <v>1632</v>
      </c>
      <c r="B408" s="29"/>
      <c r="C408" s="29"/>
      <c r="D408" s="29"/>
      <c r="E408" s="29"/>
      <c r="F408" s="29"/>
      <c r="G408" s="29"/>
      <c r="H408" s="30"/>
      <c r="I408" s="529">
        <v>306.0</v>
      </c>
      <c r="J408" s="29"/>
      <c r="K408" s="29"/>
      <c r="L408" s="30"/>
      <c r="M408" s="529">
        <v>101.0</v>
      </c>
      <c r="N408" s="29"/>
      <c r="O408" s="29"/>
      <c r="P408" s="30"/>
      <c r="Q408" s="529">
        <v>137.0</v>
      </c>
      <c r="R408" s="29"/>
      <c r="S408" s="29"/>
      <c r="T408" s="30"/>
      <c r="U408" s="529">
        <v>22.0</v>
      </c>
      <c r="V408" s="29"/>
      <c r="W408" s="29"/>
      <c r="X408" s="30"/>
      <c r="Y408" s="529">
        <v>24.0</v>
      </c>
      <c r="Z408" s="29"/>
      <c r="AA408" s="29"/>
      <c r="AB408" s="30"/>
      <c r="AC408" s="529">
        <v>7.0</v>
      </c>
      <c r="AD408" s="29"/>
      <c r="AE408" s="29"/>
      <c r="AF408" s="30"/>
      <c r="AG408" s="529">
        <v>15.0</v>
      </c>
      <c r="AH408" s="29"/>
      <c r="AI408" s="29"/>
      <c r="AJ408" s="30"/>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row>
    <row r="409" ht="24.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7" t="s">
        <v>1633</v>
      </c>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row>
    <row r="410" ht="24.75" customHeight="1">
      <c r="A410" s="1" t="s">
        <v>1644</v>
      </c>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row>
    <row r="411" ht="24.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row>
    <row r="412" ht="24.75" customHeight="1">
      <c r="A412" s="5">
        <v>45.0</v>
      </c>
      <c r="C412" s="6" t="s">
        <v>1645</v>
      </c>
      <c r="D412" s="5"/>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row>
    <row r="413" ht="24.75" customHeight="1">
      <c r="A413" s="3" t="s">
        <v>1606</v>
      </c>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7" t="s">
        <v>1055</v>
      </c>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row>
    <row r="414" ht="24.75" customHeight="1">
      <c r="A414" s="8" t="s">
        <v>1607</v>
      </c>
      <c r="B414" s="9"/>
      <c r="C414" s="9"/>
      <c r="D414" s="9"/>
      <c r="E414" s="9"/>
      <c r="F414" s="9"/>
      <c r="G414" s="9"/>
      <c r="H414" s="10"/>
      <c r="I414" s="8" t="s">
        <v>67</v>
      </c>
      <c r="J414" s="9"/>
      <c r="K414" s="9"/>
      <c r="L414" s="10"/>
      <c r="M414" s="8" t="s">
        <v>1637</v>
      </c>
      <c r="N414" s="9"/>
      <c r="O414" s="9"/>
      <c r="P414" s="10"/>
      <c r="Q414" s="8" t="s">
        <v>1638</v>
      </c>
      <c r="R414" s="9"/>
      <c r="S414" s="9"/>
      <c r="T414" s="10"/>
      <c r="U414" s="8" t="s">
        <v>1639</v>
      </c>
      <c r="V414" s="9"/>
      <c r="W414" s="9"/>
      <c r="X414" s="10"/>
      <c r="Y414" s="8" t="s">
        <v>1640</v>
      </c>
      <c r="Z414" s="9"/>
      <c r="AA414" s="9"/>
      <c r="AB414" s="10"/>
      <c r="AC414" s="8" t="s">
        <v>1641</v>
      </c>
      <c r="AD414" s="9"/>
      <c r="AE414" s="9"/>
      <c r="AF414" s="10"/>
      <c r="AG414" s="8" t="s">
        <v>1642</v>
      </c>
      <c r="AH414" s="9"/>
      <c r="AI414" s="9"/>
      <c r="AJ414" s="10"/>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row>
    <row r="415" ht="24.75" customHeight="1">
      <c r="A415" s="514" t="s">
        <v>1614</v>
      </c>
      <c r="B415" s="12"/>
      <c r="C415" s="12"/>
      <c r="D415" s="12"/>
      <c r="E415" s="12"/>
      <c r="F415" s="12"/>
      <c r="G415" s="12"/>
      <c r="H415" s="13"/>
      <c r="I415" s="530">
        <v>28537.0</v>
      </c>
      <c r="J415" s="12"/>
      <c r="K415" s="12"/>
      <c r="L415" s="13"/>
      <c r="M415" s="531">
        <v>1568.0</v>
      </c>
      <c r="N415" s="12"/>
      <c r="O415" s="12"/>
      <c r="P415" s="13"/>
      <c r="Q415" s="531">
        <v>3959.0</v>
      </c>
      <c r="R415" s="12"/>
      <c r="S415" s="12"/>
      <c r="T415" s="13"/>
      <c r="U415" s="531">
        <v>3921.0</v>
      </c>
      <c r="V415" s="12"/>
      <c r="W415" s="12"/>
      <c r="X415" s="13"/>
      <c r="Y415" s="531">
        <v>5042.0</v>
      </c>
      <c r="Z415" s="12"/>
      <c r="AA415" s="12"/>
      <c r="AB415" s="13"/>
      <c r="AC415" s="531">
        <v>2964.0</v>
      </c>
      <c r="AD415" s="12"/>
      <c r="AE415" s="12"/>
      <c r="AF415" s="13"/>
      <c r="AG415" s="531">
        <v>11083.0</v>
      </c>
      <c r="AH415" s="12"/>
      <c r="AI415" s="12"/>
      <c r="AJ415" s="1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row>
    <row r="416" ht="24.75" customHeight="1">
      <c r="A416" s="517" t="s">
        <v>1615</v>
      </c>
      <c r="H416" s="19"/>
      <c r="I416" s="532">
        <v>204.0</v>
      </c>
      <c r="L416" s="19"/>
      <c r="M416" s="533">
        <v>41.0</v>
      </c>
      <c r="P416" s="19"/>
      <c r="Q416" s="533">
        <v>7.0</v>
      </c>
      <c r="T416" s="19"/>
      <c r="U416" s="533">
        <v>27.0</v>
      </c>
      <c r="X416" s="19"/>
      <c r="Y416" s="533">
        <v>39.0</v>
      </c>
      <c r="AB416" s="19"/>
      <c r="AC416" s="533">
        <v>32.0</v>
      </c>
      <c r="AF416" s="19"/>
      <c r="AG416" s="533">
        <v>58.0</v>
      </c>
      <c r="AJ416" s="19"/>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row>
    <row r="417" ht="24.75" customHeight="1">
      <c r="A417" s="517" t="s">
        <v>1616</v>
      </c>
      <c r="H417" s="19"/>
      <c r="I417" s="532">
        <v>71.0</v>
      </c>
      <c r="L417" s="19"/>
      <c r="M417" s="533">
        <v>0.0</v>
      </c>
      <c r="P417" s="19"/>
      <c r="Q417" s="533">
        <v>5.0</v>
      </c>
      <c r="T417" s="19"/>
      <c r="U417" s="533">
        <v>10.0</v>
      </c>
      <c r="X417" s="19"/>
      <c r="Y417" s="533">
        <v>26.0</v>
      </c>
      <c r="AB417" s="19"/>
      <c r="AC417" s="533">
        <v>30.0</v>
      </c>
      <c r="AF417" s="19"/>
      <c r="AG417" s="533">
        <v>0.0</v>
      </c>
      <c r="AJ417" s="19"/>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row>
    <row r="418" ht="24.75" customHeight="1">
      <c r="A418" s="528" t="s">
        <v>1617</v>
      </c>
      <c r="H418" s="19"/>
      <c r="I418" s="532">
        <v>8.0</v>
      </c>
      <c r="L418" s="19"/>
      <c r="M418" s="533">
        <v>1.0</v>
      </c>
      <c r="P418" s="19"/>
      <c r="Q418" s="533">
        <v>0.0</v>
      </c>
      <c r="T418" s="19"/>
      <c r="U418" s="533">
        <v>7.0</v>
      </c>
      <c r="X418" s="19"/>
      <c r="Y418" s="533">
        <v>0.0</v>
      </c>
      <c r="AB418" s="19"/>
      <c r="AC418" s="533">
        <v>0.0</v>
      </c>
      <c r="AF418" s="19"/>
      <c r="AG418" s="533">
        <v>0.0</v>
      </c>
      <c r="AJ418" s="19"/>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row>
    <row r="419" ht="24.75" customHeight="1">
      <c r="A419" s="517" t="s">
        <v>1618</v>
      </c>
      <c r="H419" s="19"/>
      <c r="I419" s="532">
        <v>2526.0</v>
      </c>
      <c r="L419" s="19"/>
      <c r="M419" s="533">
        <v>131.0</v>
      </c>
      <c r="P419" s="19"/>
      <c r="Q419" s="533">
        <v>578.0</v>
      </c>
      <c r="T419" s="19"/>
      <c r="U419" s="533">
        <v>552.0</v>
      </c>
      <c r="X419" s="19"/>
      <c r="Y419" s="533">
        <v>611.0</v>
      </c>
      <c r="AB419" s="19"/>
      <c r="AC419" s="533">
        <v>335.0</v>
      </c>
      <c r="AF419" s="19"/>
      <c r="AG419" s="533">
        <v>319.0</v>
      </c>
      <c r="AJ419" s="19"/>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row>
    <row r="420" ht="24.75" customHeight="1">
      <c r="A420" s="517" t="s">
        <v>1619</v>
      </c>
      <c r="H420" s="19"/>
      <c r="I420" s="532">
        <v>4024.0</v>
      </c>
      <c r="L420" s="19"/>
      <c r="M420" s="533">
        <v>114.0</v>
      </c>
      <c r="P420" s="19"/>
      <c r="Q420" s="533">
        <v>248.0</v>
      </c>
      <c r="T420" s="19"/>
      <c r="U420" s="533">
        <v>282.0</v>
      </c>
      <c r="X420" s="19"/>
      <c r="Y420" s="533">
        <v>381.0</v>
      </c>
      <c r="AB420" s="19"/>
      <c r="AC420" s="533">
        <v>256.0</v>
      </c>
      <c r="AF420" s="19"/>
      <c r="AG420" s="533">
        <v>2743.0</v>
      </c>
      <c r="AJ420" s="19"/>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row>
    <row r="421" ht="24.75" customHeight="1">
      <c r="A421" s="523" t="s">
        <v>1620</v>
      </c>
      <c r="H421" s="19"/>
      <c r="I421" s="532">
        <v>185.0</v>
      </c>
      <c r="L421" s="19"/>
      <c r="M421" s="533">
        <v>5.0</v>
      </c>
      <c r="P421" s="19"/>
      <c r="Q421" s="533">
        <v>0.0</v>
      </c>
      <c r="T421" s="19"/>
      <c r="U421" s="533">
        <v>15.0</v>
      </c>
      <c r="X421" s="19"/>
      <c r="Y421" s="533">
        <v>14.0</v>
      </c>
      <c r="AB421" s="19"/>
      <c r="AC421" s="533">
        <v>28.0</v>
      </c>
      <c r="AF421" s="19"/>
      <c r="AG421" s="533">
        <v>123.0</v>
      </c>
      <c r="AJ421" s="19"/>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row>
    <row r="422" ht="24.75" customHeight="1">
      <c r="A422" s="517" t="s">
        <v>1621</v>
      </c>
      <c r="H422" s="19"/>
      <c r="I422" s="532">
        <v>33.0</v>
      </c>
      <c r="L422" s="19"/>
      <c r="M422" s="533">
        <v>2.0</v>
      </c>
      <c r="P422" s="19"/>
      <c r="Q422" s="533">
        <v>19.0</v>
      </c>
      <c r="T422" s="19"/>
      <c r="U422" s="533">
        <v>12.0</v>
      </c>
      <c r="X422" s="19"/>
      <c r="Y422" s="533">
        <v>0.0</v>
      </c>
      <c r="AB422" s="19"/>
      <c r="AC422" s="533">
        <v>0.0</v>
      </c>
      <c r="AF422" s="19"/>
      <c r="AG422" s="533">
        <v>0.0</v>
      </c>
      <c r="AJ422" s="19"/>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row>
    <row r="423" ht="24.75" customHeight="1">
      <c r="A423" s="517" t="s">
        <v>1622</v>
      </c>
      <c r="H423" s="19"/>
      <c r="I423" s="532">
        <v>1400.0</v>
      </c>
      <c r="L423" s="19"/>
      <c r="M423" s="533">
        <v>9.0</v>
      </c>
      <c r="P423" s="19"/>
      <c r="Q423" s="533">
        <v>24.0</v>
      </c>
      <c r="T423" s="19"/>
      <c r="U423" s="533">
        <v>149.0</v>
      </c>
      <c r="X423" s="19"/>
      <c r="Y423" s="533">
        <v>259.0</v>
      </c>
      <c r="AB423" s="19"/>
      <c r="AC423" s="533">
        <v>241.0</v>
      </c>
      <c r="AF423" s="19"/>
      <c r="AG423" s="533">
        <v>718.0</v>
      </c>
      <c r="AJ423" s="19"/>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row>
    <row r="424" ht="24.75" customHeight="1">
      <c r="A424" s="517" t="s">
        <v>1623</v>
      </c>
      <c r="H424" s="19"/>
      <c r="I424" s="532">
        <v>5872.0</v>
      </c>
      <c r="L424" s="19"/>
      <c r="M424" s="533">
        <v>382.0</v>
      </c>
      <c r="P424" s="19"/>
      <c r="Q424" s="533">
        <v>1150.0</v>
      </c>
      <c r="T424" s="19"/>
      <c r="U424" s="533">
        <v>1064.0</v>
      </c>
      <c r="X424" s="19"/>
      <c r="Y424" s="533">
        <v>1401.0</v>
      </c>
      <c r="AB424" s="19"/>
      <c r="AC424" s="533">
        <v>629.0</v>
      </c>
      <c r="AF424" s="19"/>
      <c r="AG424" s="533">
        <v>1246.0</v>
      </c>
      <c r="AJ424" s="19"/>
      <c r="AK424" s="1"/>
      <c r="AL424" s="41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row>
    <row r="425" ht="24.75" customHeight="1">
      <c r="A425" s="517" t="s">
        <v>1624</v>
      </c>
      <c r="H425" s="19"/>
      <c r="I425" s="532">
        <v>652.0</v>
      </c>
      <c r="L425" s="19"/>
      <c r="M425" s="533">
        <v>14.0</v>
      </c>
      <c r="P425" s="19"/>
      <c r="Q425" s="533">
        <v>60.0</v>
      </c>
      <c r="T425" s="19"/>
      <c r="U425" s="533">
        <v>162.0</v>
      </c>
      <c r="X425" s="19"/>
      <c r="Y425" s="533">
        <v>95.0</v>
      </c>
      <c r="AB425" s="19"/>
      <c r="AC425" s="533">
        <v>196.0</v>
      </c>
      <c r="AF425" s="19"/>
      <c r="AG425" s="533">
        <v>125.0</v>
      </c>
      <c r="AJ425" s="19"/>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row>
    <row r="426" ht="24.75" customHeight="1">
      <c r="A426" s="517" t="s">
        <v>1625</v>
      </c>
      <c r="H426" s="19"/>
      <c r="I426" s="532">
        <v>433.0</v>
      </c>
      <c r="L426" s="19"/>
      <c r="M426" s="533">
        <v>93.0</v>
      </c>
      <c r="P426" s="19"/>
      <c r="Q426" s="533">
        <v>216.0</v>
      </c>
      <c r="T426" s="19"/>
      <c r="U426" s="533">
        <v>51.0</v>
      </c>
      <c r="X426" s="19"/>
      <c r="Y426" s="533">
        <v>16.0</v>
      </c>
      <c r="AB426" s="19"/>
      <c r="AC426" s="533">
        <v>21.0</v>
      </c>
      <c r="AF426" s="19"/>
      <c r="AG426" s="533">
        <v>36.0</v>
      </c>
      <c r="AJ426" s="19"/>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row>
    <row r="427" ht="24.75" customHeight="1">
      <c r="A427" s="528" t="s">
        <v>1643</v>
      </c>
      <c r="H427" s="19"/>
      <c r="I427" s="532">
        <v>501.0</v>
      </c>
      <c r="L427" s="19"/>
      <c r="M427" s="533">
        <v>45.0</v>
      </c>
      <c r="P427" s="19"/>
      <c r="Q427" s="533">
        <v>119.0</v>
      </c>
      <c r="T427" s="19"/>
      <c r="U427" s="533">
        <v>104.0</v>
      </c>
      <c r="X427" s="19"/>
      <c r="Y427" s="533">
        <v>133.0</v>
      </c>
      <c r="AB427" s="19"/>
      <c r="AC427" s="533">
        <v>60.0</v>
      </c>
      <c r="AF427" s="19"/>
      <c r="AG427" s="533">
        <v>40.0</v>
      </c>
      <c r="AJ427" s="19"/>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row>
    <row r="428" ht="24.75" customHeight="1">
      <c r="A428" s="522" t="s">
        <v>1627</v>
      </c>
      <c r="H428" s="19"/>
      <c r="I428" s="532">
        <v>2608.0</v>
      </c>
      <c r="L428" s="19"/>
      <c r="M428" s="533">
        <v>312.0</v>
      </c>
      <c r="P428" s="19"/>
      <c r="Q428" s="533">
        <v>473.0</v>
      </c>
      <c r="T428" s="19"/>
      <c r="U428" s="533">
        <v>478.0</v>
      </c>
      <c r="X428" s="19"/>
      <c r="Y428" s="533">
        <v>611.0</v>
      </c>
      <c r="AB428" s="19"/>
      <c r="AC428" s="533">
        <v>215.0</v>
      </c>
      <c r="AF428" s="19"/>
      <c r="AG428" s="533">
        <v>519.0</v>
      </c>
      <c r="AJ428" s="19"/>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row>
    <row r="429" ht="24.75" customHeight="1">
      <c r="A429" s="523" t="s">
        <v>1628</v>
      </c>
      <c r="H429" s="19"/>
      <c r="I429" s="532">
        <v>1009.0</v>
      </c>
      <c r="L429" s="19"/>
      <c r="M429" s="533">
        <v>213.0</v>
      </c>
      <c r="P429" s="19"/>
      <c r="Q429" s="533">
        <v>358.0</v>
      </c>
      <c r="T429" s="19"/>
      <c r="U429" s="533">
        <v>174.0</v>
      </c>
      <c r="X429" s="19"/>
      <c r="Y429" s="533">
        <v>207.0</v>
      </c>
      <c r="AB429" s="19"/>
      <c r="AC429" s="533">
        <v>57.0</v>
      </c>
      <c r="AF429" s="19"/>
      <c r="AG429" s="533">
        <v>0.0</v>
      </c>
      <c r="AJ429" s="19"/>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row>
    <row r="430" ht="24.75" customHeight="1">
      <c r="A430" s="517" t="s">
        <v>1629</v>
      </c>
      <c r="H430" s="19"/>
      <c r="I430" s="532">
        <v>1034.0</v>
      </c>
      <c r="L430" s="19"/>
      <c r="M430" s="533">
        <v>31.0</v>
      </c>
      <c r="P430" s="19"/>
      <c r="Q430" s="533">
        <v>111.0</v>
      </c>
      <c r="T430" s="19"/>
      <c r="U430" s="533">
        <v>67.0</v>
      </c>
      <c r="X430" s="19"/>
      <c r="Y430" s="533">
        <v>157.0</v>
      </c>
      <c r="AB430" s="19"/>
      <c r="AC430" s="533">
        <v>258.0</v>
      </c>
      <c r="AF430" s="19"/>
      <c r="AG430" s="533">
        <v>410.0</v>
      </c>
      <c r="AJ430" s="19"/>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row>
    <row r="431" ht="24.75" customHeight="1">
      <c r="A431" s="517" t="s">
        <v>1630</v>
      </c>
      <c r="H431" s="19"/>
      <c r="I431" s="532">
        <v>5400.0</v>
      </c>
      <c r="L431" s="19"/>
      <c r="M431" s="533">
        <v>41.0</v>
      </c>
      <c r="P431" s="19"/>
      <c r="Q431" s="533">
        <v>189.0</v>
      </c>
      <c r="T431" s="19"/>
      <c r="U431" s="533">
        <v>552.0</v>
      </c>
      <c r="X431" s="19"/>
      <c r="Y431" s="533">
        <v>688.0</v>
      </c>
      <c r="AB431" s="19"/>
      <c r="AC431" s="533">
        <v>392.0</v>
      </c>
      <c r="AF431" s="19"/>
      <c r="AG431" s="533">
        <v>3538.0</v>
      </c>
      <c r="AJ431" s="19"/>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row>
    <row r="432" ht="24.75" customHeight="1">
      <c r="A432" s="517" t="s">
        <v>1631</v>
      </c>
      <c r="H432" s="19"/>
      <c r="I432" s="532">
        <v>400.0</v>
      </c>
      <c r="L432" s="19"/>
      <c r="M432" s="533">
        <v>4.0</v>
      </c>
      <c r="P432" s="19"/>
      <c r="Q432" s="533">
        <v>59.0</v>
      </c>
      <c r="T432" s="19"/>
      <c r="U432" s="533">
        <v>50.0</v>
      </c>
      <c r="X432" s="19"/>
      <c r="Y432" s="533">
        <v>0.0</v>
      </c>
      <c r="AB432" s="19"/>
      <c r="AC432" s="533">
        <v>29.0</v>
      </c>
      <c r="AF432" s="19"/>
      <c r="AG432" s="533">
        <v>258.0</v>
      </c>
      <c r="AJ432" s="19"/>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row>
    <row r="433" ht="24.75" customHeight="1">
      <c r="A433" s="524" t="s">
        <v>1632</v>
      </c>
      <c r="B433" s="29"/>
      <c r="C433" s="29"/>
      <c r="D433" s="29"/>
      <c r="E433" s="29"/>
      <c r="F433" s="29"/>
      <c r="G433" s="29"/>
      <c r="H433" s="30"/>
      <c r="I433" s="534">
        <v>2177.0</v>
      </c>
      <c r="J433" s="29"/>
      <c r="K433" s="29"/>
      <c r="L433" s="30"/>
      <c r="M433" s="535">
        <v>130.0</v>
      </c>
      <c r="N433" s="29"/>
      <c r="O433" s="29"/>
      <c r="P433" s="30"/>
      <c r="Q433" s="535">
        <v>343.0</v>
      </c>
      <c r="R433" s="29"/>
      <c r="S433" s="29"/>
      <c r="T433" s="30"/>
      <c r="U433" s="535">
        <v>165.0</v>
      </c>
      <c r="V433" s="29"/>
      <c r="W433" s="29"/>
      <c r="X433" s="30"/>
      <c r="Y433" s="535">
        <v>404.0</v>
      </c>
      <c r="Z433" s="29"/>
      <c r="AA433" s="29"/>
      <c r="AB433" s="30"/>
      <c r="AC433" s="535">
        <v>185.0</v>
      </c>
      <c r="AD433" s="29"/>
      <c r="AE433" s="29"/>
      <c r="AF433" s="30"/>
      <c r="AG433" s="535">
        <v>950.0</v>
      </c>
      <c r="AH433" s="29"/>
      <c r="AI433" s="29"/>
      <c r="AJ433" s="30"/>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row>
    <row r="434" ht="24.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7" t="s">
        <v>1633</v>
      </c>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row>
    <row r="435" ht="24.75" customHeight="1">
      <c r="A435" s="1" t="s">
        <v>1646</v>
      </c>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row>
    <row r="436" ht="24.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row>
    <row r="437" ht="24.75" customHeight="1">
      <c r="A437" s="5">
        <v>46.0</v>
      </c>
      <c r="C437" s="6" t="s">
        <v>1647</v>
      </c>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row>
    <row r="438" ht="24.75" customHeight="1">
      <c r="A438" s="3" t="s">
        <v>1606</v>
      </c>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7" t="s">
        <v>1648</v>
      </c>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row>
    <row r="439" ht="24.75" customHeight="1">
      <c r="A439" s="11" t="s">
        <v>1649</v>
      </c>
      <c r="B439" s="12"/>
      <c r="C439" s="12"/>
      <c r="D439" s="12"/>
      <c r="E439" s="12"/>
      <c r="F439" s="13"/>
      <c r="G439" s="8" t="s">
        <v>67</v>
      </c>
      <c r="H439" s="9"/>
      <c r="I439" s="9"/>
      <c r="J439" s="9"/>
      <c r="K439" s="9"/>
      <c r="L439" s="9"/>
      <c r="M439" s="9"/>
      <c r="N439" s="9"/>
      <c r="O439" s="9"/>
      <c r="P439" s="10"/>
      <c r="Q439" s="8" t="s">
        <v>1650</v>
      </c>
      <c r="R439" s="9"/>
      <c r="S439" s="9"/>
      <c r="T439" s="9"/>
      <c r="U439" s="9"/>
      <c r="V439" s="9"/>
      <c r="W439" s="9"/>
      <c r="X439" s="9"/>
      <c r="Y439" s="9"/>
      <c r="Z439" s="10"/>
      <c r="AA439" s="8" t="s">
        <v>1651</v>
      </c>
      <c r="AB439" s="9"/>
      <c r="AC439" s="9"/>
      <c r="AD439" s="9"/>
      <c r="AE439" s="9"/>
      <c r="AF439" s="9"/>
      <c r="AG439" s="9"/>
      <c r="AH439" s="9"/>
      <c r="AI439" s="9"/>
      <c r="AJ439" s="10"/>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row>
    <row r="440" ht="24.75" customHeight="1">
      <c r="A440" s="37"/>
      <c r="B440" s="29"/>
      <c r="C440" s="29"/>
      <c r="D440" s="29"/>
      <c r="E440" s="29"/>
      <c r="F440" s="30"/>
      <c r="G440" s="8" t="s">
        <v>1652</v>
      </c>
      <c r="H440" s="9"/>
      <c r="I440" s="9"/>
      <c r="J440" s="9"/>
      <c r="K440" s="10"/>
      <c r="L440" s="8" t="s">
        <v>1653</v>
      </c>
      <c r="M440" s="9"/>
      <c r="N440" s="9"/>
      <c r="O440" s="9"/>
      <c r="P440" s="10"/>
      <c r="Q440" s="8" t="s">
        <v>1652</v>
      </c>
      <c r="R440" s="9"/>
      <c r="S440" s="9"/>
      <c r="T440" s="9"/>
      <c r="U440" s="10"/>
      <c r="V440" s="8" t="s">
        <v>1653</v>
      </c>
      <c r="W440" s="9"/>
      <c r="X440" s="9"/>
      <c r="Y440" s="9"/>
      <c r="Z440" s="10"/>
      <c r="AA440" s="8" t="s">
        <v>1652</v>
      </c>
      <c r="AB440" s="9"/>
      <c r="AC440" s="9"/>
      <c r="AD440" s="9"/>
      <c r="AE440" s="10"/>
      <c r="AF440" s="8" t="s">
        <v>1653</v>
      </c>
      <c r="AG440" s="9"/>
      <c r="AH440" s="9"/>
      <c r="AI440" s="9"/>
      <c r="AJ440" s="10"/>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row>
    <row r="441" ht="24.75" customHeight="1">
      <c r="A441" s="11" t="s">
        <v>67</v>
      </c>
      <c r="B441" s="12"/>
      <c r="C441" s="12"/>
      <c r="D441" s="12"/>
      <c r="E441" s="12"/>
      <c r="F441" s="13"/>
      <c r="G441" s="536">
        <v>3349.0</v>
      </c>
      <c r="H441" s="12"/>
      <c r="I441" s="12"/>
      <c r="J441" s="12"/>
      <c r="K441" s="13"/>
      <c r="L441" s="536">
        <v>28537.0</v>
      </c>
      <c r="M441" s="12"/>
      <c r="N441" s="12"/>
      <c r="O441" s="12"/>
      <c r="P441" s="13"/>
      <c r="Q441" s="536">
        <v>1246.0</v>
      </c>
      <c r="R441" s="12"/>
      <c r="S441" s="12"/>
      <c r="T441" s="12"/>
      <c r="U441" s="13"/>
      <c r="V441" s="536">
        <v>3342.0</v>
      </c>
      <c r="W441" s="12"/>
      <c r="X441" s="12"/>
      <c r="Y441" s="12"/>
      <c r="Z441" s="13"/>
      <c r="AA441" s="536">
        <v>2077.0</v>
      </c>
      <c r="AB441" s="12"/>
      <c r="AC441" s="12"/>
      <c r="AD441" s="12"/>
      <c r="AE441" s="13"/>
      <c r="AF441" s="536">
        <v>25101.0</v>
      </c>
      <c r="AG441" s="12"/>
      <c r="AH441" s="12"/>
      <c r="AI441" s="12"/>
      <c r="AJ441" s="1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row>
    <row r="442" ht="24.75" customHeight="1">
      <c r="A442" s="336" t="s">
        <v>1212</v>
      </c>
      <c r="F442" s="19"/>
      <c r="G442" s="537">
        <v>1584.0</v>
      </c>
      <c r="K442" s="19"/>
      <c r="L442" s="537">
        <v>13797.0</v>
      </c>
      <c r="P442" s="19"/>
      <c r="Q442" s="537">
        <v>636.0</v>
      </c>
      <c r="U442" s="19"/>
      <c r="V442" s="537">
        <v>1678.0</v>
      </c>
      <c r="Z442" s="19"/>
      <c r="AA442" s="537">
        <v>936.0</v>
      </c>
      <c r="AE442" s="19"/>
      <c r="AF442" s="537">
        <v>12081.0</v>
      </c>
      <c r="AJ442" s="19"/>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row>
    <row r="443" ht="24.75" customHeight="1">
      <c r="A443" s="538" t="s">
        <v>1213</v>
      </c>
      <c r="F443" s="19"/>
      <c r="G443" s="537">
        <v>29.0</v>
      </c>
      <c r="K443" s="19"/>
      <c r="L443" s="537">
        <v>221.0</v>
      </c>
      <c r="P443" s="19"/>
      <c r="Q443" s="537">
        <v>17.0</v>
      </c>
      <c r="U443" s="19"/>
      <c r="V443" s="537">
        <v>39.0</v>
      </c>
      <c r="Z443" s="19"/>
      <c r="AA443" s="537">
        <v>12.0</v>
      </c>
      <c r="AE443" s="19"/>
      <c r="AF443" s="537">
        <v>182.0</v>
      </c>
      <c r="AJ443" s="19"/>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row>
    <row r="444" ht="24.75" customHeight="1">
      <c r="A444" s="538" t="s">
        <v>1214</v>
      </c>
      <c r="F444" s="19"/>
      <c r="G444" s="537">
        <v>61.0</v>
      </c>
      <c r="K444" s="19"/>
      <c r="L444" s="537">
        <v>1027.0</v>
      </c>
      <c r="P444" s="19"/>
      <c r="Q444" s="537">
        <v>17.0</v>
      </c>
      <c r="U444" s="19"/>
      <c r="V444" s="537">
        <v>37.0</v>
      </c>
      <c r="Z444" s="19"/>
      <c r="AA444" s="537">
        <v>43.0</v>
      </c>
      <c r="AE444" s="19"/>
      <c r="AF444" s="537">
        <v>977.0</v>
      </c>
      <c r="AJ444" s="19"/>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row>
    <row r="445" ht="24.75" customHeight="1">
      <c r="A445" s="538" t="s">
        <v>1215</v>
      </c>
      <c r="F445" s="19"/>
      <c r="G445" s="537">
        <v>92.0</v>
      </c>
      <c r="K445" s="19"/>
      <c r="L445" s="537">
        <v>2201.0</v>
      </c>
      <c r="P445" s="19"/>
      <c r="Q445" s="537">
        <v>30.0</v>
      </c>
      <c r="U445" s="19"/>
      <c r="V445" s="537">
        <v>77.0</v>
      </c>
      <c r="Z445" s="19"/>
      <c r="AA445" s="537">
        <v>60.0</v>
      </c>
      <c r="AE445" s="19"/>
      <c r="AF445" s="537">
        <v>2118.0</v>
      </c>
      <c r="AJ445" s="19"/>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row>
    <row r="446" ht="24.75" customHeight="1">
      <c r="A446" s="538" t="s">
        <v>1216</v>
      </c>
      <c r="F446" s="19"/>
      <c r="G446" s="537">
        <v>163.0</v>
      </c>
      <c r="K446" s="19"/>
      <c r="L446" s="537">
        <v>1527.0</v>
      </c>
      <c r="P446" s="19"/>
      <c r="Q446" s="537">
        <v>53.0</v>
      </c>
      <c r="U446" s="19"/>
      <c r="V446" s="537">
        <v>153.0</v>
      </c>
      <c r="Z446" s="19"/>
      <c r="AA446" s="537">
        <v>110.0</v>
      </c>
      <c r="AE446" s="19"/>
      <c r="AF446" s="537">
        <v>1374.0</v>
      </c>
      <c r="AJ446" s="19"/>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row>
    <row r="447" ht="24.75" customHeight="1">
      <c r="A447" s="538" t="s">
        <v>790</v>
      </c>
      <c r="F447" s="19"/>
      <c r="G447" s="537">
        <v>37.0</v>
      </c>
      <c r="K447" s="19"/>
      <c r="L447" s="537">
        <v>117.0</v>
      </c>
      <c r="P447" s="19"/>
      <c r="Q447" s="537">
        <v>20.0</v>
      </c>
      <c r="U447" s="19"/>
      <c r="V447" s="537">
        <v>29.0</v>
      </c>
      <c r="Z447" s="19"/>
      <c r="AA447" s="537">
        <v>17.0</v>
      </c>
      <c r="AE447" s="19"/>
      <c r="AF447" s="537">
        <v>88.0</v>
      </c>
      <c r="AJ447" s="19"/>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row>
    <row r="448" ht="24.75" customHeight="1">
      <c r="A448" s="538" t="s">
        <v>1217</v>
      </c>
      <c r="F448" s="19"/>
      <c r="G448" s="537">
        <v>385.0</v>
      </c>
      <c r="K448" s="19"/>
      <c r="L448" s="537">
        <v>3362.0</v>
      </c>
      <c r="P448" s="19"/>
      <c r="Q448" s="537">
        <v>126.0</v>
      </c>
      <c r="U448" s="19"/>
      <c r="V448" s="537">
        <v>402.0</v>
      </c>
      <c r="Z448" s="19"/>
      <c r="AA448" s="537">
        <v>257.0</v>
      </c>
      <c r="AE448" s="19"/>
      <c r="AF448" s="537">
        <v>2957.0</v>
      </c>
      <c r="AJ448" s="19"/>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row>
    <row r="449" ht="24.75" customHeight="1">
      <c r="A449" s="538" t="s">
        <v>1218</v>
      </c>
      <c r="F449" s="19"/>
      <c r="G449" s="537">
        <v>124.0</v>
      </c>
      <c r="K449" s="19"/>
      <c r="L449" s="537">
        <v>898.0</v>
      </c>
      <c r="P449" s="19"/>
      <c r="Q449" s="537">
        <v>49.0</v>
      </c>
      <c r="U449" s="19"/>
      <c r="V449" s="537">
        <v>120.0</v>
      </c>
      <c r="Z449" s="19"/>
      <c r="AA449" s="537">
        <v>75.0</v>
      </c>
      <c r="AE449" s="19"/>
      <c r="AF449" s="537">
        <v>778.0</v>
      </c>
      <c r="AJ449" s="19"/>
      <c r="AK449" s="1"/>
      <c r="AL449" s="41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row>
    <row r="450" ht="24.75" customHeight="1">
      <c r="A450" s="538" t="s">
        <v>1219</v>
      </c>
      <c r="F450" s="19"/>
      <c r="G450" s="537">
        <v>693.0</v>
      </c>
      <c r="K450" s="19"/>
      <c r="L450" s="537">
        <v>4444.0</v>
      </c>
      <c r="P450" s="19"/>
      <c r="Q450" s="537">
        <v>324.0</v>
      </c>
      <c r="U450" s="19"/>
      <c r="V450" s="537">
        <v>821.0</v>
      </c>
      <c r="Z450" s="19"/>
      <c r="AA450" s="537">
        <v>362.0</v>
      </c>
      <c r="AE450" s="19"/>
      <c r="AF450" s="537">
        <v>3607.0</v>
      </c>
      <c r="AJ450" s="19"/>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row>
    <row r="451" ht="24.75" customHeight="1">
      <c r="A451" s="538" t="s">
        <v>1220</v>
      </c>
      <c r="F451" s="19"/>
      <c r="G451" s="537">
        <v>202.0</v>
      </c>
      <c r="K451" s="19"/>
      <c r="L451" s="537">
        <v>2076.0</v>
      </c>
      <c r="P451" s="19"/>
      <c r="Q451" s="537">
        <v>67.0</v>
      </c>
      <c r="U451" s="19"/>
      <c r="V451" s="537">
        <v>183.0</v>
      </c>
      <c r="Z451" s="19"/>
      <c r="AA451" s="537">
        <v>134.0</v>
      </c>
      <c r="AE451" s="19"/>
      <c r="AF451" s="537">
        <v>1892.0</v>
      </c>
      <c r="AJ451" s="19"/>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row>
    <row r="452" ht="24.75" customHeight="1">
      <c r="A452" s="538" t="s">
        <v>1221</v>
      </c>
      <c r="F452" s="19"/>
      <c r="G452" s="537">
        <v>73.0</v>
      </c>
      <c r="K452" s="19"/>
      <c r="L452" s="537">
        <v>329.0</v>
      </c>
      <c r="P452" s="19"/>
      <c r="Q452" s="537">
        <v>34.0</v>
      </c>
      <c r="U452" s="19"/>
      <c r="V452" s="537">
        <v>99.0</v>
      </c>
      <c r="Z452" s="19"/>
      <c r="AA452" s="537">
        <v>39.0</v>
      </c>
      <c r="AE452" s="19"/>
      <c r="AF452" s="537">
        <v>230.0</v>
      </c>
      <c r="AJ452" s="19"/>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row>
    <row r="453" ht="24.75" customHeight="1">
      <c r="A453" s="538" t="s">
        <v>1222</v>
      </c>
      <c r="F453" s="19"/>
      <c r="G453" s="537">
        <v>129.0</v>
      </c>
      <c r="K453" s="19"/>
      <c r="L453" s="537">
        <v>1747.0</v>
      </c>
      <c r="P453" s="19"/>
      <c r="Q453" s="537">
        <v>33.0</v>
      </c>
      <c r="U453" s="19"/>
      <c r="V453" s="537">
        <v>84.0</v>
      </c>
      <c r="Z453" s="19"/>
      <c r="AA453" s="537">
        <v>95.0</v>
      </c>
      <c r="AE453" s="19"/>
      <c r="AF453" s="537">
        <v>1662.0</v>
      </c>
      <c r="AJ453" s="19"/>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row>
    <row r="454" ht="24.75" customHeight="1">
      <c r="A454" s="336" t="s">
        <v>1223</v>
      </c>
      <c r="F454" s="19"/>
      <c r="G454" s="537">
        <v>1440.0</v>
      </c>
      <c r="K454" s="19"/>
      <c r="L454" s="537">
        <v>11960.0</v>
      </c>
      <c r="P454" s="19"/>
      <c r="Q454" s="537">
        <v>493.0</v>
      </c>
      <c r="U454" s="19"/>
      <c r="V454" s="537">
        <v>1364.0</v>
      </c>
      <c r="Z454" s="19"/>
      <c r="AA454" s="537">
        <v>938.0</v>
      </c>
      <c r="AE454" s="19"/>
      <c r="AF454" s="537">
        <v>10585.0</v>
      </c>
      <c r="AJ454" s="19"/>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row>
    <row r="455" ht="24.75" customHeight="1">
      <c r="A455" s="538" t="s">
        <v>1224</v>
      </c>
      <c r="F455" s="19"/>
      <c r="G455" s="537">
        <v>600.0</v>
      </c>
      <c r="K455" s="19"/>
      <c r="L455" s="537">
        <v>3627.0</v>
      </c>
      <c r="P455" s="19"/>
      <c r="Q455" s="537">
        <v>286.0</v>
      </c>
      <c r="U455" s="19"/>
      <c r="V455" s="537">
        <v>776.0</v>
      </c>
      <c r="Z455" s="19"/>
      <c r="AA455" s="537">
        <v>309.0</v>
      </c>
      <c r="AE455" s="19"/>
      <c r="AF455" s="537">
        <v>2844.0</v>
      </c>
      <c r="AJ455" s="19"/>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row>
    <row r="456" ht="24.75" customHeight="1">
      <c r="A456" s="538" t="s">
        <v>1225</v>
      </c>
      <c r="F456" s="19"/>
      <c r="G456" s="537">
        <v>357.0</v>
      </c>
      <c r="K456" s="19"/>
      <c r="L456" s="537">
        <v>3663.0</v>
      </c>
      <c r="P456" s="19"/>
      <c r="Q456" s="537">
        <v>77.0</v>
      </c>
      <c r="U456" s="19"/>
      <c r="V456" s="537">
        <v>246.0</v>
      </c>
      <c r="Z456" s="19"/>
      <c r="AA456" s="537">
        <v>278.0</v>
      </c>
      <c r="AE456" s="19"/>
      <c r="AF456" s="537">
        <v>3415.0</v>
      </c>
      <c r="AJ456" s="19"/>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row>
    <row r="457" ht="24.75" customHeight="1">
      <c r="A457" s="538" t="s">
        <v>1226</v>
      </c>
      <c r="F457" s="19"/>
      <c r="G457" s="537">
        <v>184.0</v>
      </c>
      <c r="K457" s="19"/>
      <c r="L457" s="537">
        <v>1995.0</v>
      </c>
      <c r="P457" s="19"/>
      <c r="Q457" s="537">
        <v>36.0</v>
      </c>
      <c r="U457" s="19"/>
      <c r="V457" s="537">
        <v>91.0</v>
      </c>
      <c r="Z457" s="19"/>
      <c r="AA457" s="537">
        <v>147.0</v>
      </c>
      <c r="AE457" s="19"/>
      <c r="AF457" s="537">
        <v>1903.0</v>
      </c>
      <c r="AJ457" s="19"/>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row>
    <row r="458" ht="24.75" customHeight="1">
      <c r="A458" s="538" t="s">
        <v>1227</v>
      </c>
      <c r="F458" s="19"/>
      <c r="G458" s="537">
        <v>53.0</v>
      </c>
      <c r="K458" s="19"/>
      <c r="L458" s="537">
        <v>323.0</v>
      </c>
      <c r="P458" s="19"/>
      <c r="Q458" s="537">
        <v>28.0</v>
      </c>
      <c r="U458" s="19"/>
      <c r="V458" s="537">
        <v>51.0</v>
      </c>
      <c r="Z458" s="19"/>
      <c r="AA458" s="537">
        <v>25.0</v>
      </c>
      <c r="AE458" s="19"/>
      <c r="AF458" s="537">
        <v>272.0</v>
      </c>
      <c r="AJ458" s="19"/>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row>
    <row r="459" ht="24.75" customHeight="1">
      <c r="A459" s="538" t="s">
        <v>1228</v>
      </c>
      <c r="F459" s="19"/>
      <c r="G459" s="537">
        <v>218.0</v>
      </c>
      <c r="K459" s="19"/>
      <c r="L459" s="537">
        <v>2072.0</v>
      </c>
      <c r="P459" s="19"/>
      <c r="Q459" s="537">
        <v>58.0</v>
      </c>
      <c r="U459" s="19"/>
      <c r="V459" s="537">
        <v>190.0</v>
      </c>
      <c r="Z459" s="19"/>
      <c r="AA459" s="537">
        <v>159.0</v>
      </c>
      <c r="AE459" s="19"/>
      <c r="AF459" s="537">
        <v>1881.0</v>
      </c>
      <c r="AJ459" s="19"/>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row>
    <row r="460" ht="24.75" customHeight="1">
      <c r="A460" s="538" t="s">
        <v>1229</v>
      </c>
      <c r="F460" s="19"/>
      <c r="G460" s="537">
        <v>28.0</v>
      </c>
      <c r="K460" s="19"/>
      <c r="L460" s="537">
        <v>280.0</v>
      </c>
      <c r="P460" s="19"/>
      <c r="Q460" s="537">
        <v>8.0</v>
      </c>
      <c r="U460" s="19"/>
      <c r="V460" s="537">
        <v>10.0</v>
      </c>
      <c r="Z460" s="19"/>
      <c r="AA460" s="537">
        <v>20.0</v>
      </c>
      <c r="AE460" s="19"/>
      <c r="AF460" s="537">
        <v>270.0</v>
      </c>
      <c r="AJ460" s="19"/>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row>
    <row r="461" ht="24.75" customHeight="1">
      <c r="A461" s="336" t="s">
        <v>1230</v>
      </c>
      <c r="F461" s="19"/>
      <c r="G461" s="537">
        <v>123.0</v>
      </c>
      <c r="K461" s="19"/>
      <c r="L461" s="537">
        <v>704.0</v>
      </c>
      <c r="P461" s="19"/>
      <c r="Q461" s="537">
        <v>50.0</v>
      </c>
      <c r="U461" s="19"/>
      <c r="V461" s="537">
        <v>117.0</v>
      </c>
      <c r="Z461" s="19"/>
      <c r="AA461" s="537">
        <v>69.0</v>
      </c>
      <c r="AE461" s="19"/>
      <c r="AF461" s="537">
        <v>543.0</v>
      </c>
      <c r="AJ461" s="19"/>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row>
    <row r="462" ht="24.75" customHeight="1">
      <c r="A462" s="538" t="s">
        <v>1231</v>
      </c>
      <c r="F462" s="19"/>
      <c r="G462" s="537">
        <v>24.0</v>
      </c>
      <c r="K462" s="19"/>
      <c r="L462" s="537">
        <v>124.0</v>
      </c>
      <c r="P462" s="19"/>
      <c r="Q462" s="537">
        <v>13.0</v>
      </c>
      <c r="U462" s="19"/>
      <c r="V462" s="537">
        <v>24.0</v>
      </c>
      <c r="Z462" s="19"/>
      <c r="AA462" s="537">
        <v>11.0</v>
      </c>
      <c r="AE462" s="19"/>
      <c r="AF462" s="537">
        <v>100.0</v>
      </c>
      <c r="AJ462" s="19"/>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row>
    <row r="463" ht="24.75" customHeight="1">
      <c r="A463" s="538" t="s">
        <v>1232</v>
      </c>
      <c r="F463" s="19"/>
      <c r="G463" s="537">
        <v>18.0</v>
      </c>
      <c r="K463" s="19"/>
      <c r="L463" s="537">
        <v>71.0</v>
      </c>
      <c r="P463" s="19"/>
      <c r="Q463" s="537">
        <v>9.0</v>
      </c>
      <c r="U463" s="19"/>
      <c r="V463" s="537">
        <v>23.0</v>
      </c>
      <c r="Z463" s="19"/>
      <c r="AA463" s="537">
        <v>9.0</v>
      </c>
      <c r="AE463" s="19"/>
      <c r="AF463" s="537">
        <v>48.0</v>
      </c>
      <c r="AJ463" s="19"/>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row>
    <row r="464" ht="24.75" customHeight="1">
      <c r="A464" s="538" t="s">
        <v>1233</v>
      </c>
      <c r="F464" s="19"/>
      <c r="G464" s="537">
        <v>46.0</v>
      </c>
      <c r="K464" s="19"/>
      <c r="L464" s="537">
        <v>290.0</v>
      </c>
      <c r="P464" s="19"/>
      <c r="Q464" s="537">
        <v>17.0</v>
      </c>
      <c r="U464" s="19"/>
      <c r="V464" s="537">
        <v>48.0</v>
      </c>
      <c r="Z464" s="19"/>
      <c r="AA464" s="537">
        <v>25.0</v>
      </c>
      <c r="AE464" s="19"/>
      <c r="AF464" s="537">
        <v>198.0</v>
      </c>
      <c r="AJ464" s="19"/>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row>
    <row r="465" ht="24.75" customHeight="1">
      <c r="A465" s="538" t="s">
        <v>1234</v>
      </c>
      <c r="F465" s="19"/>
      <c r="G465" s="537">
        <v>26.0</v>
      </c>
      <c r="K465" s="19"/>
      <c r="L465" s="537">
        <v>204.0</v>
      </c>
      <c r="P465" s="19"/>
      <c r="Q465" s="537">
        <v>5.0</v>
      </c>
      <c r="U465" s="19"/>
      <c r="V465" s="537">
        <v>11.0</v>
      </c>
      <c r="Z465" s="19"/>
      <c r="AA465" s="537">
        <v>21.0</v>
      </c>
      <c r="AE465" s="19"/>
      <c r="AF465" s="537">
        <v>193.0</v>
      </c>
      <c r="AJ465" s="19"/>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row>
    <row r="466" ht="24.75" customHeight="1">
      <c r="A466" s="539" t="s">
        <v>1235</v>
      </c>
      <c r="B466" s="29"/>
      <c r="C466" s="29"/>
      <c r="D466" s="29"/>
      <c r="E466" s="29"/>
      <c r="F466" s="30"/>
      <c r="G466" s="540">
        <v>9.0</v>
      </c>
      <c r="H466" s="29"/>
      <c r="I466" s="29"/>
      <c r="J466" s="29"/>
      <c r="K466" s="30"/>
      <c r="L466" s="540">
        <v>15.0</v>
      </c>
      <c r="M466" s="29"/>
      <c r="N466" s="29"/>
      <c r="O466" s="29"/>
      <c r="P466" s="30"/>
      <c r="Q466" s="540">
        <v>6.0</v>
      </c>
      <c r="R466" s="29"/>
      <c r="S466" s="29"/>
      <c r="T466" s="29"/>
      <c r="U466" s="30"/>
      <c r="V466" s="540">
        <v>11.0</v>
      </c>
      <c r="W466" s="29"/>
      <c r="X466" s="29"/>
      <c r="Y466" s="29"/>
      <c r="Z466" s="30"/>
      <c r="AA466" s="540">
        <v>3.0</v>
      </c>
      <c r="AB466" s="29"/>
      <c r="AC466" s="29"/>
      <c r="AD466" s="29"/>
      <c r="AE466" s="30"/>
      <c r="AF466" s="540">
        <v>4.0</v>
      </c>
      <c r="AG466" s="29"/>
      <c r="AH466" s="29"/>
      <c r="AI466" s="29"/>
      <c r="AJ466" s="30"/>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row>
    <row r="467" ht="24.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7" t="s">
        <v>1633</v>
      </c>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row>
    <row r="468" ht="24.75" customHeight="1">
      <c r="A468" s="1" t="s">
        <v>1654</v>
      </c>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row>
    <row r="469" ht="24.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row>
    <row r="470" ht="24.75" customHeight="1">
      <c r="A470" s="5">
        <v>47.0</v>
      </c>
      <c r="C470" s="6" t="s">
        <v>1655</v>
      </c>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8"/>
      <c r="AM470" s="9"/>
      <c r="AN470" s="9"/>
      <c r="AO470" s="9"/>
      <c r="AP470" s="9"/>
      <c r="AQ470" s="9"/>
      <c r="AR470" s="9"/>
      <c r="AS470" s="9"/>
      <c r="AT470" s="9"/>
      <c r="AU470" s="9"/>
      <c r="AV470" s="9"/>
      <c r="AW470" s="9"/>
      <c r="AX470" s="10"/>
      <c r="AY470" s="28" t="s">
        <v>1652</v>
      </c>
      <c r="AZ470" s="29"/>
      <c r="BA470" s="29"/>
      <c r="BB470" s="29"/>
      <c r="BC470" s="29"/>
      <c r="BD470" s="29"/>
      <c r="BE470" s="29"/>
      <c r="BF470" s="29"/>
      <c r="BG470" s="29"/>
      <c r="BH470" s="29"/>
      <c r="BI470" s="29"/>
      <c r="BJ470" s="8" t="s">
        <v>1653</v>
      </c>
      <c r="BK470" s="9"/>
      <c r="BL470" s="9"/>
      <c r="BM470" s="9"/>
      <c r="BN470" s="9"/>
      <c r="BO470" s="9"/>
      <c r="BP470" s="9"/>
      <c r="BQ470" s="9"/>
      <c r="BR470" s="9"/>
      <c r="BS470" s="9"/>
      <c r="BT470" s="9"/>
      <c r="BU470" s="10"/>
      <c r="BV470" s="3"/>
      <c r="BW470" s="3"/>
      <c r="BX470" s="3"/>
      <c r="BY470" s="3"/>
      <c r="BZ470" s="3"/>
      <c r="CA470" s="3"/>
      <c r="CB470" s="3"/>
      <c r="CC470" s="3"/>
      <c r="CD470" s="3"/>
      <c r="CE470" s="3"/>
      <c r="CF470" s="3"/>
      <c r="CG470" s="3"/>
      <c r="CH470" s="3"/>
      <c r="CI470" s="3"/>
      <c r="CJ470" s="3"/>
    </row>
    <row r="471" ht="24.75" customHeight="1">
      <c r="A471" s="3" t="s">
        <v>1606</v>
      </c>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7"/>
      <c r="AE471" s="3"/>
      <c r="AF471" s="3"/>
      <c r="AG471" s="3"/>
      <c r="AH471" s="3"/>
      <c r="AI471" s="3"/>
      <c r="AJ471" s="7" t="s">
        <v>1648</v>
      </c>
      <c r="AK471" s="3"/>
      <c r="AL471" s="11" t="s">
        <v>67</v>
      </c>
      <c r="AM471" s="12"/>
      <c r="AN471" s="12"/>
      <c r="AO471" s="12"/>
      <c r="AP471" s="12"/>
      <c r="AQ471" s="12"/>
      <c r="AR471" s="12"/>
      <c r="AS471" s="12"/>
      <c r="AT471" s="12"/>
      <c r="AU471" s="12"/>
      <c r="AV471" s="12"/>
      <c r="AW471" s="12"/>
      <c r="AX471" s="13"/>
      <c r="AY471" s="541">
        <v>3349.0</v>
      </c>
      <c r="AZ471" s="12"/>
      <c r="BA471" s="12"/>
      <c r="BB471" s="12"/>
      <c r="BC471" s="12"/>
      <c r="BD471" s="12"/>
      <c r="BE471" s="12"/>
      <c r="BF471" s="12"/>
      <c r="BG471" s="12"/>
      <c r="BH471" s="12"/>
      <c r="BI471" s="13"/>
      <c r="BJ471" s="542">
        <v>28537.0</v>
      </c>
      <c r="BK471" s="12"/>
      <c r="BL471" s="12"/>
      <c r="BM471" s="12"/>
      <c r="BN471" s="12"/>
      <c r="BO471" s="12"/>
      <c r="BP471" s="12"/>
      <c r="BQ471" s="12"/>
      <c r="BR471" s="12"/>
      <c r="BS471" s="12"/>
      <c r="BT471" s="12"/>
      <c r="BU471" s="13"/>
      <c r="BV471" s="3"/>
      <c r="BW471" s="3"/>
      <c r="BX471" s="3"/>
      <c r="BY471" s="3"/>
      <c r="BZ471" s="3"/>
      <c r="CA471" s="3"/>
      <c r="CB471" s="3"/>
      <c r="CC471" s="3"/>
      <c r="CD471" s="3"/>
      <c r="CE471" s="3"/>
      <c r="CF471" s="3"/>
      <c r="CG471" s="3"/>
      <c r="CH471" s="3"/>
      <c r="CI471" s="3"/>
      <c r="CJ471" s="3"/>
    </row>
    <row r="472" ht="24.75" customHeight="1">
      <c r="A472" s="8" t="s">
        <v>1656</v>
      </c>
      <c r="B472" s="9"/>
      <c r="C472" s="9"/>
      <c r="D472" s="9"/>
      <c r="E472" s="9"/>
      <c r="F472" s="9"/>
      <c r="G472" s="9"/>
      <c r="H472" s="9"/>
      <c r="I472" s="9"/>
      <c r="J472" s="9"/>
      <c r="K472" s="9"/>
      <c r="L472" s="10"/>
      <c r="M472" s="8" t="s">
        <v>1652</v>
      </c>
      <c r="N472" s="9"/>
      <c r="O472" s="9"/>
      <c r="P472" s="9"/>
      <c r="Q472" s="9"/>
      <c r="R472" s="9"/>
      <c r="S472" s="9"/>
      <c r="T472" s="9"/>
      <c r="U472" s="9"/>
      <c r="V472" s="9"/>
      <c r="W472" s="9"/>
      <c r="X472" s="10"/>
      <c r="Y472" s="8" t="s">
        <v>1653</v>
      </c>
      <c r="Z472" s="9"/>
      <c r="AA472" s="9"/>
      <c r="AB472" s="9"/>
      <c r="AC472" s="9"/>
      <c r="AD472" s="9"/>
      <c r="AE472" s="9"/>
      <c r="AF472" s="9"/>
      <c r="AG472" s="9"/>
      <c r="AH472" s="9"/>
      <c r="AI472" s="9"/>
      <c r="AJ472" s="10"/>
      <c r="AK472" s="3"/>
      <c r="AL472" s="18" t="s">
        <v>1657</v>
      </c>
      <c r="AX472" s="19"/>
      <c r="AY472" s="262">
        <v>2787.0</v>
      </c>
      <c r="BI472" s="19"/>
      <c r="BJ472" s="543">
        <v>24543.0</v>
      </c>
      <c r="BU472" s="19"/>
      <c r="BV472" s="3"/>
      <c r="BW472" s="3"/>
      <c r="BX472" s="3"/>
      <c r="BY472" s="3"/>
      <c r="BZ472" s="3"/>
      <c r="CA472" s="3"/>
      <c r="CB472" s="3"/>
      <c r="CC472" s="3"/>
      <c r="CD472" s="3"/>
      <c r="CE472" s="3"/>
      <c r="CF472" s="3"/>
      <c r="CG472" s="3"/>
      <c r="CH472" s="3"/>
      <c r="CI472" s="3"/>
      <c r="CJ472" s="3"/>
    </row>
    <row r="473" ht="24.75" customHeight="1">
      <c r="A473" s="11" t="s">
        <v>67</v>
      </c>
      <c r="B473" s="12"/>
      <c r="C473" s="12"/>
      <c r="D473" s="12"/>
      <c r="E473" s="12"/>
      <c r="F473" s="12"/>
      <c r="G473" s="12"/>
      <c r="H473" s="12"/>
      <c r="I473" s="12"/>
      <c r="J473" s="12"/>
      <c r="K473" s="12"/>
      <c r="L473" s="13"/>
      <c r="M473" s="544">
        <v>3494.0</v>
      </c>
      <c r="N473" s="12"/>
      <c r="O473" s="12"/>
      <c r="P473" s="12"/>
      <c r="Q473" s="12"/>
      <c r="R473" s="12"/>
      <c r="S473" s="12"/>
      <c r="T473" s="12"/>
      <c r="U473" s="12"/>
      <c r="V473" s="12"/>
      <c r="W473" s="12"/>
      <c r="X473" s="13"/>
      <c r="Y473" s="544">
        <v>36275.0</v>
      </c>
      <c r="Z473" s="12"/>
      <c r="AA473" s="12"/>
      <c r="AB473" s="12"/>
      <c r="AC473" s="12"/>
      <c r="AD473" s="12"/>
      <c r="AE473" s="12"/>
      <c r="AF473" s="12"/>
      <c r="AG473" s="12"/>
      <c r="AH473" s="12"/>
      <c r="AI473" s="12"/>
      <c r="AJ473" s="13"/>
      <c r="AK473" s="3"/>
      <c r="AL473" s="18" t="s">
        <v>1658</v>
      </c>
      <c r="AX473" s="19"/>
      <c r="AY473" s="262">
        <v>562.0</v>
      </c>
      <c r="BI473" s="19"/>
      <c r="BJ473" s="543">
        <v>3994.0</v>
      </c>
      <c r="BU473" s="19"/>
      <c r="BV473" s="3"/>
      <c r="BW473" s="3"/>
      <c r="BX473" s="3"/>
      <c r="BY473" s="3"/>
      <c r="BZ473" s="3"/>
      <c r="CA473" s="3"/>
      <c r="CB473" s="3"/>
      <c r="CC473" s="3"/>
      <c r="CD473" s="3"/>
      <c r="CE473" s="3"/>
      <c r="CF473" s="3"/>
      <c r="CG473" s="3"/>
      <c r="CH473" s="3"/>
      <c r="CI473" s="3"/>
      <c r="CJ473" s="3"/>
    </row>
    <row r="474" ht="24.75" customHeight="1">
      <c r="A474" s="336" t="s">
        <v>1659</v>
      </c>
      <c r="L474" s="19"/>
      <c r="M474" s="545">
        <v>3349.0</v>
      </c>
      <c r="X474" s="19"/>
      <c r="Y474" s="545">
        <v>28537.0</v>
      </c>
      <c r="AJ474" s="19"/>
      <c r="AK474" s="3"/>
      <c r="AL474" s="28" t="s">
        <v>1660</v>
      </c>
      <c r="AM474" s="29"/>
      <c r="AN474" s="29"/>
      <c r="AO474" s="29"/>
      <c r="AP474" s="29"/>
      <c r="AQ474" s="29"/>
      <c r="AR474" s="29"/>
      <c r="AS474" s="29"/>
      <c r="AT474" s="29"/>
      <c r="AU474" s="29"/>
      <c r="AV474" s="29"/>
      <c r="AW474" s="29"/>
      <c r="AX474" s="30"/>
      <c r="AY474" s="347">
        <v>925.0</v>
      </c>
      <c r="AZ474" s="29"/>
      <c r="BA474" s="29"/>
      <c r="BB474" s="29"/>
      <c r="BC474" s="29"/>
      <c r="BD474" s="29"/>
      <c r="BE474" s="29"/>
      <c r="BF474" s="29"/>
      <c r="BG474" s="29"/>
      <c r="BH474" s="29"/>
      <c r="BI474" s="30"/>
      <c r="BJ474" s="546">
        <v>4210.0</v>
      </c>
      <c r="BK474" s="29"/>
      <c r="BL474" s="29"/>
      <c r="BM474" s="29"/>
      <c r="BN474" s="29"/>
      <c r="BO474" s="29"/>
      <c r="BP474" s="29"/>
      <c r="BQ474" s="29"/>
      <c r="BR474" s="29"/>
      <c r="BS474" s="29"/>
      <c r="BT474" s="29"/>
      <c r="BU474" s="30"/>
      <c r="BV474" s="3"/>
      <c r="BW474" s="3"/>
      <c r="BX474" s="3"/>
      <c r="BY474" s="3"/>
      <c r="BZ474" s="3"/>
      <c r="CA474" s="3"/>
      <c r="CB474" s="3"/>
      <c r="CC474" s="3"/>
      <c r="CD474" s="3"/>
      <c r="CE474" s="3"/>
      <c r="CF474" s="3"/>
      <c r="CG474" s="3"/>
      <c r="CH474" s="3"/>
      <c r="CI474" s="3"/>
      <c r="CJ474" s="3"/>
    </row>
    <row r="475" ht="24.75" customHeight="1">
      <c r="A475" s="336" t="s">
        <v>1661</v>
      </c>
      <c r="L475" s="19"/>
      <c r="M475" s="545">
        <v>1246.0</v>
      </c>
      <c r="X475" s="19"/>
      <c r="Y475" s="545">
        <v>3342.0</v>
      </c>
      <c r="AJ475" s="19"/>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row>
    <row r="476" ht="24.75" customHeight="1">
      <c r="A476" s="336" t="s">
        <v>1662</v>
      </c>
      <c r="L476" s="19"/>
      <c r="M476" s="545">
        <v>2077.0</v>
      </c>
      <c r="X476" s="19"/>
      <c r="Y476" s="545">
        <v>25101.0</v>
      </c>
      <c r="AJ476" s="19"/>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row>
    <row r="477" ht="24.75" customHeight="1">
      <c r="A477" s="336" t="s">
        <v>1663</v>
      </c>
      <c r="L477" s="19"/>
      <c r="M477" s="545">
        <v>1655.0</v>
      </c>
      <c r="X477" s="19"/>
      <c r="Y477" s="545">
        <v>18565.0</v>
      </c>
      <c r="AJ477" s="19"/>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row>
    <row r="478" ht="24.75" customHeight="1">
      <c r="A478" s="336" t="s">
        <v>1664</v>
      </c>
      <c r="L478" s="19"/>
      <c r="M478" s="545">
        <v>422.0</v>
      </c>
      <c r="X478" s="19"/>
      <c r="Y478" s="545">
        <v>6536.0</v>
      </c>
      <c r="AJ478" s="19"/>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row>
    <row r="479" ht="24.75" customHeight="1">
      <c r="A479" s="336" t="s">
        <v>1665</v>
      </c>
      <c r="L479" s="19"/>
      <c r="M479" s="545">
        <v>26.0</v>
      </c>
      <c r="X479" s="19"/>
      <c r="Y479" s="545">
        <v>94.0</v>
      </c>
      <c r="AJ479" s="19"/>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row>
    <row r="480" ht="24.75" customHeight="1">
      <c r="A480" s="340" t="s">
        <v>1666</v>
      </c>
      <c r="B480" s="29"/>
      <c r="C480" s="29"/>
      <c r="D480" s="29"/>
      <c r="E480" s="29"/>
      <c r="F480" s="29"/>
      <c r="G480" s="29"/>
      <c r="H480" s="29"/>
      <c r="I480" s="29"/>
      <c r="J480" s="29"/>
      <c r="K480" s="29"/>
      <c r="L480" s="30"/>
      <c r="M480" s="547">
        <v>145.0</v>
      </c>
      <c r="N480" s="29"/>
      <c r="O480" s="29"/>
      <c r="P480" s="29"/>
      <c r="Q480" s="29"/>
      <c r="R480" s="29"/>
      <c r="S480" s="29"/>
      <c r="T480" s="29"/>
      <c r="U480" s="29"/>
      <c r="V480" s="29"/>
      <c r="W480" s="29"/>
      <c r="X480" s="30"/>
      <c r="Y480" s="547">
        <v>7738.0</v>
      </c>
      <c r="Z480" s="29"/>
      <c r="AA480" s="29"/>
      <c r="AB480" s="29"/>
      <c r="AC480" s="29"/>
      <c r="AD480" s="29"/>
      <c r="AE480" s="29"/>
      <c r="AF480" s="29"/>
      <c r="AG480" s="29"/>
      <c r="AH480" s="29"/>
      <c r="AI480" s="29"/>
      <c r="AJ480" s="30"/>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row>
    <row r="481" ht="24.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7" t="s">
        <v>1633</v>
      </c>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row>
    <row r="482" ht="24.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row>
    <row r="483" ht="24.75" customHeight="1">
      <c r="A483" s="5">
        <v>48.0</v>
      </c>
      <c r="C483" s="6" t="s">
        <v>1667</v>
      </c>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row>
    <row r="484" ht="24.75" customHeight="1">
      <c r="A484" s="3" t="s">
        <v>1606</v>
      </c>
      <c r="B484" s="3"/>
      <c r="C484" s="3"/>
      <c r="D484" s="3"/>
      <c r="E484" s="3"/>
      <c r="F484" s="3"/>
      <c r="G484" s="3"/>
      <c r="H484" s="3"/>
      <c r="I484" s="62"/>
      <c r="J484" s="62"/>
      <c r="K484" s="62"/>
      <c r="L484" s="62"/>
      <c r="M484" s="62"/>
      <c r="N484" s="62"/>
      <c r="O484" s="62"/>
      <c r="P484" s="62"/>
      <c r="Q484" s="62"/>
      <c r="R484" s="62"/>
      <c r="S484" s="62"/>
      <c r="T484" s="62"/>
      <c r="U484" s="62"/>
      <c r="V484" s="62"/>
      <c r="W484" s="62"/>
      <c r="X484" s="62"/>
      <c r="Y484" s="62"/>
      <c r="Z484" s="3"/>
      <c r="AA484" s="3"/>
      <c r="AB484" s="3"/>
      <c r="AC484" s="3"/>
      <c r="AD484" s="7"/>
      <c r="AE484" s="3"/>
      <c r="AF484" s="3"/>
      <c r="AG484" s="3"/>
      <c r="AH484" s="3"/>
      <c r="AI484" s="3"/>
      <c r="AJ484" s="7" t="s">
        <v>1648</v>
      </c>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row>
    <row r="485" ht="24.75" customHeight="1">
      <c r="A485" s="11" t="s">
        <v>1656</v>
      </c>
      <c r="B485" s="12"/>
      <c r="C485" s="12"/>
      <c r="D485" s="12"/>
      <c r="E485" s="12"/>
      <c r="F485" s="12"/>
      <c r="G485" s="12"/>
      <c r="H485" s="12"/>
      <c r="I485" s="12"/>
      <c r="J485" s="12"/>
      <c r="K485" s="12"/>
      <c r="L485" s="13"/>
      <c r="M485" s="8" t="s">
        <v>1652</v>
      </c>
      <c r="N485" s="9"/>
      <c r="O485" s="9"/>
      <c r="P485" s="9"/>
      <c r="Q485" s="9"/>
      <c r="R485" s="9"/>
      <c r="S485" s="9"/>
      <c r="T485" s="9"/>
      <c r="U485" s="9"/>
      <c r="V485" s="9"/>
      <c r="W485" s="9"/>
      <c r="X485" s="10"/>
      <c r="Y485" s="8" t="s">
        <v>1653</v>
      </c>
      <c r="Z485" s="9"/>
      <c r="AA485" s="9"/>
      <c r="AB485" s="9"/>
      <c r="AC485" s="9"/>
      <c r="AD485" s="9"/>
      <c r="AE485" s="9"/>
      <c r="AF485" s="9"/>
      <c r="AG485" s="9"/>
      <c r="AH485" s="9"/>
      <c r="AI485" s="9"/>
      <c r="AJ485" s="10"/>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row>
    <row r="486" ht="24.75" customHeight="1">
      <c r="A486" s="27"/>
      <c r="L486" s="19"/>
      <c r="M486" s="11" t="s">
        <v>67</v>
      </c>
      <c r="N486" s="12"/>
      <c r="O486" s="12"/>
      <c r="P486" s="155"/>
      <c r="Q486" s="155"/>
      <c r="R486" s="155"/>
      <c r="S486" s="155"/>
      <c r="T486" s="155"/>
      <c r="U486" s="156"/>
      <c r="V486" s="11" t="s">
        <v>1660</v>
      </c>
      <c r="W486" s="12"/>
      <c r="X486" s="13"/>
      <c r="Y486" s="11" t="s">
        <v>67</v>
      </c>
      <c r="Z486" s="12"/>
      <c r="AA486" s="12"/>
      <c r="AB486" s="155"/>
      <c r="AC486" s="155"/>
      <c r="AD486" s="155"/>
      <c r="AE486" s="155"/>
      <c r="AF486" s="155"/>
      <c r="AG486" s="156"/>
      <c r="AH486" s="11" t="s">
        <v>1660</v>
      </c>
      <c r="AI486" s="12"/>
      <c r="AJ486" s="1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row>
    <row r="487" ht="24.75" customHeight="1">
      <c r="A487" s="37"/>
      <c r="B487" s="29"/>
      <c r="C487" s="29"/>
      <c r="D487" s="29"/>
      <c r="E487" s="29"/>
      <c r="F487" s="29"/>
      <c r="G487" s="29"/>
      <c r="H487" s="29"/>
      <c r="I487" s="29"/>
      <c r="J487" s="29"/>
      <c r="K487" s="29"/>
      <c r="L487" s="30"/>
      <c r="M487" s="27"/>
      <c r="P487" s="11" t="s">
        <v>1657</v>
      </c>
      <c r="Q487" s="12"/>
      <c r="R487" s="13"/>
      <c r="S487" s="11" t="s">
        <v>1658</v>
      </c>
      <c r="T487" s="12"/>
      <c r="U487" s="13"/>
      <c r="V487" s="27"/>
      <c r="X487" s="19"/>
      <c r="Y487" s="27"/>
      <c r="AB487" s="11" t="s">
        <v>1657</v>
      </c>
      <c r="AC487" s="12"/>
      <c r="AD487" s="13"/>
      <c r="AE487" s="11" t="s">
        <v>1658</v>
      </c>
      <c r="AF487" s="12"/>
      <c r="AG487" s="13"/>
      <c r="AH487" s="27"/>
      <c r="AJ487" s="19"/>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row>
    <row r="488" ht="24.75" customHeight="1">
      <c r="A488" s="11" t="s">
        <v>67</v>
      </c>
      <c r="B488" s="12"/>
      <c r="C488" s="12"/>
      <c r="D488" s="12"/>
      <c r="E488" s="12"/>
      <c r="F488" s="12"/>
      <c r="G488" s="12"/>
      <c r="H488" s="12"/>
      <c r="I488" s="12"/>
      <c r="J488" s="12"/>
      <c r="K488" s="12"/>
      <c r="L488" s="12"/>
      <c r="M488" s="548">
        <v>3349.0</v>
      </c>
      <c r="N488" s="12"/>
      <c r="O488" s="13"/>
      <c r="P488" s="549">
        <v>2787.0</v>
      </c>
      <c r="Q488" s="12"/>
      <c r="R488" s="13"/>
      <c r="S488" s="549">
        <v>562.0</v>
      </c>
      <c r="T488" s="12"/>
      <c r="U488" s="13"/>
      <c r="V488" s="549">
        <v>925.0</v>
      </c>
      <c r="W488" s="12"/>
      <c r="X488" s="13"/>
      <c r="Y488" s="549">
        <v>28537.0</v>
      </c>
      <c r="Z488" s="12"/>
      <c r="AA488" s="13"/>
      <c r="AB488" s="549">
        <v>24543.0</v>
      </c>
      <c r="AC488" s="12"/>
      <c r="AD488" s="13"/>
      <c r="AE488" s="549">
        <v>3994.0</v>
      </c>
      <c r="AF488" s="12"/>
      <c r="AG488" s="13"/>
      <c r="AH488" s="549">
        <v>4210.0</v>
      </c>
      <c r="AI488" s="12"/>
      <c r="AJ488" s="13"/>
      <c r="AK488" s="38" t="s">
        <v>101</v>
      </c>
      <c r="AL488" s="9"/>
      <c r="AM488" s="9"/>
      <c r="AN488" s="9"/>
      <c r="AO488" s="9"/>
      <c r="AP488" s="9"/>
      <c r="AQ488" s="9"/>
      <c r="AR488" s="38"/>
      <c r="AS488" s="8" t="s">
        <v>1652</v>
      </c>
      <c r="AT488" s="9"/>
      <c r="AU488" s="9"/>
      <c r="AV488" s="9"/>
      <c r="AW488" s="10"/>
      <c r="AX488" s="8" t="s">
        <v>1668</v>
      </c>
      <c r="AY488" s="9"/>
      <c r="AZ488" s="9"/>
      <c r="BA488" s="9"/>
      <c r="BB488" s="10"/>
      <c r="BC488" s="8" t="s">
        <v>1669</v>
      </c>
      <c r="BD488" s="9"/>
      <c r="BE488" s="9"/>
      <c r="BF488" s="9"/>
      <c r="BG488" s="9"/>
      <c r="BH488" s="10"/>
      <c r="BI488" s="8" t="s">
        <v>1670</v>
      </c>
      <c r="BJ488" s="9"/>
      <c r="BK488" s="9"/>
      <c r="BL488" s="9"/>
      <c r="BM488" s="9"/>
      <c r="BN488" s="10"/>
      <c r="BO488" s="8" t="s">
        <v>1671</v>
      </c>
      <c r="BP488" s="9"/>
      <c r="BQ488" s="9"/>
      <c r="BR488" s="9"/>
      <c r="BS488" s="9"/>
      <c r="BT488" s="10"/>
      <c r="BU488" s="3"/>
      <c r="BV488" s="3"/>
      <c r="BW488" s="3"/>
      <c r="BX488" s="3"/>
      <c r="BY488" s="3"/>
      <c r="BZ488" s="3"/>
      <c r="CA488" s="3"/>
      <c r="CB488" s="3"/>
      <c r="CC488" s="3"/>
      <c r="CD488" s="3"/>
      <c r="CE488" s="3"/>
      <c r="CF488" s="3"/>
      <c r="CG488" s="3"/>
      <c r="CH488" s="3"/>
      <c r="CI488" s="3"/>
      <c r="CJ488" s="3"/>
    </row>
    <row r="489" ht="24.75" customHeight="1">
      <c r="A489" s="336" t="s">
        <v>1661</v>
      </c>
      <c r="M489" s="550">
        <v>1246.0</v>
      </c>
      <c r="O489" s="19"/>
      <c r="P489" s="551">
        <v>1135.0</v>
      </c>
      <c r="R489" s="19"/>
      <c r="S489" s="551">
        <v>111.0</v>
      </c>
      <c r="U489" s="19"/>
      <c r="V489" s="551">
        <v>514.0</v>
      </c>
      <c r="X489" s="19"/>
      <c r="Y489" s="551">
        <v>3342.0</v>
      </c>
      <c r="AA489" s="19"/>
      <c r="AB489" s="551">
        <v>3027.0</v>
      </c>
      <c r="AD489" s="19"/>
      <c r="AE489" s="551">
        <v>315.0</v>
      </c>
      <c r="AG489" s="19"/>
      <c r="AH489" s="551">
        <v>1217.0</v>
      </c>
      <c r="AJ489" s="19"/>
      <c r="AK489" s="35">
        <v>2.0</v>
      </c>
      <c r="AR489" s="35"/>
      <c r="AS489" s="427">
        <v>101.0</v>
      </c>
      <c r="AW489" s="19"/>
      <c r="AX489" s="552">
        <v>4062.0</v>
      </c>
      <c r="BB489" s="19"/>
      <c r="BC489" s="553">
        <v>1878314.0</v>
      </c>
      <c r="BH489" s="19"/>
      <c r="BI489" s="553">
        <v>8452761.0</v>
      </c>
      <c r="BN489" s="19"/>
      <c r="BO489" s="553">
        <v>1.8427364E7</v>
      </c>
      <c r="BT489" s="19"/>
      <c r="BU489" s="3"/>
      <c r="BV489" s="3"/>
      <c r="BW489" s="3"/>
      <c r="BX489" s="3"/>
      <c r="BY489" s="3"/>
      <c r="BZ489" s="3"/>
      <c r="CA489" s="3"/>
      <c r="CB489" s="3"/>
      <c r="CC489" s="3"/>
      <c r="CD489" s="3"/>
      <c r="CE489" s="3"/>
      <c r="CF489" s="3"/>
      <c r="CG489" s="3"/>
      <c r="CH489" s="3"/>
      <c r="CI489" s="3"/>
      <c r="CJ489" s="3"/>
    </row>
    <row r="490" ht="24.75" customHeight="1">
      <c r="A490" s="336" t="s">
        <v>1662</v>
      </c>
      <c r="M490" s="550">
        <v>2077.0</v>
      </c>
      <c r="O490" s="19"/>
      <c r="P490" s="551">
        <v>1632.0</v>
      </c>
      <c r="R490" s="19"/>
      <c r="S490" s="551">
        <v>445.0</v>
      </c>
      <c r="U490" s="19"/>
      <c r="V490" s="551">
        <v>408.0</v>
      </c>
      <c r="X490" s="19"/>
      <c r="Y490" s="551">
        <v>25101.0</v>
      </c>
      <c r="AA490" s="19"/>
      <c r="AB490" s="551">
        <v>21445.0</v>
      </c>
      <c r="AD490" s="19"/>
      <c r="AE490" s="551">
        <v>3656.0</v>
      </c>
      <c r="AG490" s="19"/>
      <c r="AH490" s="551">
        <v>2988.0</v>
      </c>
      <c r="AJ490" s="19"/>
      <c r="AK490" s="35">
        <v>3.0</v>
      </c>
      <c r="AR490" s="35"/>
      <c r="AS490" s="427">
        <v>91.0</v>
      </c>
      <c r="AW490" s="19"/>
      <c r="AX490" s="552">
        <v>3651.0</v>
      </c>
      <c r="BB490" s="19"/>
      <c r="BC490" s="553">
        <v>1812450.0</v>
      </c>
      <c r="BH490" s="19"/>
      <c r="BI490" s="553">
        <v>7307664.0</v>
      </c>
      <c r="BN490" s="19"/>
      <c r="BO490" s="553">
        <v>1.7092101E7</v>
      </c>
      <c r="BT490" s="19"/>
      <c r="BU490" s="3"/>
      <c r="BV490" s="3"/>
      <c r="BW490" s="3"/>
      <c r="BX490" s="3"/>
      <c r="BY490" s="3"/>
      <c r="BZ490" s="3"/>
      <c r="CA490" s="3"/>
      <c r="CB490" s="3"/>
      <c r="CC490" s="3"/>
      <c r="CD490" s="3"/>
      <c r="CE490" s="3"/>
      <c r="CF490" s="3"/>
      <c r="CG490" s="3"/>
      <c r="CH490" s="3"/>
      <c r="CI490" s="3"/>
      <c r="CJ490" s="3"/>
    </row>
    <row r="491" ht="24.75" customHeight="1">
      <c r="A491" s="336" t="s">
        <v>1663</v>
      </c>
      <c r="M491" s="550">
        <v>1655.0</v>
      </c>
      <c r="O491" s="19"/>
      <c r="P491" s="551">
        <v>1300.0</v>
      </c>
      <c r="R491" s="19"/>
      <c r="S491" s="551">
        <v>355.0</v>
      </c>
      <c r="U491" s="19"/>
      <c r="V491" s="551">
        <v>362.0</v>
      </c>
      <c r="X491" s="19"/>
      <c r="Y491" s="551">
        <v>18565.0</v>
      </c>
      <c r="AA491" s="19"/>
      <c r="AB491" s="551">
        <v>15681.0</v>
      </c>
      <c r="AD491" s="19"/>
      <c r="AE491" s="551">
        <v>2884.0</v>
      </c>
      <c r="AG491" s="19"/>
      <c r="AH491" s="551">
        <v>2699.0</v>
      </c>
      <c r="AJ491" s="19"/>
      <c r="AK491" s="35" t="s">
        <v>1672</v>
      </c>
      <c r="AQ491" s="19"/>
      <c r="AR491" s="35"/>
      <c r="AS491" s="427">
        <v>13.0</v>
      </c>
      <c r="AW491" s="19"/>
      <c r="AX491" s="552">
        <v>511.0</v>
      </c>
      <c r="BB491" s="19"/>
      <c r="BC491" s="553">
        <v>119023.0</v>
      </c>
      <c r="BH491" s="19"/>
      <c r="BI491" s="553">
        <v>621023.0</v>
      </c>
      <c r="BN491" s="19"/>
      <c r="BO491" s="553">
        <v>940378.0</v>
      </c>
      <c r="BT491" s="19"/>
      <c r="BU491" s="3"/>
      <c r="BV491" s="3"/>
      <c r="BW491" s="3"/>
      <c r="BX491" s="3"/>
      <c r="BY491" s="3"/>
      <c r="BZ491" s="3"/>
      <c r="CA491" s="3"/>
      <c r="CB491" s="3"/>
      <c r="CC491" s="3"/>
      <c r="CD491" s="3"/>
      <c r="CE491" s="3"/>
      <c r="CF491" s="3"/>
      <c r="CG491" s="3"/>
      <c r="CH491" s="3"/>
      <c r="CI491" s="3"/>
      <c r="CJ491" s="3"/>
    </row>
    <row r="492" ht="24.75" customHeight="1">
      <c r="A492" s="336" t="s">
        <v>1664</v>
      </c>
      <c r="M492" s="550">
        <v>422.0</v>
      </c>
      <c r="O492" s="19"/>
      <c r="P492" s="551">
        <v>332.0</v>
      </c>
      <c r="R492" s="19"/>
      <c r="S492" s="551">
        <v>90.0</v>
      </c>
      <c r="U492" s="19"/>
      <c r="V492" s="551">
        <v>46.0</v>
      </c>
      <c r="X492" s="19"/>
      <c r="Y492" s="551">
        <v>6536.0</v>
      </c>
      <c r="AA492" s="19"/>
      <c r="AB492" s="551">
        <v>5764.0</v>
      </c>
      <c r="AD492" s="19"/>
      <c r="AE492" s="551">
        <v>772.0</v>
      </c>
      <c r="AG492" s="19"/>
      <c r="AH492" s="551">
        <v>289.0</v>
      </c>
      <c r="AJ492" s="19"/>
      <c r="AK492" s="102" t="s">
        <v>1673</v>
      </c>
      <c r="AQ492" s="19"/>
      <c r="AR492" s="102"/>
      <c r="AS492" s="427">
        <v>1.0</v>
      </c>
      <c r="AW492" s="19"/>
      <c r="AX492" s="552">
        <v>7.0</v>
      </c>
      <c r="BB492" s="19"/>
      <c r="BC492" s="553" t="s">
        <v>1674</v>
      </c>
      <c r="BH492" s="19"/>
      <c r="BI492" s="553" t="s">
        <v>1674</v>
      </c>
      <c r="BN492" s="19"/>
      <c r="BO492" s="553" t="s">
        <v>1674</v>
      </c>
      <c r="BT492" s="19"/>
      <c r="BU492" s="3"/>
      <c r="BV492" s="3"/>
      <c r="BW492" s="3"/>
      <c r="BX492" s="3"/>
      <c r="BY492" s="3"/>
      <c r="BZ492" s="3"/>
      <c r="CA492" s="3"/>
      <c r="CB492" s="3"/>
      <c r="CC492" s="3"/>
      <c r="CD492" s="3"/>
      <c r="CE492" s="3"/>
      <c r="CF492" s="3"/>
      <c r="CG492" s="3"/>
      <c r="CH492" s="3"/>
      <c r="CI492" s="3"/>
      <c r="CJ492" s="3"/>
    </row>
    <row r="493" ht="24.75" customHeight="1">
      <c r="A493" s="340" t="s">
        <v>1665</v>
      </c>
      <c r="B493" s="29"/>
      <c r="C493" s="29"/>
      <c r="D493" s="29"/>
      <c r="E493" s="29"/>
      <c r="F493" s="29"/>
      <c r="G493" s="29"/>
      <c r="H493" s="29"/>
      <c r="I493" s="29"/>
      <c r="J493" s="29"/>
      <c r="K493" s="29"/>
      <c r="L493" s="29"/>
      <c r="M493" s="554">
        <v>26.0</v>
      </c>
      <c r="N493" s="29"/>
      <c r="O493" s="30"/>
      <c r="P493" s="555">
        <v>20.0</v>
      </c>
      <c r="Q493" s="29"/>
      <c r="R493" s="30"/>
      <c r="S493" s="555">
        <v>6.0</v>
      </c>
      <c r="T493" s="29"/>
      <c r="U493" s="30"/>
      <c r="V493" s="555">
        <v>3.0</v>
      </c>
      <c r="W493" s="29"/>
      <c r="X493" s="30"/>
      <c r="Y493" s="555">
        <v>94.0</v>
      </c>
      <c r="Z493" s="29"/>
      <c r="AA493" s="30"/>
      <c r="AB493" s="555">
        <v>71.0</v>
      </c>
      <c r="AC493" s="29"/>
      <c r="AD493" s="30"/>
      <c r="AE493" s="555">
        <v>23.0</v>
      </c>
      <c r="AF493" s="29"/>
      <c r="AG493" s="30"/>
      <c r="AH493" s="555">
        <v>5.0</v>
      </c>
      <c r="AI493" s="29"/>
      <c r="AJ493" s="30"/>
      <c r="AK493" s="102"/>
      <c r="AL493" s="102"/>
      <c r="AM493" s="102"/>
      <c r="AN493" s="102"/>
      <c r="AO493" s="102"/>
      <c r="AP493" s="102"/>
      <c r="AQ493" s="556"/>
      <c r="AR493" s="102"/>
      <c r="AS493" s="427"/>
      <c r="AT493" s="428"/>
      <c r="AU493" s="428"/>
      <c r="AV493" s="428"/>
      <c r="AW493" s="428"/>
      <c r="AX493" s="552"/>
      <c r="AY493" s="557"/>
      <c r="AZ493" s="557"/>
      <c r="BA493" s="557"/>
      <c r="BB493" s="558"/>
      <c r="BC493" s="553"/>
      <c r="BD493" s="559"/>
      <c r="BE493" s="559"/>
      <c r="BF493" s="559"/>
      <c r="BG493" s="559"/>
      <c r="BH493" s="560"/>
      <c r="BI493" s="553"/>
      <c r="BJ493" s="559"/>
      <c r="BK493" s="559"/>
      <c r="BL493" s="559"/>
      <c r="BM493" s="559"/>
      <c r="BN493" s="560"/>
      <c r="BO493" s="553"/>
      <c r="BP493" s="559"/>
      <c r="BQ493" s="559"/>
      <c r="BR493" s="559"/>
      <c r="BS493" s="559"/>
      <c r="BT493" s="560"/>
      <c r="BU493" s="3"/>
      <c r="BV493" s="3"/>
      <c r="BW493" s="3"/>
      <c r="BX493" s="3"/>
      <c r="BY493" s="3"/>
      <c r="BZ493" s="3"/>
      <c r="CA493" s="3"/>
      <c r="CB493" s="3"/>
      <c r="CC493" s="3"/>
      <c r="CD493" s="3"/>
      <c r="CE493" s="3"/>
      <c r="CF493" s="3"/>
      <c r="CG493" s="3"/>
      <c r="CH493" s="3"/>
      <c r="CI493" s="3"/>
      <c r="CJ493" s="3"/>
    </row>
    <row r="494" ht="24.75" customHeight="1">
      <c r="A494" s="3" t="s">
        <v>47</v>
      </c>
      <c r="B494" s="3"/>
      <c r="C494" s="3" t="s">
        <v>1675</v>
      </c>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104"/>
      <c r="AK494" s="74"/>
      <c r="AL494" s="102"/>
      <c r="AM494" s="102"/>
      <c r="AN494" s="102"/>
      <c r="AO494" s="102"/>
      <c r="AP494" s="102"/>
      <c r="AQ494" s="556"/>
      <c r="AR494" s="102"/>
      <c r="AS494" s="427"/>
      <c r="AT494" s="428"/>
      <c r="AU494" s="428"/>
      <c r="AV494" s="428"/>
      <c r="AW494" s="428"/>
      <c r="AX494" s="552"/>
      <c r="AY494" s="557"/>
      <c r="AZ494" s="557"/>
      <c r="BA494" s="557"/>
      <c r="BB494" s="558"/>
      <c r="BC494" s="553"/>
      <c r="BD494" s="559"/>
      <c r="BE494" s="559"/>
      <c r="BF494" s="559"/>
      <c r="BG494" s="559"/>
      <c r="BH494" s="560"/>
      <c r="BI494" s="553"/>
      <c r="BJ494" s="559"/>
      <c r="BK494" s="559"/>
      <c r="BL494" s="559"/>
      <c r="BM494" s="559"/>
      <c r="BN494" s="560"/>
      <c r="BO494" s="553"/>
      <c r="BP494" s="559"/>
      <c r="BQ494" s="559"/>
      <c r="BR494" s="559"/>
      <c r="BS494" s="559"/>
      <c r="BT494" s="560"/>
      <c r="BU494" s="3"/>
      <c r="BV494" s="3"/>
      <c r="BW494" s="3"/>
      <c r="BX494" s="3"/>
      <c r="BY494" s="3"/>
      <c r="BZ494" s="3"/>
      <c r="CA494" s="3"/>
      <c r="CB494" s="3"/>
      <c r="CC494" s="3"/>
      <c r="CD494" s="3"/>
      <c r="CE494" s="3"/>
      <c r="CF494" s="3"/>
      <c r="CG494" s="3"/>
      <c r="CH494" s="3"/>
      <c r="CI494" s="3"/>
      <c r="CJ494" s="3"/>
    </row>
    <row r="495" ht="24.75" customHeight="1">
      <c r="A495" s="3"/>
      <c r="B495" s="3"/>
      <c r="C495" s="3" t="s">
        <v>1676</v>
      </c>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74"/>
      <c r="AL495" s="102"/>
      <c r="AM495" s="102"/>
      <c r="AN495" s="102"/>
      <c r="AO495" s="102"/>
      <c r="AP495" s="102"/>
      <c r="AQ495" s="556"/>
      <c r="AR495" s="102"/>
      <c r="AS495" s="427"/>
      <c r="AT495" s="428"/>
      <c r="AU495" s="428"/>
      <c r="AV495" s="428"/>
      <c r="AW495" s="428"/>
      <c r="AX495" s="552"/>
      <c r="AY495" s="557"/>
      <c r="AZ495" s="557"/>
      <c r="BA495" s="557"/>
      <c r="BB495" s="558"/>
      <c r="BC495" s="553"/>
      <c r="BD495" s="559"/>
      <c r="BE495" s="559"/>
      <c r="BF495" s="559"/>
      <c r="BG495" s="559"/>
      <c r="BH495" s="560"/>
      <c r="BI495" s="553"/>
      <c r="BJ495" s="559"/>
      <c r="BK495" s="559"/>
      <c r="BL495" s="559"/>
      <c r="BM495" s="559"/>
      <c r="BN495" s="560"/>
      <c r="BO495" s="553"/>
      <c r="BP495" s="559"/>
      <c r="BQ495" s="559"/>
      <c r="BR495" s="559"/>
      <c r="BS495" s="559"/>
      <c r="BT495" s="560"/>
      <c r="BU495" s="3"/>
      <c r="BV495" s="3"/>
      <c r="BW495" s="3"/>
      <c r="BX495" s="3"/>
      <c r="BY495" s="3"/>
      <c r="BZ495" s="3"/>
      <c r="CA495" s="3"/>
      <c r="CB495" s="3"/>
      <c r="CC495" s="3"/>
      <c r="CD495" s="3"/>
      <c r="CE495" s="3"/>
      <c r="CF495" s="3"/>
      <c r="CG495" s="3"/>
      <c r="CH495" s="3"/>
      <c r="CI495" s="3"/>
      <c r="CJ495" s="3"/>
    </row>
    <row r="496" ht="24.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7" t="s">
        <v>1633</v>
      </c>
      <c r="AK496" s="74"/>
      <c r="AL496" s="102"/>
      <c r="AM496" s="102"/>
      <c r="AN496" s="102"/>
      <c r="AO496" s="102"/>
      <c r="AP496" s="102"/>
      <c r="AQ496" s="556"/>
      <c r="AR496" s="102"/>
      <c r="AS496" s="427"/>
      <c r="AT496" s="428"/>
      <c r="AU496" s="428"/>
      <c r="AV496" s="428"/>
      <c r="AW496" s="428"/>
      <c r="AX496" s="552"/>
      <c r="AY496" s="557"/>
      <c r="AZ496" s="557"/>
      <c r="BA496" s="557"/>
      <c r="BB496" s="558"/>
      <c r="BC496" s="553"/>
      <c r="BD496" s="559"/>
      <c r="BE496" s="559"/>
      <c r="BF496" s="559"/>
      <c r="BG496" s="559"/>
      <c r="BH496" s="560"/>
      <c r="BI496" s="553"/>
      <c r="BJ496" s="559"/>
      <c r="BK496" s="559"/>
      <c r="BL496" s="559"/>
      <c r="BM496" s="559"/>
      <c r="BN496" s="560"/>
      <c r="BO496" s="553"/>
      <c r="BP496" s="559"/>
      <c r="BQ496" s="559"/>
      <c r="BR496" s="559"/>
      <c r="BS496" s="559"/>
      <c r="BT496" s="560"/>
      <c r="BU496" s="3"/>
      <c r="BV496" s="3"/>
      <c r="BW496" s="3"/>
      <c r="BX496" s="3"/>
      <c r="BY496" s="3"/>
      <c r="BZ496" s="3"/>
      <c r="CA496" s="3"/>
      <c r="CB496" s="3"/>
      <c r="CC496" s="3"/>
      <c r="CD496" s="3"/>
      <c r="CE496" s="3"/>
      <c r="CF496" s="3"/>
      <c r="CG496" s="3"/>
      <c r="CH496" s="3"/>
      <c r="CI496" s="3"/>
      <c r="CJ496" s="3"/>
    </row>
    <row r="497" ht="24.75" customHeight="1">
      <c r="A497" s="1" t="s">
        <v>1677</v>
      </c>
      <c r="AK497" s="18" t="s">
        <v>1678</v>
      </c>
      <c r="AQ497" s="19"/>
      <c r="AR497" s="35"/>
      <c r="AS497" s="427">
        <v>8.0</v>
      </c>
      <c r="AX497" s="552">
        <v>211.0</v>
      </c>
      <c r="BB497" s="19"/>
      <c r="BC497" s="553">
        <v>44075.0</v>
      </c>
      <c r="BH497" s="19"/>
      <c r="BI497" s="553">
        <v>27345.0</v>
      </c>
      <c r="BN497" s="19"/>
      <c r="BO497" s="553">
        <v>92811.0</v>
      </c>
      <c r="BT497" s="19"/>
      <c r="BU497" s="3"/>
      <c r="BV497" s="3"/>
      <c r="BW497" s="3"/>
      <c r="BX497" s="3"/>
      <c r="BY497" s="3"/>
      <c r="BZ497" s="3"/>
      <c r="CA497" s="3"/>
      <c r="CB497" s="3"/>
      <c r="CC497" s="3"/>
      <c r="CD497" s="3"/>
      <c r="CE497" s="3"/>
      <c r="CF497" s="3"/>
      <c r="CG497" s="3"/>
      <c r="CH497" s="3"/>
      <c r="CI497" s="3"/>
      <c r="CJ497" s="3"/>
    </row>
    <row r="498" ht="24.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18" t="s">
        <v>1679</v>
      </c>
      <c r="AQ498" s="19"/>
      <c r="AR498" s="35"/>
      <c r="AS498" s="427">
        <v>4.0</v>
      </c>
      <c r="AX498" s="552">
        <v>354.0</v>
      </c>
      <c r="BB498" s="19"/>
      <c r="BC498" s="553">
        <v>176804.0</v>
      </c>
      <c r="BH498" s="19"/>
      <c r="BI498" s="553">
        <v>1708760.0</v>
      </c>
      <c r="BN498" s="19"/>
      <c r="BO498" s="553">
        <v>2428116.0</v>
      </c>
      <c r="BT498" s="19"/>
      <c r="BU498" s="3"/>
      <c r="BV498" s="3"/>
      <c r="BW498" s="3"/>
      <c r="BX498" s="3"/>
      <c r="BY498" s="3"/>
      <c r="BZ498" s="3"/>
      <c r="CA498" s="3"/>
      <c r="CB498" s="3"/>
      <c r="CC498" s="3"/>
      <c r="CD498" s="3"/>
      <c r="CE498" s="3"/>
      <c r="CF498" s="3"/>
      <c r="CG498" s="3"/>
      <c r="CH498" s="3"/>
      <c r="CI498" s="3"/>
      <c r="CJ498" s="3"/>
    </row>
    <row r="499" ht="24.75" customHeight="1">
      <c r="A499" s="4" t="s">
        <v>1680</v>
      </c>
      <c r="AK499" s="18" t="s">
        <v>1681</v>
      </c>
      <c r="AQ499" s="19"/>
      <c r="AR499" s="35"/>
      <c r="AS499" s="427">
        <v>1.0</v>
      </c>
      <c r="AX499" s="561">
        <v>40.0</v>
      </c>
      <c r="BB499" s="19"/>
      <c r="BC499" s="553" t="s">
        <v>1674</v>
      </c>
      <c r="BH499" s="19"/>
      <c r="BI499" s="553" t="s">
        <v>1674</v>
      </c>
      <c r="BN499" s="19"/>
      <c r="BO499" s="553" t="s">
        <v>1674</v>
      </c>
      <c r="BT499" s="19"/>
      <c r="BU499" s="3"/>
      <c r="BV499" s="3"/>
      <c r="BW499" s="3"/>
      <c r="BX499" s="3"/>
      <c r="BY499" s="3"/>
      <c r="BZ499" s="3"/>
      <c r="CA499" s="3"/>
      <c r="CB499" s="3"/>
      <c r="CC499" s="3"/>
      <c r="CD499" s="3"/>
      <c r="CE499" s="3"/>
      <c r="CF499" s="3"/>
      <c r="CG499" s="3"/>
      <c r="CH499" s="3"/>
      <c r="CI499" s="3"/>
      <c r="CJ499" s="3"/>
    </row>
    <row r="500" ht="24.75" customHeight="1">
      <c r="A500" s="5">
        <v>49.0</v>
      </c>
      <c r="C500" s="6" t="s">
        <v>1682</v>
      </c>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18" t="s">
        <v>1683</v>
      </c>
      <c r="AQ500" s="19"/>
      <c r="AR500" s="35"/>
      <c r="AS500" s="562" t="s">
        <v>1684</v>
      </c>
      <c r="AX500" s="552" t="s">
        <v>1685</v>
      </c>
      <c r="BB500" s="19"/>
      <c r="BC500" s="553" t="s">
        <v>1686</v>
      </c>
      <c r="BH500" s="19"/>
      <c r="BI500" s="553" t="s">
        <v>1686</v>
      </c>
      <c r="BN500" s="19"/>
      <c r="BO500" s="553" t="s">
        <v>1686</v>
      </c>
      <c r="BT500" s="19"/>
      <c r="BU500" s="3"/>
      <c r="BV500" s="3"/>
      <c r="BW500" s="3"/>
      <c r="BX500" s="3"/>
      <c r="BY500" s="3"/>
      <c r="BZ500" s="3"/>
      <c r="CA500" s="3"/>
      <c r="CB500" s="3"/>
      <c r="CC500" s="3"/>
      <c r="CD500" s="3"/>
      <c r="CE500" s="3"/>
      <c r="CF500" s="3"/>
      <c r="CG500" s="3"/>
      <c r="CH500" s="3"/>
      <c r="CI500" s="3"/>
      <c r="CJ500" s="3"/>
    </row>
    <row r="501" ht="24.75" customHeight="1">
      <c r="A501" s="3" t="s">
        <v>1687</v>
      </c>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7" t="s">
        <v>1688</v>
      </c>
      <c r="AK501" s="18" t="s">
        <v>1689</v>
      </c>
      <c r="AQ501" s="19"/>
      <c r="AR501" s="35"/>
      <c r="AS501" s="427">
        <v>4.0</v>
      </c>
      <c r="AX501" s="552">
        <v>37.0</v>
      </c>
      <c r="BB501" s="19"/>
      <c r="BC501" s="553">
        <v>9690.0</v>
      </c>
      <c r="BH501" s="19"/>
      <c r="BI501" s="553">
        <v>14947.0</v>
      </c>
      <c r="BN501" s="19"/>
      <c r="BO501" s="553">
        <v>26108.0</v>
      </c>
      <c r="BT501" s="19"/>
      <c r="BU501" s="3"/>
      <c r="BV501" s="3"/>
      <c r="BW501" s="3"/>
      <c r="BX501" s="3"/>
      <c r="BY501" s="3"/>
      <c r="BZ501" s="3"/>
      <c r="CA501" s="3"/>
      <c r="CB501" s="3"/>
      <c r="CC501" s="3"/>
      <c r="CD501" s="3"/>
      <c r="CE501" s="3"/>
      <c r="CF501" s="3"/>
      <c r="CG501" s="3"/>
      <c r="CH501" s="3"/>
      <c r="CI501" s="3"/>
      <c r="CJ501" s="3"/>
    </row>
    <row r="502" ht="24.75" customHeight="1">
      <c r="A502" s="8" t="s">
        <v>101</v>
      </c>
      <c r="B502" s="9"/>
      <c r="C502" s="9"/>
      <c r="D502" s="9"/>
      <c r="E502" s="9"/>
      <c r="F502" s="9"/>
      <c r="G502" s="9"/>
      <c r="H502" s="9"/>
      <c r="I502" s="8" t="s">
        <v>1652</v>
      </c>
      <c r="J502" s="9"/>
      <c r="K502" s="9"/>
      <c r="L502" s="9"/>
      <c r="M502" s="9"/>
      <c r="N502" s="8" t="s">
        <v>1653</v>
      </c>
      <c r="O502" s="9"/>
      <c r="P502" s="9"/>
      <c r="Q502" s="9"/>
      <c r="R502" s="10"/>
      <c r="S502" s="8" t="s">
        <v>1669</v>
      </c>
      <c r="T502" s="9"/>
      <c r="U502" s="9"/>
      <c r="V502" s="9"/>
      <c r="W502" s="9"/>
      <c r="X502" s="10"/>
      <c r="Y502" s="8" t="s">
        <v>1670</v>
      </c>
      <c r="Z502" s="9"/>
      <c r="AA502" s="9"/>
      <c r="AB502" s="9"/>
      <c r="AC502" s="9"/>
      <c r="AD502" s="10"/>
      <c r="AE502" s="8" t="s">
        <v>1671</v>
      </c>
      <c r="AF502" s="9"/>
      <c r="AG502" s="9"/>
      <c r="AH502" s="9"/>
      <c r="AI502" s="9"/>
      <c r="AJ502" s="10"/>
      <c r="AK502" s="18" t="s">
        <v>1690</v>
      </c>
      <c r="AQ502" s="19"/>
      <c r="AR502" s="35"/>
      <c r="AS502" s="427">
        <v>2.0</v>
      </c>
      <c r="AX502" s="552">
        <v>63.0</v>
      </c>
      <c r="BB502" s="19"/>
      <c r="BC502" s="553" t="s">
        <v>1674</v>
      </c>
      <c r="BH502" s="19"/>
      <c r="BI502" s="553" t="s">
        <v>1674</v>
      </c>
      <c r="BN502" s="19"/>
      <c r="BO502" s="553" t="s">
        <v>1674</v>
      </c>
      <c r="BT502" s="19"/>
      <c r="BU502" s="3"/>
      <c r="BV502" s="3"/>
      <c r="BW502" s="3"/>
      <c r="BX502" s="3"/>
      <c r="BY502" s="3"/>
      <c r="BZ502" s="3"/>
      <c r="CA502" s="3"/>
      <c r="CB502" s="3"/>
      <c r="CC502" s="3"/>
      <c r="CD502" s="3"/>
      <c r="CE502" s="3"/>
      <c r="CF502" s="3"/>
      <c r="CG502" s="3"/>
      <c r="CH502" s="3"/>
      <c r="CI502" s="3"/>
      <c r="CJ502" s="3"/>
    </row>
    <row r="503" ht="24.75" customHeight="1">
      <c r="A503" s="18" t="s">
        <v>1691</v>
      </c>
      <c r="I503" s="400">
        <v>101.0</v>
      </c>
      <c r="N503" s="537">
        <v>4121.0</v>
      </c>
      <c r="R503" s="19"/>
      <c r="S503" s="537">
        <v>1834494.0</v>
      </c>
      <c r="X503" s="19"/>
      <c r="Y503" s="537">
        <v>7873404.0</v>
      </c>
      <c r="AD503" s="19"/>
      <c r="AE503" s="537">
        <v>1.7029804E7</v>
      </c>
      <c r="AJ503" s="19"/>
      <c r="AK503" s="18" t="s">
        <v>1692</v>
      </c>
      <c r="AQ503" s="19"/>
      <c r="AR503" s="35"/>
      <c r="AS503" s="427">
        <v>1.0</v>
      </c>
      <c r="AX503" s="552">
        <v>5.0</v>
      </c>
      <c r="BB503" s="19"/>
      <c r="BC503" s="553" t="s">
        <v>1674</v>
      </c>
      <c r="BH503" s="19"/>
      <c r="BI503" s="553" t="s">
        <v>1674</v>
      </c>
      <c r="BN503" s="19"/>
      <c r="BO503" s="553" t="s">
        <v>1674</v>
      </c>
      <c r="BT503" s="19"/>
      <c r="BU503" s="3"/>
      <c r="BV503" s="3"/>
      <c r="BW503" s="3"/>
      <c r="BX503" s="3"/>
      <c r="BY503" s="3"/>
      <c r="BZ503" s="3"/>
      <c r="CA503" s="3"/>
      <c r="CB503" s="3"/>
      <c r="CC503" s="3"/>
      <c r="CD503" s="3"/>
      <c r="CE503" s="3"/>
      <c r="CF503" s="3"/>
      <c r="CG503" s="3"/>
      <c r="CH503" s="3"/>
      <c r="CI503" s="3"/>
      <c r="CJ503" s="3"/>
    </row>
    <row r="504" ht="24.75" customHeight="1">
      <c r="A504" s="18">
        <v>2.0</v>
      </c>
      <c r="I504" s="400">
        <v>101.0</v>
      </c>
      <c r="N504" s="537">
        <v>4062.0</v>
      </c>
      <c r="R504" s="19"/>
      <c r="S504" s="537">
        <v>1878314.0</v>
      </c>
      <c r="X504" s="19"/>
      <c r="Y504" s="537">
        <v>8452761.0</v>
      </c>
      <c r="AD504" s="19"/>
      <c r="AE504" s="537">
        <v>1.8427364E7</v>
      </c>
      <c r="AJ504" s="19"/>
      <c r="AK504" s="18" t="s">
        <v>1693</v>
      </c>
      <c r="AQ504" s="19"/>
      <c r="AR504" s="35"/>
      <c r="AS504" s="427">
        <v>4.0</v>
      </c>
      <c r="AX504" s="552">
        <v>76.0</v>
      </c>
      <c r="BB504" s="19"/>
      <c r="BC504" s="553">
        <v>19166.0</v>
      </c>
      <c r="BH504" s="19"/>
      <c r="BI504" s="553">
        <v>67511.0</v>
      </c>
      <c r="BN504" s="19"/>
      <c r="BO504" s="553">
        <v>102715.0</v>
      </c>
      <c r="BT504" s="19"/>
      <c r="BU504" s="3"/>
      <c r="BV504" s="3"/>
      <c r="BW504" s="3"/>
      <c r="BX504" s="3"/>
      <c r="BY504" s="3"/>
      <c r="BZ504" s="3"/>
      <c r="CA504" s="3"/>
      <c r="CB504" s="3"/>
      <c r="CC504" s="3"/>
      <c r="CD504" s="3"/>
      <c r="CE504" s="3"/>
      <c r="CF504" s="3"/>
      <c r="CG504" s="3"/>
      <c r="CH504" s="3"/>
      <c r="CI504" s="3"/>
      <c r="CJ504" s="3"/>
    </row>
    <row r="505" ht="24.75" customHeight="1">
      <c r="A505" s="28">
        <v>3.0</v>
      </c>
      <c r="B505" s="29"/>
      <c r="C505" s="29"/>
      <c r="D505" s="29"/>
      <c r="E505" s="29"/>
      <c r="F505" s="29"/>
      <c r="G505" s="29"/>
      <c r="H505" s="29"/>
      <c r="I505" s="401">
        <v>91.0</v>
      </c>
      <c r="J505" s="29"/>
      <c r="K505" s="29"/>
      <c r="L505" s="29"/>
      <c r="M505" s="29"/>
      <c r="N505" s="540">
        <v>3651.0</v>
      </c>
      <c r="O505" s="29"/>
      <c r="P505" s="29"/>
      <c r="Q505" s="29"/>
      <c r="R505" s="30"/>
      <c r="S505" s="540">
        <v>1812450.0</v>
      </c>
      <c r="T505" s="29"/>
      <c r="U505" s="29"/>
      <c r="V505" s="29"/>
      <c r="W505" s="29"/>
      <c r="X505" s="30"/>
      <c r="Y505" s="540">
        <v>7307664.0</v>
      </c>
      <c r="Z505" s="29"/>
      <c r="AA505" s="29"/>
      <c r="AB505" s="29"/>
      <c r="AC505" s="29"/>
      <c r="AD505" s="30"/>
      <c r="AE505" s="540">
        <v>1.7092101E7</v>
      </c>
      <c r="AF505" s="29"/>
      <c r="AG505" s="29"/>
      <c r="AH505" s="29"/>
      <c r="AI505" s="29"/>
      <c r="AJ505" s="30"/>
      <c r="AK505" s="18" t="s">
        <v>1694</v>
      </c>
      <c r="AQ505" s="19"/>
      <c r="AR505" s="35"/>
      <c r="AS505" s="427">
        <v>0.0</v>
      </c>
      <c r="AX505" s="552" t="s">
        <v>1685</v>
      </c>
      <c r="BB505" s="19"/>
      <c r="BC505" s="553" t="s">
        <v>1686</v>
      </c>
      <c r="BH505" s="19"/>
      <c r="BI505" s="553" t="s">
        <v>1686</v>
      </c>
      <c r="BN505" s="19"/>
      <c r="BO505" s="553" t="s">
        <v>1686</v>
      </c>
      <c r="BT505" s="19"/>
      <c r="BU505" s="3"/>
      <c r="BV505" s="3"/>
      <c r="BW505" s="3"/>
      <c r="BX505" s="3"/>
      <c r="BY505" s="3"/>
      <c r="BZ505" s="3"/>
      <c r="CA505" s="3"/>
      <c r="CB505" s="3"/>
      <c r="CC505" s="3"/>
      <c r="CD505" s="3"/>
      <c r="CE505" s="3"/>
      <c r="CF505" s="3"/>
      <c r="CG505" s="3"/>
      <c r="CH505" s="3"/>
      <c r="CI505" s="3"/>
      <c r="CJ505" s="3"/>
    </row>
    <row r="506" ht="24.75" customHeight="1">
      <c r="A506" s="11" t="s">
        <v>1672</v>
      </c>
      <c r="B506" s="12"/>
      <c r="C506" s="12"/>
      <c r="D506" s="12"/>
      <c r="E506" s="12"/>
      <c r="F506" s="12"/>
      <c r="G506" s="12"/>
      <c r="H506" s="13"/>
      <c r="I506" s="400">
        <v>13.0</v>
      </c>
      <c r="N506" s="537">
        <v>511.0</v>
      </c>
      <c r="R506" s="19"/>
      <c r="S506" s="537">
        <v>119023.0</v>
      </c>
      <c r="X506" s="19"/>
      <c r="Y506" s="537">
        <v>621023.0</v>
      </c>
      <c r="AD506" s="19"/>
      <c r="AE506" s="537">
        <v>940378.0</v>
      </c>
      <c r="AJ506" s="19"/>
      <c r="AK506" s="563" t="s">
        <v>1695</v>
      </c>
      <c r="AQ506" s="19"/>
      <c r="AR506" s="564"/>
      <c r="AS506" s="427" t="s">
        <v>1684</v>
      </c>
      <c r="AX506" s="552" t="s">
        <v>1685</v>
      </c>
      <c r="BB506" s="19"/>
      <c r="BC506" s="553" t="s">
        <v>1686</v>
      </c>
      <c r="BH506" s="19"/>
      <c r="BI506" s="553" t="s">
        <v>1686</v>
      </c>
      <c r="BN506" s="19"/>
      <c r="BO506" s="553" t="s">
        <v>1686</v>
      </c>
      <c r="BT506" s="19"/>
      <c r="BU506" s="3"/>
      <c r="BV506" s="3"/>
      <c r="BW506" s="3"/>
      <c r="BX506" s="3"/>
      <c r="BY506" s="3"/>
      <c r="BZ506" s="3"/>
      <c r="CA506" s="3"/>
      <c r="CB506" s="3"/>
      <c r="CC506" s="3"/>
      <c r="CD506" s="3"/>
      <c r="CE506" s="3"/>
      <c r="CF506" s="3"/>
      <c r="CG506" s="3"/>
      <c r="CH506" s="3"/>
      <c r="CI506" s="3"/>
      <c r="CJ506" s="3"/>
    </row>
    <row r="507" ht="24.75" customHeight="1">
      <c r="A507" s="74" t="s">
        <v>1673</v>
      </c>
      <c r="H507" s="19"/>
      <c r="I507" s="400">
        <v>1.0</v>
      </c>
      <c r="M507" s="19"/>
      <c r="N507" s="537">
        <v>7.0</v>
      </c>
      <c r="R507" s="19"/>
      <c r="S507" s="537" t="s">
        <v>1696</v>
      </c>
      <c r="X507" s="19"/>
      <c r="Y507" s="537" t="s">
        <v>1697</v>
      </c>
      <c r="AD507" s="19"/>
      <c r="AE507" s="537" t="s">
        <v>1696</v>
      </c>
      <c r="AJ507" s="19"/>
      <c r="AK507" s="18" t="s">
        <v>1698</v>
      </c>
      <c r="AQ507" s="19"/>
      <c r="AR507" s="35"/>
      <c r="AS507" s="427">
        <v>9.0</v>
      </c>
      <c r="AX507" s="552">
        <v>1218.0</v>
      </c>
      <c r="BB507" s="19"/>
      <c r="BC507" s="553">
        <v>640647.0</v>
      </c>
      <c r="BH507" s="19"/>
      <c r="BI507" s="553">
        <v>1803535.0</v>
      </c>
      <c r="BN507" s="19"/>
      <c r="BO507" s="553">
        <v>8089768.0</v>
      </c>
      <c r="BT507" s="19"/>
      <c r="BU507" s="3"/>
      <c r="BV507" s="3"/>
      <c r="BW507" s="3"/>
      <c r="BX507" s="3"/>
      <c r="BY507" s="3"/>
      <c r="BZ507" s="3"/>
      <c r="CA507" s="3"/>
      <c r="CB507" s="3"/>
      <c r="CC507" s="3"/>
      <c r="CD507" s="3"/>
      <c r="CE507" s="3"/>
      <c r="CF507" s="3"/>
      <c r="CG507" s="3"/>
      <c r="CH507" s="3"/>
      <c r="CI507" s="3"/>
      <c r="CJ507" s="3"/>
    </row>
    <row r="508" ht="24.75" customHeight="1">
      <c r="A508" s="18" t="s">
        <v>1678</v>
      </c>
      <c r="H508" s="19"/>
      <c r="I508" s="400">
        <v>8.0</v>
      </c>
      <c r="N508" s="537">
        <v>211.0</v>
      </c>
      <c r="R508" s="19"/>
      <c r="S508" s="537">
        <v>44075.0</v>
      </c>
      <c r="X508" s="19"/>
      <c r="Y508" s="537">
        <v>27345.0</v>
      </c>
      <c r="AD508" s="19"/>
      <c r="AE508" s="537">
        <v>92811.0</v>
      </c>
      <c r="AJ508" s="19"/>
      <c r="AK508" s="18" t="s">
        <v>1699</v>
      </c>
      <c r="AQ508" s="19"/>
      <c r="AR508" s="35"/>
      <c r="AS508" s="427">
        <v>3.0</v>
      </c>
      <c r="AX508" s="552">
        <v>33.0</v>
      </c>
      <c r="BB508" s="19"/>
      <c r="BC508" s="553">
        <v>11437.0</v>
      </c>
      <c r="BH508" s="19"/>
      <c r="BI508" s="553">
        <v>11304.0</v>
      </c>
      <c r="BN508" s="19"/>
      <c r="BO508" s="553">
        <v>30881.0</v>
      </c>
      <c r="BT508" s="19"/>
      <c r="BU508" s="3"/>
      <c r="BV508" s="3"/>
      <c r="BW508" s="3"/>
      <c r="BX508" s="3"/>
      <c r="BY508" s="3"/>
      <c r="BZ508" s="3"/>
      <c r="CA508" s="3"/>
      <c r="CB508" s="3"/>
      <c r="CC508" s="3"/>
      <c r="CD508" s="3"/>
      <c r="CE508" s="3"/>
      <c r="CF508" s="3"/>
      <c r="CG508" s="3"/>
      <c r="CH508" s="3"/>
      <c r="CI508" s="3"/>
      <c r="CJ508" s="3"/>
    </row>
    <row r="509" ht="24.75" customHeight="1">
      <c r="A509" s="18" t="s">
        <v>1679</v>
      </c>
      <c r="H509" s="19"/>
      <c r="I509" s="400">
        <v>4.0</v>
      </c>
      <c r="N509" s="537">
        <v>354.0</v>
      </c>
      <c r="R509" s="19"/>
      <c r="S509" s="537">
        <v>176804.0</v>
      </c>
      <c r="X509" s="19"/>
      <c r="Y509" s="537">
        <v>1708760.0</v>
      </c>
      <c r="AD509" s="19"/>
      <c r="AE509" s="537">
        <v>2428116.0</v>
      </c>
      <c r="AJ509" s="19"/>
      <c r="AK509" s="18" t="s">
        <v>1700</v>
      </c>
      <c r="AQ509" s="19"/>
      <c r="AR509" s="35"/>
      <c r="AS509" s="427">
        <v>1.0</v>
      </c>
      <c r="AX509" s="552">
        <v>48.0</v>
      </c>
      <c r="BB509" s="19"/>
      <c r="BC509" s="553" t="s">
        <v>1674</v>
      </c>
      <c r="BH509" s="19"/>
      <c r="BI509" s="553" t="s">
        <v>1674</v>
      </c>
      <c r="BN509" s="19"/>
      <c r="BO509" s="553" t="s">
        <v>1674</v>
      </c>
      <c r="BT509" s="19"/>
      <c r="BU509" s="3"/>
      <c r="BV509" s="3"/>
      <c r="BW509" s="3"/>
      <c r="BX509" s="3"/>
      <c r="BY509" s="3"/>
      <c r="BZ509" s="3"/>
      <c r="CA509" s="3"/>
      <c r="CB509" s="3"/>
      <c r="CC509" s="3"/>
      <c r="CD509" s="3"/>
      <c r="CE509" s="3"/>
      <c r="CF509" s="3"/>
      <c r="CG509" s="3"/>
      <c r="CH509" s="3"/>
      <c r="CI509" s="3"/>
      <c r="CJ509" s="3"/>
    </row>
    <row r="510" ht="24.75" customHeight="1">
      <c r="A510" s="18" t="s">
        <v>1681</v>
      </c>
      <c r="H510" s="19"/>
      <c r="I510" s="400">
        <v>1.0</v>
      </c>
      <c r="N510" s="537">
        <v>40.0</v>
      </c>
      <c r="R510" s="19"/>
      <c r="S510" s="537" t="s">
        <v>1696</v>
      </c>
      <c r="X510" s="19"/>
      <c r="Y510" s="537" t="s">
        <v>1701</v>
      </c>
      <c r="AD510" s="19"/>
      <c r="AE510" s="537" t="s">
        <v>1701</v>
      </c>
      <c r="AJ510" s="19"/>
      <c r="AK510" s="18" t="s">
        <v>1702</v>
      </c>
      <c r="AQ510" s="19"/>
      <c r="AR510" s="35"/>
      <c r="AS510" s="427">
        <v>9.0</v>
      </c>
      <c r="AX510" s="552">
        <v>111.0</v>
      </c>
      <c r="BB510" s="19"/>
      <c r="BC510" s="553">
        <v>35830.0</v>
      </c>
      <c r="BH510" s="19"/>
      <c r="BI510" s="553">
        <v>76017.0</v>
      </c>
      <c r="BN510" s="19"/>
      <c r="BO510" s="553">
        <v>146653.0</v>
      </c>
      <c r="BT510" s="19"/>
      <c r="BU510" s="3"/>
      <c r="BV510" s="3"/>
      <c r="BW510" s="3"/>
      <c r="BX510" s="3"/>
      <c r="BY510" s="3"/>
      <c r="BZ510" s="3"/>
      <c r="CA510" s="3"/>
      <c r="CB510" s="3"/>
      <c r="CC510" s="3"/>
      <c r="CD510" s="3"/>
      <c r="CE510" s="3"/>
      <c r="CF510" s="3"/>
      <c r="CG510" s="3"/>
      <c r="CH510" s="3"/>
      <c r="CI510" s="3"/>
      <c r="CJ510" s="3"/>
    </row>
    <row r="511" ht="24.75" customHeight="1">
      <c r="A511" s="18" t="s">
        <v>1683</v>
      </c>
      <c r="H511" s="19"/>
      <c r="I511" s="400" t="s">
        <v>1703</v>
      </c>
      <c r="N511" s="537" t="s">
        <v>1704</v>
      </c>
      <c r="R511" s="19"/>
      <c r="S511" s="537" t="s">
        <v>1705</v>
      </c>
      <c r="X511" s="19"/>
      <c r="Y511" s="537" t="s">
        <v>1706</v>
      </c>
      <c r="AD511" s="19"/>
      <c r="AE511" s="537" t="s">
        <v>1706</v>
      </c>
      <c r="AJ511" s="19"/>
      <c r="AK511" s="18" t="s">
        <v>1707</v>
      </c>
      <c r="AQ511" s="19"/>
      <c r="AR511" s="35"/>
      <c r="AS511" s="427">
        <v>3.0</v>
      </c>
      <c r="AX511" s="552">
        <v>37.0</v>
      </c>
      <c r="BB511" s="19"/>
      <c r="BC511" s="553">
        <v>11692.0</v>
      </c>
      <c r="BH511" s="19"/>
      <c r="BI511" s="553">
        <v>74114.0</v>
      </c>
      <c r="BN511" s="19"/>
      <c r="BO511" s="553">
        <v>111608.0</v>
      </c>
      <c r="BT511" s="19"/>
      <c r="BU511" s="3"/>
      <c r="BV511" s="3"/>
      <c r="BW511" s="3"/>
      <c r="BX511" s="3"/>
      <c r="BY511" s="3"/>
      <c r="BZ511" s="3"/>
      <c r="CA511" s="3"/>
      <c r="CB511" s="3"/>
      <c r="CC511" s="3"/>
      <c r="CD511" s="3"/>
      <c r="CE511" s="3"/>
      <c r="CF511" s="3"/>
      <c r="CG511" s="3"/>
      <c r="CH511" s="3"/>
      <c r="CI511" s="3"/>
      <c r="CJ511" s="3"/>
    </row>
    <row r="512" ht="24.75" customHeight="1">
      <c r="A512" s="18" t="s">
        <v>1689</v>
      </c>
      <c r="H512" s="19"/>
      <c r="I512" s="400">
        <v>4.0</v>
      </c>
      <c r="N512" s="537">
        <v>37.0</v>
      </c>
      <c r="R512" s="19"/>
      <c r="S512" s="537">
        <v>9690.0</v>
      </c>
      <c r="X512" s="19"/>
      <c r="Y512" s="537">
        <v>14947.0</v>
      </c>
      <c r="AD512" s="19"/>
      <c r="AE512" s="537">
        <v>26108.0</v>
      </c>
      <c r="AJ512" s="19"/>
      <c r="AK512" s="18" t="s">
        <v>1708</v>
      </c>
      <c r="AQ512" s="19"/>
      <c r="AR512" s="35"/>
      <c r="AS512" s="427">
        <v>6.0</v>
      </c>
      <c r="AX512" s="552">
        <v>165.0</v>
      </c>
      <c r="BB512" s="19"/>
      <c r="BC512" s="553">
        <v>120764.0</v>
      </c>
      <c r="BH512" s="19"/>
      <c r="BI512" s="553">
        <v>112239.0</v>
      </c>
      <c r="BN512" s="19"/>
      <c r="BO512" s="553">
        <v>329802.0</v>
      </c>
      <c r="BT512" s="19"/>
      <c r="BU512" s="2"/>
      <c r="BV512" s="2"/>
      <c r="BW512" s="2"/>
      <c r="BX512" s="2"/>
      <c r="BY512" s="2"/>
      <c r="BZ512" s="2"/>
      <c r="CA512" s="2"/>
      <c r="CB512" s="2"/>
      <c r="CC512" s="2"/>
      <c r="CD512" s="2"/>
      <c r="CE512" s="2"/>
      <c r="CF512" s="2"/>
      <c r="CG512" s="2"/>
      <c r="CH512" s="2"/>
      <c r="CI512" s="2"/>
      <c r="CJ512" s="2"/>
    </row>
    <row r="513" ht="24.75" customHeight="1">
      <c r="A513" s="18" t="s">
        <v>1690</v>
      </c>
      <c r="H513" s="19"/>
      <c r="I513" s="400">
        <v>2.0</v>
      </c>
      <c r="N513" s="537">
        <v>63.0</v>
      </c>
      <c r="R513" s="19"/>
      <c r="S513" s="537" t="s">
        <v>1696</v>
      </c>
      <c r="X513" s="19"/>
      <c r="Y513" s="537" t="s">
        <v>1701</v>
      </c>
      <c r="AD513" s="19"/>
      <c r="AE513" s="537" t="s">
        <v>1709</v>
      </c>
      <c r="AJ513" s="19"/>
      <c r="AK513" s="18" t="s">
        <v>1710</v>
      </c>
      <c r="AQ513" s="19"/>
      <c r="AR513" s="35"/>
      <c r="AS513" s="427">
        <v>3.0</v>
      </c>
      <c r="AX513" s="552">
        <v>206.0</v>
      </c>
      <c r="BB513" s="19"/>
      <c r="BC513" s="553">
        <v>126247.0</v>
      </c>
      <c r="BH513" s="19"/>
      <c r="BI513" s="553">
        <v>253912.0</v>
      </c>
      <c r="BN513" s="19"/>
      <c r="BO513" s="553">
        <v>632022.0</v>
      </c>
      <c r="BT513" s="19"/>
      <c r="BU513" s="3"/>
      <c r="BV513" s="3"/>
      <c r="BW513" s="3"/>
      <c r="BX513" s="3"/>
      <c r="BY513" s="3"/>
      <c r="BZ513" s="3"/>
      <c r="CA513" s="3"/>
      <c r="CB513" s="3"/>
      <c r="CC513" s="3"/>
      <c r="CD513" s="3"/>
      <c r="CE513" s="3"/>
      <c r="CF513" s="3"/>
      <c r="CG513" s="3"/>
      <c r="CH513" s="3"/>
      <c r="CI513" s="3"/>
      <c r="CJ513" s="3"/>
    </row>
    <row r="514" ht="24.75" customHeight="1">
      <c r="A514" s="18" t="s">
        <v>1692</v>
      </c>
      <c r="H514" s="19"/>
      <c r="I514" s="400">
        <v>1.0</v>
      </c>
      <c r="N514" s="537">
        <v>5.0</v>
      </c>
      <c r="R514" s="19"/>
      <c r="S514" s="537" t="s">
        <v>1696</v>
      </c>
      <c r="X514" s="19"/>
      <c r="Y514" s="537" t="s">
        <v>1701</v>
      </c>
      <c r="AD514" s="19"/>
      <c r="AE514" s="537" t="s">
        <v>1709</v>
      </c>
      <c r="AJ514" s="19"/>
      <c r="AK514" s="18" t="s">
        <v>1711</v>
      </c>
      <c r="AQ514" s="19"/>
      <c r="AR514" s="35"/>
      <c r="AS514" s="427">
        <v>2.0</v>
      </c>
      <c r="AX514" s="552">
        <v>25.0</v>
      </c>
      <c r="BB514" s="19"/>
      <c r="BC514" s="553" t="s">
        <v>1674</v>
      </c>
      <c r="BH514" s="19"/>
      <c r="BI514" s="553" t="s">
        <v>1674</v>
      </c>
      <c r="BN514" s="19"/>
      <c r="BO514" s="553" t="s">
        <v>1674</v>
      </c>
      <c r="BT514" s="19"/>
      <c r="BU514" s="3"/>
      <c r="BV514" s="3"/>
      <c r="BW514" s="3"/>
      <c r="BX514" s="3"/>
      <c r="BY514" s="3"/>
      <c r="BZ514" s="3"/>
      <c r="CA514" s="3"/>
      <c r="CB514" s="3"/>
      <c r="CC514" s="3"/>
      <c r="CD514" s="3"/>
      <c r="CE514" s="3"/>
      <c r="CF514" s="3"/>
      <c r="CG514" s="3"/>
      <c r="CH514" s="3"/>
      <c r="CI514" s="3"/>
      <c r="CJ514" s="3"/>
    </row>
    <row r="515" ht="24.75" customHeight="1">
      <c r="A515" s="18" t="s">
        <v>1693</v>
      </c>
      <c r="H515" s="19"/>
      <c r="I515" s="400">
        <v>4.0</v>
      </c>
      <c r="N515" s="537">
        <v>76.0</v>
      </c>
      <c r="R515" s="19"/>
      <c r="S515" s="537">
        <v>19166.0</v>
      </c>
      <c r="X515" s="19"/>
      <c r="Y515" s="537">
        <v>67511.0</v>
      </c>
      <c r="AD515" s="19"/>
      <c r="AE515" s="537">
        <v>102715.0</v>
      </c>
      <c r="AJ515" s="19"/>
      <c r="AK515" s="18" t="s">
        <v>1712</v>
      </c>
      <c r="AQ515" s="19"/>
      <c r="AR515" s="35"/>
      <c r="AS515" s="427">
        <v>2.0</v>
      </c>
      <c r="AX515" s="552">
        <v>40.0</v>
      </c>
      <c r="BB515" s="19"/>
      <c r="BC515" s="553" t="s">
        <v>1674</v>
      </c>
      <c r="BH515" s="19"/>
      <c r="BI515" s="553" t="s">
        <v>1674</v>
      </c>
      <c r="BN515" s="19"/>
      <c r="BO515" s="553" t="s">
        <v>1674</v>
      </c>
      <c r="BT515" s="19"/>
      <c r="BU515" s="3"/>
      <c r="BV515" s="3"/>
      <c r="BW515" s="3"/>
      <c r="BX515" s="3"/>
      <c r="BY515" s="3"/>
      <c r="BZ515" s="3"/>
      <c r="CA515" s="3"/>
      <c r="CB515" s="3"/>
      <c r="CC515" s="3"/>
      <c r="CD515" s="3"/>
      <c r="CE515" s="3"/>
      <c r="CF515" s="3"/>
      <c r="CG515" s="3"/>
      <c r="CH515" s="3"/>
      <c r="CI515" s="3"/>
      <c r="CJ515" s="3"/>
    </row>
    <row r="516" ht="24.75" customHeight="1">
      <c r="A516" s="18" t="s">
        <v>1694</v>
      </c>
      <c r="H516" s="19"/>
      <c r="I516" s="400" t="s">
        <v>1713</v>
      </c>
      <c r="N516" s="537" t="s">
        <v>1714</v>
      </c>
      <c r="R516" s="19"/>
      <c r="S516" s="537" t="s">
        <v>1705</v>
      </c>
      <c r="X516" s="19"/>
      <c r="Y516" s="537" t="s">
        <v>1715</v>
      </c>
      <c r="AD516" s="19"/>
      <c r="AE516" s="537" t="s">
        <v>1716</v>
      </c>
      <c r="AJ516" s="19"/>
      <c r="AK516" s="18" t="s">
        <v>1717</v>
      </c>
      <c r="AQ516" s="19"/>
      <c r="AR516" s="35"/>
      <c r="AS516" s="565" t="s">
        <v>1684</v>
      </c>
      <c r="AX516" s="552" t="s">
        <v>1685</v>
      </c>
      <c r="BB516" s="19"/>
      <c r="BC516" s="553" t="s">
        <v>1686</v>
      </c>
      <c r="BH516" s="19"/>
      <c r="BI516" s="553" t="s">
        <v>1686</v>
      </c>
      <c r="BN516" s="19"/>
      <c r="BO516" s="553" t="s">
        <v>1686</v>
      </c>
      <c r="BT516" s="19"/>
      <c r="BU516" s="3"/>
      <c r="BV516" s="3"/>
      <c r="BW516" s="3"/>
      <c r="BX516" s="3"/>
      <c r="BY516" s="3"/>
      <c r="BZ516" s="3"/>
      <c r="CA516" s="3"/>
      <c r="CB516" s="3"/>
      <c r="CC516" s="3"/>
      <c r="CD516" s="3"/>
      <c r="CE516" s="3"/>
      <c r="CF516" s="3"/>
      <c r="CG516" s="3"/>
      <c r="CH516" s="3"/>
      <c r="CI516" s="3"/>
      <c r="CJ516" s="3"/>
    </row>
    <row r="517" ht="24.75" customHeight="1">
      <c r="A517" s="563" t="s">
        <v>1695</v>
      </c>
      <c r="H517" s="19"/>
      <c r="I517" s="400" t="s">
        <v>1718</v>
      </c>
      <c r="N517" s="537" t="s">
        <v>1714</v>
      </c>
      <c r="R517" s="19"/>
      <c r="S517" s="537" t="s">
        <v>1705</v>
      </c>
      <c r="X517" s="19"/>
      <c r="Y517" s="537" t="s">
        <v>1715</v>
      </c>
      <c r="AD517" s="19"/>
      <c r="AE517" s="537" t="s">
        <v>1716</v>
      </c>
      <c r="AJ517" s="19"/>
      <c r="AK517" s="18" t="s">
        <v>1719</v>
      </c>
      <c r="AQ517" s="19"/>
      <c r="AR517" s="35"/>
      <c r="AS517" s="427">
        <v>12.0</v>
      </c>
      <c r="AX517" s="552">
        <v>442.0</v>
      </c>
      <c r="BB517" s="19"/>
      <c r="BC517" s="553">
        <v>409878.0</v>
      </c>
      <c r="BH517" s="19"/>
      <c r="BI517" s="553">
        <v>2045838.0</v>
      </c>
      <c r="BN517" s="19"/>
      <c r="BO517" s="553">
        <v>3022088.0</v>
      </c>
      <c r="BT517" s="19"/>
      <c r="BU517" s="3"/>
      <c r="BV517" s="3"/>
      <c r="BW517" s="3"/>
      <c r="BX517" s="3"/>
      <c r="BY517" s="3"/>
      <c r="BZ517" s="3"/>
      <c r="CA517" s="3"/>
      <c r="CB517" s="3"/>
      <c r="CC517" s="3"/>
      <c r="CD517" s="3"/>
      <c r="CE517" s="3"/>
      <c r="CF517" s="3"/>
      <c r="CG517" s="3"/>
      <c r="CH517" s="3"/>
      <c r="CI517" s="3"/>
      <c r="CJ517" s="3"/>
    </row>
    <row r="518" ht="24.75" customHeight="1">
      <c r="A518" s="18" t="s">
        <v>1698</v>
      </c>
      <c r="H518" s="19"/>
      <c r="I518" s="400">
        <v>9.0</v>
      </c>
      <c r="N518" s="537">
        <v>1218.0</v>
      </c>
      <c r="R518" s="19"/>
      <c r="S518" s="537">
        <v>640647.0</v>
      </c>
      <c r="X518" s="19"/>
      <c r="Y518" s="537">
        <v>1803535.0</v>
      </c>
      <c r="AD518" s="19"/>
      <c r="AE518" s="537">
        <v>8089768.0</v>
      </c>
      <c r="AJ518" s="19"/>
      <c r="AK518" s="28" t="s">
        <v>1363</v>
      </c>
      <c r="AL518" s="29"/>
      <c r="AM518" s="29"/>
      <c r="AN518" s="29"/>
      <c r="AO518" s="29"/>
      <c r="AP518" s="29"/>
      <c r="AQ518" s="30"/>
      <c r="AR518" s="566"/>
      <c r="AS518" s="436">
        <v>3.0</v>
      </c>
      <c r="AT518" s="29"/>
      <c r="AU518" s="29"/>
      <c r="AV518" s="29"/>
      <c r="AW518" s="29"/>
      <c r="AX518" s="567">
        <v>22.0</v>
      </c>
      <c r="AY518" s="29"/>
      <c r="AZ518" s="29"/>
      <c r="BA518" s="29"/>
      <c r="BB518" s="30"/>
      <c r="BC518" s="568">
        <v>5216.0</v>
      </c>
      <c r="BD518" s="29"/>
      <c r="BE518" s="29"/>
      <c r="BF518" s="29"/>
      <c r="BG518" s="29"/>
      <c r="BH518" s="30"/>
      <c r="BI518" s="568">
        <v>6049.0</v>
      </c>
      <c r="BJ518" s="29"/>
      <c r="BK518" s="29"/>
      <c r="BL518" s="29"/>
      <c r="BM518" s="29"/>
      <c r="BN518" s="30"/>
      <c r="BO518" s="568">
        <v>21170.0</v>
      </c>
      <c r="BP518" s="29"/>
      <c r="BQ518" s="29"/>
      <c r="BR518" s="29"/>
      <c r="BS518" s="29"/>
      <c r="BT518" s="30"/>
      <c r="BU518" s="3"/>
      <c r="BV518" s="3"/>
      <c r="BW518" s="3"/>
      <c r="BX518" s="3"/>
      <c r="BY518" s="3"/>
      <c r="BZ518" s="3"/>
      <c r="CA518" s="3"/>
      <c r="CB518" s="3"/>
      <c r="CC518" s="3"/>
      <c r="CD518" s="3"/>
      <c r="CE518" s="3"/>
      <c r="CF518" s="3"/>
      <c r="CG518" s="3"/>
      <c r="CH518" s="3"/>
      <c r="CI518" s="3"/>
      <c r="CJ518" s="3"/>
    </row>
    <row r="519" ht="24.75" customHeight="1">
      <c r="A519" s="18" t="s">
        <v>1699</v>
      </c>
      <c r="H519" s="19"/>
      <c r="I519" s="400">
        <v>3.0</v>
      </c>
      <c r="N519" s="537">
        <v>33.0</v>
      </c>
      <c r="R519" s="19"/>
      <c r="S519" s="537">
        <v>11437.0</v>
      </c>
      <c r="X519" s="19"/>
      <c r="Y519" s="537">
        <v>11304.0</v>
      </c>
      <c r="AD519" s="19"/>
      <c r="AE519" s="537">
        <v>30881.0</v>
      </c>
      <c r="AJ519" s="19"/>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row>
    <row r="520" ht="24.75" customHeight="1">
      <c r="A520" s="18" t="s">
        <v>1700</v>
      </c>
      <c r="H520" s="19"/>
      <c r="I520" s="400">
        <v>1.0</v>
      </c>
      <c r="N520" s="537">
        <v>48.0</v>
      </c>
      <c r="R520" s="19"/>
      <c r="S520" s="537" t="s">
        <v>1696</v>
      </c>
      <c r="X520" s="19"/>
      <c r="Y520" s="537" t="s">
        <v>1697</v>
      </c>
      <c r="AD520" s="19"/>
      <c r="AE520" s="537" t="s">
        <v>1701</v>
      </c>
      <c r="AJ520" s="19"/>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row>
    <row r="521" ht="24.75" customHeight="1">
      <c r="A521" s="18" t="s">
        <v>1702</v>
      </c>
      <c r="H521" s="19"/>
      <c r="I521" s="400">
        <v>9.0</v>
      </c>
      <c r="N521" s="537">
        <v>111.0</v>
      </c>
      <c r="R521" s="19"/>
      <c r="S521" s="537">
        <v>35830.0</v>
      </c>
      <c r="X521" s="19"/>
      <c r="Y521" s="537">
        <v>76017.0</v>
      </c>
      <c r="AD521" s="19"/>
      <c r="AE521" s="537">
        <v>146653.0</v>
      </c>
      <c r="AJ521" s="19"/>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row>
    <row r="522" ht="24.75" customHeight="1">
      <c r="A522" s="18" t="s">
        <v>1707</v>
      </c>
      <c r="H522" s="19"/>
      <c r="I522" s="400">
        <v>3.0</v>
      </c>
      <c r="N522" s="537">
        <v>37.0</v>
      </c>
      <c r="R522" s="19"/>
      <c r="S522" s="537">
        <v>11692.0</v>
      </c>
      <c r="X522" s="19"/>
      <c r="Y522" s="537">
        <v>74114.0</v>
      </c>
      <c r="AD522" s="19"/>
      <c r="AE522" s="537">
        <v>111608.0</v>
      </c>
      <c r="AJ522" s="19"/>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row>
    <row r="523" ht="24.75" customHeight="1">
      <c r="A523" s="18" t="s">
        <v>1708</v>
      </c>
      <c r="H523" s="19"/>
      <c r="I523" s="400">
        <v>6.0</v>
      </c>
      <c r="N523" s="537">
        <v>165.0</v>
      </c>
      <c r="R523" s="19"/>
      <c r="S523" s="537">
        <v>120764.0</v>
      </c>
      <c r="X523" s="19"/>
      <c r="Y523" s="537">
        <v>112239.0</v>
      </c>
      <c r="AD523" s="19"/>
      <c r="AE523" s="537">
        <v>329802.0</v>
      </c>
      <c r="AJ523" s="19"/>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row>
    <row r="524" ht="24.75" customHeight="1">
      <c r="A524" s="18" t="s">
        <v>1710</v>
      </c>
      <c r="H524" s="19"/>
      <c r="I524" s="400">
        <v>3.0</v>
      </c>
      <c r="N524" s="537">
        <v>206.0</v>
      </c>
      <c r="R524" s="19"/>
      <c r="S524" s="537">
        <v>126247.0</v>
      </c>
      <c r="X524" s="19"/>
      <c r="Y524" s="537">
        <v>253912.0</v>
      </c>
      <c r="AD524" s="19"/>
      <c r="AE524" s="537">
        <v>632022.0</v>
      </c>
      <c r="AJ524" s="19"/>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row>
    <row r="525" ht="24.75" customHeight="1">
      <c r="A525" s="18" t="s">
        <v>1711</v>
      </c>
      <c r="H525" s="19"/>
      <c r="I525" s="400">
        <v>2.0</v>
      </c>
      <c r="N525" s="537">
        <v>25.0</v>
      </c>
      <c r="R525" s="19"/>
      <c r="S525" s="537" t="s">
        <v>1697</v>
      </c>
      <c r="X525" s="19"/>
      <c r="Y525" s="537" t="s">
        <v>1701</v>
      </c>
      <c r="AD525" s="19"/>
      <c r="AE525" s="537" t="s">
        <v>1701</v>
      </c>
      <c r="AJ525" s="19"/>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row>
    <row r="526" ht="24.75" customHeight="1">
      <c r="A526" s="18" t="s">
        <v>1712</v>
      </c>
      <c r="H526" s="19"/>
      <c r="I526" s="400">
        <v>2.0</v>
      </c>
      <c r="N526" s="537">
        <v>40.0</v>
      </c>
      <c r="R526" s="19"/>
      <c r="S526" s="537" t="s">
        <v>1697</v>
      </c>
      <c r="X526" s="19"/>
      <c r="Y526" s="537" t="s">
        <v>1701</v>
      </c>
      <c r="AD526" s="19"/>
      <c r="AE526" s="537" t="s">
        <v>1701</v>
      </c>
      <c r="AJ526" s="19"/>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row>
    <row r="527" ht="24.75" customHeight="1">
      <c r="A527" s="18" t="s">
        <v>1717</v>
      </c>
      <c r="H527" s="19"/>
      <c r="I527" s="400" t="s">
        <v>1718</v>
      </c>
      <c r="N527" s="537" t="s">
        <v>1720</v>
      </c>
      <c r="R527" s="19"/>
      <c r="S527" s="537" t="s">
        <v>1715</v>
      </c>
      <c r="X527" s="19"/>
      <c r="Y527" s="537" t="s">
        <v>1706</v>
      </c>
      <c r="AD527" s="19"/>
      <c r="AE527" s="537" t="s">
        <v>1706</v>
      </c>
      <c r="AJ527" s="19"/>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row>
    <row r="528" ht="24.75" customHeight="1">
      <c r="A528" s="18" t="s">
        <v>1719</v>
      </c>
      <c r="H528" s="19"/>
      <c r="I528" s="400">
        <v>12.0</v>
      </c>
      <c r="N528" s="537">
        <v>442.0</v>
      </c>
      <c r="R528" s="19"/>
      <c r="S528" s="537">
        <v>409878.0</v>
      </c>
      <c r="X528" s="19"/>
      <c r="Y528" s="537">
        <v>2045838.0</v>
      </c>
      <c r="AD528" s="19"/>
      <c r="AE528" s="537">
        <v>3022088.0</v>
      </c>
      <c r="AJ528" s="19"/>
      <c r="AK528" s="3"/>
      <c r="AL528" s="8" t="s">
        <v>1721</v>
      </c>
      <c r="AM528" s="9"/>
      <c r="AN528" s="9"/>
      <c r="AO528" s="9"/>
      <c r="AP528" s="9"/>
      <c r="AQ528" s="9"/>
      <c r="AR528" s="38"/>
      <c r="AS528" s="38"/>
      <c r="AT528" s="10"/>
      <c r="AU528" s="38"/>
      <c r="AV528" s="38"/>
      <c r="AW528" s="9"/>
      <c r="AX528" s="8" t="s">
        <v>1669</v>
      </c>
      <c r="AY528" s="9"/>
      <c r="AZ528" s="9"/>
      <c r="BA528" s="9"/>
      <c r="BB528" s="9"/>
      <c r="BC528" s="9"/>
      <c r="BD528" s="9"/>
      <c r="BE528" s="10"/>
      <c r="BF528" s="8" t="s">
        <v>1670</v>
      </c>
      <c r="BG528" s="9"/>
      <c r="BH528" s="9"/>
      <c r="BI528" s="9"/>
      <c r="BJ528" s="9"/>
      <c r="BK528" s="9"/>
      <c r="BL528" s="10"/>
      <c r="BM528" s="8" t="s">
        <v>1671</v>
      </c>
      <c r="BN528" s="9"/>
      <c r="BO528" s="9"/>
      <c r="BP528" s="9"/>
      <c r="BQ528" s="9"/>
      <c r="BR528" s="9"/>
      <c r="BS528" s="10"/>
      <c r="BT528" s="3"/>
      <c r="BU528" s="3"/>
      <c r="BV528" s="3"/>
      <c r="BW528" s="3"/>
      <c r="BX528" s="3"/>
      <c r="BY528" s="3"/>
      <c r="BZ528" s="3"/>
      <c r="CA528" s="3"/>
      <c r="CB528" s="3"/>
      <c r="CC528" s="3"/>
      <c r="CD528" s="3"/>
      <c r="CE528" s="3"/>
      <c r="CF528" s="3"/>
      <c r="CG528" s="3"/>
      <c r="CH528" s="3"/>
      <c r="CI528" s="3"/>
      <c r="CJ528" s="3"/>
    </row>
    <row r="529" ht="24.75" customHeight="1">
      <c r="A529" s="28" t="s">
        <v>1363</v>
      </c>
      <c r="B529" s="29"/>
      <c r="C529" s="29"/>
      <c r="D529" s="29"/>
      <c r="E529" s="29"/>
      <c r="F529" s="29"/>
      <c r="G529" s="29"/>
      <c r="H529" s="30"/>
      <c r="I529" s="401">
        <v>3.0</v>
      </c>
      <c r="J529" s="29"/>
      <c r="K529" s="29"/>
      <c r="L529" s="29"/>
      <c r="M529" s="29"/>
      <c r="N529" s="540">
        <v>22.0</v>
      </c>
      <c r="O529" s="29"/>
      <c r="P529" s="29"/>
      <c r="Q529" s="29"/>
      <c r="R529" s="30"/>
      <c r="S529" s="540">
        <v>5216.0</v>
      </c>
      <c r="T529" s="29"/>
      <c r="U529" s="29"/>
      <c r="V529" s="29"/>
      <c r="W529" s="29"/>
      <c r="X529" s="30"/>
      <c r="Y529" s="540">
        <v>6049.0</v>
      </c>
      <c r="Z529" s="29"/>
      <c r="AA529" s="29"/>
      <c r="AB529" s="29"/>
      <c r="AC529" s="29"/>
      <c r="AD529" s="30"/>
      <c r="AE529" s="540">
        <v>21170.0</v>
      </c>
      <c r="AF529" s="29"/>
      <c r="AG529" s="29"/>
      <c r="AH529" s="29"/>
      <c r="AI529" s="29"/>
      <c r="AJ529" s="30"/>
      <c r="AK529" s="3"/>
      <c r="AL529" s="11" t="s">
        <v>67</v>
      </c>
      <c r="AM529" s="12"/>
      <c r="AN529" s="12"/>
      <c r="AO529" s="12"/>
      <c r="AP529" s="12"/>
      <c r="AQ529" s="12"/>
      <c r="AR529" s="268"/>
      <c r="AS529" s="569"/>
      <c r="AT529" s="13"/>
      <c r="AU529" s="569"/>
      <c r="AV529" s="570"/>
      <c r="AW529" s="12"/>
      <c r="AX529" s="542">
        <v>1812450.0</v>
      </c>
      <c r="AY529" s="12"/>
      <c r="AZ529" s="12"/>
      <c r="BA529" s="12"/>
      <c r="BB529" s="12"/>
      <c r="BC529" s="12"/>
      <c r="BD529" s="12"/>
      <c r="BE529" s="13"/>
      <c r="BF529" s="542">
        <v>7307664.0</v>
      </c>
      <c r="BG529" s="12"/>
      <c r="BH529" s="12"/>
      <c r="BI529" s="12"/>
      <c r="BJ529" s="12"/>
      <c r="BK529" s="12"/>
      <c r="BL529" s="13"/>
      <c r="BM529" s="542">
        <v>1.6346619E7</v>
      </c>
      <c r="BN529" s="12"/>
      <c r="BO529" s="12"/>
      <c r="BP529" s="12"/>
      <c r="BQ529" s="12"/>
      <c r="BR529" s="12"/>
      <c r="BS529" s="13"/>
      <c r="BT529" s="3"/>
      <c r="BU529" s="3"/>
      <c r="BV529" s="3"/>
      <c r="BW529" s="3"/>
      <c r="BX529" s="3"/>
      <c r="BY529" s="3"/>
      <c r="BZ529" s="3"/>
      <c r="CA529" s="3"/>
      <c r="CB529" s="3"/>
      <c r="CC529" s="3"/>
      <c r="CD529" s="3"/>
      <c r="CE529" s="3"/>
      <c r="CF529" s="3"/>
      <c r="CG529" s="3"/>
      <c r="CH529" s="3"/>
      <c r="CI529" s="3"/>
      <c r="CJ529" s="3"/>
    </row>
    <row r="530" ht="24.75" customHeight="1">
      <c r="A530" s="3" t="s">
        <v>47</v>
      </c>
      <c r="B530" s="3"/>
      <c r="C530" s="3" t="s">
        <v>1722</v>
      </c>
      <c r="D530" s="3"/>
      <c r="E530" s="3"/>
      <c r="F530" s="3"/>
      <c r="G530" s="3"/>
      <c r="H530" s="3"/>
      <c r="I530" s="3"/>
      <c r="J530" s="3"/>
      <c r="K530" s="3"/>
      <c r="L530" s="3"/>
      <c r="M530" s="3"/>
      <c r="N530" s="3"/>
      <c r="O530" s="3"/>
      <c r="P530" s="3"/>
      <c r="Q530" s="3"/>
      <c r="R530" s="3"/>
      <c r="S530" s="3"/>
      <c r="T530" s="3"/>
      <c r="U530" s="3"/>
      <c r="V530" s="3"/>
      <c r="W530" s="571"/>
      <c r="X530" s="571"/>
      <c r="Y530" s="571"/>
      <c r="Z530" s="571"/>
      <c r="AA530" s="571"/>
      <c r="AB530" s="571"/>
      <c r="AC530" s="571"/>
      <c r="AD530" s="571"/>
      <c r="AE530" s="571"/>
      <c r="AF530" s="571"/>
      <c r="AG530" s="571"/>
      <c r="AH530" s="571"/>
      <c r="AI530" s="571"/>
      <c r="AJ530" s="104"/>
      <c r="AK530" s="3"/>
      <c r="AL530" s="18" t="s">
        <v>1723</v>
      </c>
      <c r="AR530" s="35"/>
      <c r="AS530" s="572"/>
      <c r="AT530" s="19"/>
      <c r="AU530" s="572"/>
      <c r="AV530" s="573"/>
      <c r="AX530" s="543">
        <v>71995.0</v>
      </c>
      <c r="BE530" s="19"/>
      <c r="BF530" s="543">
        <v>259753.0</v>
      </c>
      <c r="BL530" s="19"/>
      <c r="BM530" s="543">
        <v>349029.0</v>
      </c>
      <c r="BS530" s="19"/>
      <c r="BT530" s="3"/>
      <c r="BU530" s="3"/>
      <c r="BV530" s="3"/>
      <c r="BW530" s="3"/>
      <c r="BX530" s="3"/>
      <c r="BY530" s="3"/>
      <c r="BZ530" s="3"/>
      <c r="CA530" s="3"/>
      <c r="CB530" s="3"/>
      <c r="CC530" s="3"/>
      <c r="CD530" s="3"/>
      <c r="CE530" s="3"/>
      <c r="CF530" s="3"/>
      <c r="CG530" s="3"/>
      <c r="CH530" s="3"/>
      <c r="CI530" s="3"/>
      <c r="CJ530" s="3"/>
    </row>
    <row r="531" ht="24.75" customHeight="1">
      <c r="A531" s="3"/>
      <c r="B531" s="3"/>
      <c r="C531" s="574" t="s">
        <v>1724</v>
      </c>
      <c r="D531" s="159"/>
      <c r="E531" s="159"/>
      <c r="F531" s="159"/>
      <c r="G531" s="159"/>
      <c r="H531" s="159"/>
      <c r="I531" s="159"/>
      <c r="J531" s="159"/>
      <c r="K531" s="159"/>
      <c r="L531" s="159"/>
      <c r="M531" s="159"/>
      <c r="N531" s="159"/>
      <c r="O531" s="159"/>
      <c r="P531" s="159"/>
      <c r="Q531" s="159"/>
      <c r="R531" s="159"/>
      <c r="S531" s="159"/>
      <c r="T531" s="159"/>
      <c r="U531" s="159"/>
      <c r="V531" s="159"/>
      <c r="W531" s="77"/>
      <c r="X531" s="77"/>
      <c r="Y531" s="77"/>
      <c r="Z531" s="77"/>
      <c r="AA531" s="77"/>
      <c r="AB531" s="77"/>
      <c r="AC531" s="77"/>
      <c r="AD531" s="77"/>
      <c r="AE531" s="77"/>
      <c r="AF531" s="77"/>
      <c r="AG531" s="77"/>
      <c r="AH531" s="77"/>
      <c r="AI531" s="77"/>
      <c r="AJ531" s="77"/>
      <c r="AK531" s="3"/>
      <c r="AL531" s="18" t="s">
        <v>1725</v>
      </c>
      <c r="AR531" s="35"/>
      <c r="AS531" s="572"/>
      <c r="AT531" s="19"/>
      <c r="AU531" s="572"/>
      <c r="AV531" s="573"/>
      <c r="AX531" s="543">
        <v>80219.0</v>
      </c>
      <c r="BE531" s="19"/>
      <c r="BF531" s="543">
        <v>198709.0</v>
      </c>
      <c r="BL531" s="19"/>
      <c r="BM531" s="543">
        <v>501624.0</v>
      </c>
      <c r="BS531" s="19"/>
      <c r="BT531" s="3"/>
      <c r="BU531" s="3"/>
      <c r="BV531" s="3"/>
      <c r="BW531" s="3"/>
      <c r="BX531" s="3"/>
      <c r="BY531" s="3"/>
      <c r="BZ531" s="3"/>
      <c r="CA531" s="3"/>
      <c r="CB531" s="3"/>
      <c r="CC531" s="3"/>
      <c r="CD531" s="3"/>
      <c r="CE531" s="3"/>
      <c r="CF531" s="3"/>
      <c r="CG531" s="3"/>
      <c r="CH531" s="3"/>
      <c r="CI531" s="3"/>
      <c r="CJ531" s="3"/>
    </row>
    <row r="532" ht="24.75" customHeight="1">
      <c r="A532" s="3"/>
      <c r="B532" s="3"/>
      <c r="C532" s="3" t="s">
        <v>1726</v>
      </c>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18" t="s">
        <v>1727</v>
      </c>
      <c r="AR532" s="35"/>
      <c r="AS532" s="572"/>
      <c r="AT532" s="19"/>
      <c r="AU532" s="572"/>
      <c r="AV532" s="573"/>
      <c r="AX532" s="543">
        <v>84146.0</v>
      </c>
      <c r="BE532" s="19"/>
      <c r="BF532" s="543">
        <v>119501.0</v>
      </c>
      <c r="BL532" s="19"/>
      <c r="BM532" s="543">
        <v>233433.0</v>
      </c>
      <c r="BS532" s="19"/>
      <c r="BT532" s="3"/>
      <c r="BU532" s="3"/>
      <c r="BV532" s="3"/>
      <c r="BW532" s="3"/>
      <c r="BX532" s="3"/>
      <c r="BY532" s="3"/>
      <c r="BZ532" s="3"/>
      <c r="CA532" s="3"/>
      <c r="CB532" s="3"/>
      <c r="CC532" s="3"/>
      <c r="CD532" s="3"/>
      <c r="CE532" s="3"/>
      <c r="CF532" s="3"/>
      <c r="CG532" s="3"/>
      <c r="CH532" s="3"/>
      <c r="CI532" s="3"/>
      <c r="CJ532" s="3"/>
    </row>
    <row r="533" ht="24.75" customHeight="1">
      <c r="A533" s="3"/>
      <c r="B533" s="3"/>
      <c r="C533" s="3" t="s">
        <v>1728</v>
      </c>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7" t="s">
        <v>1729</v>
      </c>
      <c r="AK533" s="3"/>
      <c r="AL533" s="18" t="s">
        <v>1730</v>
      </c>
      <c r="AR533" s="35"/>
      <c r="AS533" s="572"/>
      <c r="AT533" s="19"/>
      <c r="AU533" s="572"/>
      <c r="AV533" s="573"/>
      <c r="AX533" s="543">
        <v>151475.0</v>
      </c>
      <c r="BE533" s="19"/>
      <c r="BF533" s="543">
        <v>549031.0</v>
      </c>
      <c r="BL533" s="19"/>
      <c r="BM533" s="543">
        <v>983785.0</v>
      </c>
      <c r="BS533" s="19"/>
      <c r="BT533" s="3"/>
      <c r="BU533" s="3"/>
      <c r="BV533" s="3"/>
      <c r="BW533" s="3"/>
      <c r="BX533" s="3"/>
      <c r="BY533" s="3"/>
      <c r="BZ533" s="3"/>
      <c r="CA533" s="3"/>
      <c r="CB533" s="3"/>
      <c r="CC533" s="3"/>
      <c r="CD533" s="3"/>
      <c r="CE533" s="3"/>
      <c r="CF533" s="3"/>
      <c r="CG533" s="3"/>
      <c r="CH533" s="3"/>
      <c r="CI533" s="3"/>
      <c r="CJ533" s="3"/>
    </row>
    <row r="534" ht="24.75" customHeight="1">
      <c r="A534" s="1" t="s">
        <v>1731</v>
      </c>
      <c r="AK534" s="3"/>
      <c r="AL534" s="18" t="s">
        <v>1732</v>
      </c>
      <c r="AR534" s="35"/>
      <c r="AS534" s="572"/>
      <c r="AT534" s="19"/>
      <c r="AU534" s="572"/>
      <c r="AV534" s="573"/>
      <c r="AX534" s="543">
        <v>320141.0</v>
      </c>
      <c r="BE534" s="19"/>
      <c r="BF534" s="543">
        <v>1982415.0</v>
      </c>
      <c r="BL534" s="19"/>
      <c r="BM534" s="553">
        <v>2912407.0</v>
      </c>
      <c r="BS534" s="19"/>
      <c r="BT534" s="3"/>
      <c r="BU534" s="3"/>
      <c r="BV534" s="3"/>
      <c r="BW534" s="3"/>
      <c r="BX534" s="3"/>
      <c r="BY534" s="3"/>
      <c r="BZ534" s="3"/>
      <c r="CA534" s="3"/>
      <c r="CB534" s="3"/>
      <c r="CC534" s="3"/>
      <c r="CD534" s="3"/>
      <c r="CE534" s="3"/>
      <c r="CF534" s="3"/>
      <c r="CG534" s="3"/>
      <c r="CH534" s="3"/>
      <c r="CI534" s="3"/>
      <c r="CJ534" s="3"/>
    </row>
    <row r="535" ht="24.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18" t="s">
        <v>1733</v>
      </c>
      <c r="AR535" s="35"/>
      <c r="AS535" s="572"/>
      <c r="AT535" s="19"/>
      <c r="AU535" s="572"/>
      <c r="AV535" s="573"/>
      <c r="AX535" s="553" t="s">
        <v>1674</v>
      </c>
      <c r="BE535" s="19"/>
      <c r="BF535" s="553" t="s">
        <v>1674</v>
      </c>
      <c r="BL535" s="19"/>
      <c r="BM535" s="553" t="s">
        <v>1674</v>
      </c>
      <c r="BS535" s="19"/>
      <c r="BT535" s="3"/>
      <c r="BU535" s="3"/>
      <c r="BV535" s="3"/>
      <c r="BW535" s="3"/>
      <c r="BX535" s="3"/>
      <c r="BY535" s="3"/>
      <c r="BZ535" s="3"/>
      <c r="CA535" s="3"/>
      <c r="CB535" s="3"/>
      <c r="CC535" s="3"/>
      <c r="CD535" s="3"/>
      <c r="CE535" s="3"/>
      <c r="CF535" s="3"/>
      <c r="CG535" s="3"/>
      <c r="CH535" s="3"/>
      <c r="CI535" s="3"/>
      <c r="CJ535" s="3"/>
    </row>
    <row r="536" ht="24.75" customHeight="1">
      <c r="A536" s="5">
        <v>50.0</v>
      </c>
      <c r="C536" s="6" t="s">
        <v>1734</v>
      </c>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28" t="s">
        <v>1735</v>
      </c>
      <c r="AM536" s="29"/>
      <c r="AN536" s="29"/>
      <c r="AO536" s="29"/>
      <c r="AP536" s="29"/>
      <c r="AQ536" s="29"/>
      <c r="AR536" s="566"/>
      <c r="AS536" s="575"/>
      <c r="AT536" s="30"/>
      <c r="AU536" s="575"/>
      <c r="AV536" s="576"/>
      <c r="AW536" s="29"/>
      <c r="AX536" s="568" t="s">
        <v>1674</v>
      </c>
      <c r="AY536" s="29"/>
      <c r="AZ536" s="29"/>
      <c r="BA536" s="29"/>
      <c r="BB536" s="29"/>
      <c r="BC536" s="29"/>
      <c r="BD536" s="29"/>
      <c r="BE536" s="30"/>
      <c r="BF536" s="568" t="s">
        <v>1674</v>
      </c>
      <c r="BG536" s="29"/>
      <c r="BH536" s="29"/>
      <c r="BI536" s="29"/>
      <c r="BJ536" s="29"/>
      <c r="BK536" s="29"/>
      <c r="BL536" s="30"/>
      <c r="BM536" s="568" t="s">
        <v>1674</v>
      </c>
      <c r="BN536" s="29"/>
      <c r="BO536" s="29"/>
      <c r="BP536" s="29"/>
      <c r="BQ536" s="29"/>
      <c r="BR536" s="29"/>
      <c r="BS536" s="30"/>
      <c r="BT536" s="3"/>
      <c r="BU536" s="3"/>
      <c r="BV536" s="3"/>
      <c r="BW536" s="3"/>
      <c r="BX536" s="3"/>
      <c r="BY536" s="3"/>
      <c r="BZ536" s="3"/>
      <c r="CA536" s="3"/>
      <c r="CB536" s="3"/>
      <c r="CC536" s="3"/>
      <c r="CD536" s="3"/>
      <c r="CE536" s="3"/>
      <c r="CF536" s="3"/>
      <c r="CG536" s="3"/>
      <c r="CH536" s="3"/>
      <c r="CI536" s="3"/>
      <c r="CJ536" s="3"/>
    </row>
    <row r="537" ht="24.75" customHeight="1">
      <c r="A537" s="3" t="s">
        <v>1606</v>
      </c>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7" t="s">
        <v>1688</v>
      </c>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row>
    <row r="538" ht="24.75" customHeight="1">
      <c r="A538" s="8" t="s">
        <v>1721</v>
      </c>
      <c r="B538" s="9"/>
      <c r="C538" s="9"/>
      <c r="D538" s="9"/>
      <c r="E538" s="9"/>
      <c r="F538" s="9"/>
      <c r="G538" s="8" t="s">
        <v>1652</v>
      </c>
      <c r="H538" s="9"/>
      <c r="I538" s="9"/>
      <c r="J538" s="9"/>
      <c r="K538" s="9"/>
      <c r="L538" s="10"/>
      <c r="M538" s="8" t="s">
        <v>1653</v>
      </c>
      <c r="N538" s="9"/>
      <c r="O538" s="9"/>
      <c r="P538" s="9"/>
      <c r="Q538" s="9"/>
      <c r="R538" s="10"/>
      <c r="S538" s="8" t="s">
        <v>1669</v>
      </c>
      <c r="T538" s="9"/>
      <c r="U538" s="9"/>
      <c r="V538" s="9"/>
      <c r="W538" s="9"/>
      <c r="X538" s="10"/>
      <c r="Y538" s="8" t="s">
        <v>1670</v>
      </c>
      <c r="Z538" s="9"/>
      <c r="AA538" s="9"/>
      <c r="AB538" s="9"/>
      <c r="AC538" s="9"/>
      <c r="AD538" s="10"/>
      <c r="AE538" s="8" t="s">
        <v>1671</v>
      </c>
      <c r="AF538" s="9"/>
      <c r="AG538" s="9"/>
      <c r="AH538" s="9"/>
      <c r="AI538" s="9"/>
      <c r="AJ538" s="10"/>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row>
    <row r="539" ht="24.75" customHeight="1">
      <c r="A539" s="11" t="s">
        <v>67</v>
      </c>
      <c r="B539" s="12"/>
      <c r="C539" s="12"/>
      <c r="D539" s="12"/>
      <c r="E539" s="12"/>
      <c r="F539" s="12"/>
      <c r="G539" s="577">
        <v>91.0</v>
      </c>
      <c r="H539" s="12"/>
      <c r="I539" s="12"/>
      <c r="J539" s="12"/>
      <c r="K539" s="12"/>
      <c r="L539" s="13"/>
      <c r="M539" s="577">
        <v>3651.0</v>
      </c>
      <c r="N539" s="12"/>
      <c r="O539" s="12"/>
      <c r="P539" s="12"/>
      <c r="Q539" s="12"/>
      <c r="R539" s="13"/>
      <c r="S539" s="577">
        <v>1812450.0</v>
      </c>
      <c r="T539" s="12"/>
      <c r="U539" s="12"/>
      <c r="V539" s="12"/>
      <c r="W539" s="12"/>
      <c r="X539" s="13"/>
      <c r="Y539" s="577">
        <v>7307664.0</v>
      </c>
      <c r="Z539" s="12"/>
      <c r="AA539" s="12"/>
      <c r="AB539" s="12"/>
      <c r="AC539" s="12"/>
      <c r="AD539" s="13"/>
      <c r="AE539" s="577">
        <v>1.6346619E7</v>
      </c>
      <c r="AF539" s="12"/>
      <c r="AG539" s="12"/>
      <c r="AH539" s="12"/>
      <c r="AI539" s="12"/>
      <c r="AJ539" s="1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row>
    <row r="540" ht="24.75" customHeight="1">
      <c r="A540" s="18" t="s">
        <v>1723</v>
      </c>
      <c r="G540" s="578">
        <v>42.0</v>
      </c>
      <c r="L540" s="19"/>
      <c r="M540" s="578">
        <v>269.0</v>
      </c>
      <c r="R540" s="19"/>
      <c r="S540" s="578">
        <v>71995.0</v>
      </c>
      <c r="X540" s="19"/>
      <c r="Y540" s="578">
        <v>259753.0</v>
      </c>
      <c r="AD540" s="19"/>
      <c r="AE540" s="578">
        <v>349029.0</v>
      </c>
      <c r="AJ540" s="19"/>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row>
    <row r="541" ht="24.75" customHeight="1">
      <c r="A541" s="18" t="s">
        <v>1725</v>
      </c>
      <c r="G541" s="578">
        <v>16.0</v>
      </c>
      <c r="L541" s="19"/>
      <c r="M541" s="578">
        <v>227.0</v>
      </c>
      <c r="R541" s="19"/>
      <c r="S541" s="578">
        <v>80219.0</v>
      </c>
      <c r="X541" s="19"/>
      <c r="Y541" s="578">
        <v>198709.0</v>
      </c>
      <c r="AD541" s="19"/>
      <c r="AE541" s="578">
        <v>501624.0</v>
      </c>
      <c r="AJ541" s="19"/>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row>
    <row r="542" ht="24.75" customHeight="1">
      <c r="A542" s="18" t="s">
        <v>1727</v>
      </c>
      <c r="G542" s="578">
        <v>10.0</v>
      </c>
      <c r="L542" s="19"/>
      <c r="M542" s="578">
        <v>226.0</v>
      </c>
      <c r="R542" s="19"/>
      <c r="S542" s="578">
        <v>84146.0</v>
      </c>
      <c r="X542" s="19"/>
      <c r="Y542" s="578">
        <v>119501.0</v>
      </c>
      <c r="AD542" s="19"/>
      <c r="AE542" s="578">
        <v>233433.0</v>
      </c>
      <c r="AJ542" s="19"/>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row>
    <row r="543" ht="24.75" customHeight="1">
      <c r="A543" s="18" t="s">
        <v>1730</v>
      </c>
      <c r="G543" s="578">
        <v>11.0</v>
      </c>
      <c r="L543" s="19"/>
      <c r="M543" s="578">
        <v>435.0</v>
      </c>
      <c r="R543" s="19"/>
      <c r="S543" s="578">
        <v>151475.0</v>
      </c>
      <c r="X543" s="19"/>
      <c r="Y543" s="578">
        <v>549031.0</v>
      </c>
      <c r="AD543" s="19"/>
      <c r="AE543" s="578">
        <v>983785.0</v>
      </c>
      <c r="AJ543" s="19"/>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row>
    <row r="544" ht="24.75" customHeight="1">
      <c r="A544" s="18" t="s">
        <v>1736</v>
      </c>
      <c r="G544" s="578">
        <v>4.0</v>
      </c>
      <c r="L544" s="19"/>
      <c r="M544" s="578">
        <v>247.0</v>
      </c>
      <c r="R544" s="19"/>
      <c r="S544" s="578">
        <v>111745.0</v>
      </c>
      <c r="X544" s="19"/>
      <c r="Y544" s="578">
        <v>76830.0</v>
      </c>
      <c r="AD544" s="19"/>
      <c r="AE544" s="578">
        <v>203073.0</v>
      </c>
      <c r="AJ544" s="19"/>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row>
    <row r="545" ht="24.75" customHeight="1">
      <c r="A545" s="18" t="s">
        <v>1732</v>
      </c>
      <c r="G545" s="578">
        <v>4.0</v>
      </c>
      <c r="L545" s="19"/>
      <c r="M545" s="578">
        <v>657.0</v>
      </c>
      <c r="R545" s="19"/>
      <c r="S545" s="578">
        <v>320141.0</v>
      </c>
      <c r="X545" s="19"/>
      <c r="Y545" s="578">
        <v>1982415.0</v>
      </c>
      <c r="AD545" s="19"/>
      <c r="AE545" s="578">
        <v>2912407.0</v>
      </c>
      <c r="AJ545" s="19"/>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row>
    <row r="546" ht="24.75" customHeight="1">
      <c r="A546" s="18" t="s">
        <v>1733</v>
      </c>
      <c r="G546" s="578">
        <v>2.0</v>
      </c>
      <c r="L546" s="19"/>
      <c r="M546" s="578">
        <v>488.0</v>
      </c>
      <c r="R546" s="19"/>
      <c r="S546" s="578" t="s">
        <v>1709</v>
      </c>
      <c r="X546" s="19"/>
      <c r="Y546" s="578" t="s">
        <v>1709</v>
      </c>
      <c r="AD546" s="19"/>
      <c r="AE546" s="578" t="s">
        <v>1709</v>
      </c>
      <c r="AJ546" s="19"/>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row>
    <row r="547" ht="24.75" customHeight="1">
      <c r="A547" s="28" t="s">
        <v>1735</v>
      </c>
      <c r="B547" s="29"/>
      <c r="C547" s="29"/>
      <c r="D547" s="29"/>
      <c r="E547" s="29"/>
      <c r="F547" s="29"/>
      <c r="G547" s="579">
        <v>2.0</v>
      </c>
      <c r="H547" s="29"/>
      <c r="I547" s="29"/>
      <c r="J547" s="29"/>
      <c r="K547" s="29"/>
      <c r="L547" s="30"/>
      <c r="M547" s="579">
        <v>1102.0</v>
      </c>
      <c r="N547" s="29"/>
      <c r="O547" s="29"/>
      <c r="P547" s="29"/>
      <c r="Q547" s="29"/>
      <c r="R547" s="30"/>
      <c r="S547" s="579" t="s">
        <v>1709</v>
      </c>
      <c r="T547" s="29"/>
      <c r="U547" s="29"/>
      <c r="V547" s="29"/>
      <c r="W547" s="29"/>
      <c r="X547" s="30"/>
      <c r="Y547" s="579" t="s">
        <v>1709</v>
      </c>
      <c r="Z547" s="29"/>
      <c r="AA547" s="29"/>
      <c r="AB547" s="29"/>
      <c r="AC547" s="29"/>
      <c r="AD547" s="30"/>
      <c r="AE547" s="579" t="s">
        <v>1709</v>
      </c>
      <c r="AF547" s="29"/>
      <c r="AG547" s="29"/>
      <c r="AH547" s="29"/>
      <c r="AI547" s="29"/>
      <c r="AJ547" s="30"/>
      <c r="AK547" s="1"/>
      <c r="AL547" s="41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row>
    <row r="548" ht="24.75" customHeight="1">
      <c r="A548" s="3" t="s">
        <v>47</v>
      </c>
      <c r="B548" s="3"/>
      <c r="C548" s="3" t="s">
        <v>1737</v>
      </c>
      <c r="D548" s="3"/>
      <c r="E548" s="3"/>
      <c r="F548" s="3"/>
      <c r="G548" s="3"/>
      <c r="H548" s="3"/>
      <c r="I548" s="3"/>
      <c r="J548" s="3"/>
      <c r="K548" s="3"/>
      <c r="L548" s="3"/>
      <c r="M548" s="104"/>
      <c r="N548" s="3"/>
      <c r="O548" s="3"/>
      <c r="P548" s="3"/>
      <c r="Q548" s="3"/>
      <c r="R548" s="3"/>
      <c r="S548" s="3"/>
      <c r="T548" s="3"/>
      <c r="U548" s="3"/>
      <c r="V548" s="3"/>
      <c r="W548" s="3"/>
      <c r="X548" s="3"/>
      <c r="Y548" s="3"/>
      <c r="Z548" s="3"/>
      <c r="AA548" s="3"/>
      <c r="AB548" s="3"/>
      <c r="AC548" s="3"/>
      <c r="AD548" s="3"/>
      <c r="AE548" s="3"/>
      <c r="AF548" s="3"/>
      <c r="AG548" s="3"/>
      <c r="AH548" s="3"/>
      <c r="AI548" s="3"/>
      <c r="AJ548" s="104"/>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row>
    <row r="549" ht="24.75" customHeight="1">
      <c r="A549" s="1"/>
      <c r="B549" s="1"/>
      <c r="C549" s="3" t="s">
        <v>1738</v>
      </c>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04"/>
      <c r="AJ549" s="7" t="s">
        <v>1633</v>
      </c>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row>
    <row r="550" ht="24.75" customHeight="1">
      <c r="A550" s="1" t="s">
        <v>1739</v>
      </c>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row>
    <row r="551" ht="24.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row>
    <row r="552" ht="24.75" customHeight="1">
      <c r="A552" s="5">
        <v>51.0</v>
      </c>
      <c r="C552" s="6" t="s">
        <v>1740</v>
      </c>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row>
    <row r="553" ht="24.75" customHeight="1">
      <c r="A553" s="3" t="s">
        <v>1606</v>
      </c>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7" t="s">
        <v>1688</v>
      </c>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row>
    <row r="554" ht="24.75" customHeight="1">
      <c r="A554" s="8" t="s">
        <v>1649</v>
      </c>
      <c r="B554" s="9"/>
      <c r="C554" s="9"/>
      <c r="D554" s="9"/>
      <c r="E554" s="9"/>
      <c r="F554" s="10"/>
      <c r="G554" s="8" t="s">
        <v>1652</v>
      </c>
      <c r="H554" s="9"/>
      <c r="I554" s="9"/>
      <c r="J554" s="9"/>
      <c r="K554" s="9"/>
      <c r="L554" s="10"/>
      <c r="M554" s="8" t="s">
        <v>1653</v>
      </c>
      <c r="N554" s="9"/>
      <c r="O554" s="9"/>
      <c r="P554" s="9"/>
      <c r="Q554" s="9"/>
      <c r="R554" s="10"/>
      <c r="S554" s="8" t="s">
        <v>1669</v>
      </c>
      <c r="T554" s="9"/>
      <c r="U554" s="9"/>
      <c r="V554" s="9"/>
      <c r="W554" s="9"/>
      <c r="X554" s="10"/>
      <c r="Y554" s="8" t="s">
        <v>1670</v>
      </c>
      <c r="Z554" s="9"/>
      <c r="AA554" s="9"/>
      <c r="AB554" s="9"/>
      <c r="AC554" s="9"/>
      <c r="AD554" s="10"/>
      <c r="AE554" s="8" t="s">
        <v>1671</v>
      </c>
      <c r="AF554" s="9"/>
      <c r="AG554" s="9"/>
      <c r="AH554" s="9"/>
      <c r="AI554" s="9"/>
      <c r="AJ554" s="10"/>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row>
    <row r="555" ht="24.75" customHeight="1">
      <c r="A555" s="11" t="s">
        <v>1741</v>
      </c>
      <c r="B555" s="12"/>
      <c r="C555" s="12"/>
      <c r="D555" s="12"/>
      <c r="E555" s="12"/>
      <c r="F555" s="13"/>
      <c r="G555" s="580">
        <v>91.0</v>
      </c>
      <c r="H555" s="12"/>
      <c r="I555" s="12"/>
      <c r="J555" s="12"/>
      <c r="K555" s="12"/>
      <c r="L555" s="13"/>
      <c r="M555" s="580">
        <v>3651.0</v>
      </c>
      <c r="N555" s="12"/>
      <c r="O555" s="12"/>
      <c r="P555" s="12"/>
      <c r="Q555" s="12"/>
      <c r="R555" s="13"/>
      <c r="S555" s="580">
        <v>1812450.0</v>
      </c>
      <c r="T555" s="12"/>
      <c r="U555" s="12"/>
      <c r="V555" s="12"/>
      <c r="W555" s="12"/>
      <c r="X555" s="13"/>
      <c r="Y555" s="580">
        <v>7307664.0</v>
      </c>
      <c r="Z555" s="12"/>
      <c r="AA555" s="12"/>
      <c r="AB555" s="12"/>
      <c r="AC555" s="12"/>
      <c r="AD555" s="13"/>
      <c r="AE555" s="580">
        <v>1.7092101E7</v>
      </c>
      <c r="AF555" s="12"/>
      <c r="AG555" s="12"/>
      <c r="AH555" s="12"/>
      <c r="AI555" s="12"/>
      <c r="AJ555" s="1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row>
    <row r="556" ht="24.75" customHeight="1">
      <c r="A556" s="336" t="s">
        <v>70</v>
      </c>
      <c r="F556" s="19"/>
      <c r="G556" s="581">
        <v>38.0</v>
      </c>
      <c r="L556" s="19"/>
      <c r="M556" s="581">
        <v>2041.0</v>
      </c>
      <c r="R556" s="19"/>
      <c r="S556" s="581">
        <v>943012.0</v>
      </c>
      <c r="X556" s="19"/>
      <c r="Y556" s="581">
        <v>4034737.0</v>
      </c>
      <c r="AD556" s="19"/>
      <c r="AE556" s="581">
        <v>1.1600239E7</v>
      </c>
      <c r="AJ556" s="19"/>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row>
    <row r="557" ht="24.75" customHeight="1">
      <c r="A557" s="336"/>
      <c r="B557" s="354" t="s">
        <v>72</v>
      </c>
      <c r="F557" s="19"/>
      <c r="G557" s="581">
        <v>1.0</v>
      </c>
      <c r="L557" s="19"/>
      <c r="M557" s="581" t="s">
        <v>1742</v>
      </c>
      <c r="R557" s="19"/>
      <c r="S557" s="581" t="s">
        <v>1742</v>
      </c>
      <c r="X557" s="19"/>
      <c r="Y557" s="581" t="s">
        <v>1742</v>
      </c>
      <c r="AD557" s="19"/>
      <c r="AE557" s="581" t="s">
        <v>1742</v>
      </c>
      <c r="AJ557" s="19"/>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row>
    <row r="558" ht="24.75" customHeight="1">
      <c r="A558" s="336"/>
      <c r="B558" s="354" t="s">
        <v>74</v>
      </c>
      <c r="F558" s="19"/>
      <c r="G558" s="581">
        <v>6.0</v>
      </c>
      <c r="L558" s="19"/>
      <c r="M558" s="581">
        <v>442.0</v>
      </c>
      <c r="R558" s="19"/>
      <c r="S558" s="581">
        <v>203054.0</v>
      </c>
      <c r="X558" s="19"/>
      <c r="Y558" s="581">
        <v>2072977.0</v>
      </c>
      <c r="AD558" s="19"/>
      <c r="AE558" s="581">
        <v>2996632.0</v>
      </c>
      <c r="AJ558" s="19"/>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row>
    <row r="559" ht="24.75" customHeight="1">
      <c r="A559" s="336"/>
      <c r="B559" s="354" t="s">
        <v>76</v>
      </c>
      <c r="F559" s="19"/>
      <c r="G559" s="581">
        <v>6.0</v>
      </c>
      <c r="L559" s="19"/>
      <c r="M559" s="581">
        <v>1179.0</v>
      </c>
      <c r="R559" s="19"/>
      <c r="S559" s="581">
        <v>623556.0</v>
      </c>
      <c r="X559" s="19"/>
      <c r="Y559" s="581">
        <v>1766562.0</v>
      </c>
      <c r="AD559" s="19"/>
      <c r="AE559" s="581">
        <v>8182616.0</v>
      </c>
      <c r="AJ559" s="19"/>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row>
    <row r="560" ht="24.75" customHeight="1">
      <c r="A560" s="336"/>
      <c r="B560" s="354" t="s">
        <v>78</v>
      </c>
      <c r="F560" s="19"/>
      <c r="G560" s="581">
        <v>9.0</v>
      </c>
      <c r="L560" s="19"/>
      <c r="M560" s="581">
        <v>166.0</v>
      </c>
      <c r="R560" s="19"/>
      <c r="S560" s="581">
        <v>57229.0</v>
      </c>
      <c r="X560" s="19"/>
      <c r="Y560" s="581">
        <v>97089.0</v>
      </c>
      <c r="AD560" s="19"/>
      <c r="AE560" s="581">
        <v>185596.0</v>
      </c>
      <c r="AJ560" s="19"/>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row>
    <row r="561" ht="24.75" customHeight="1">
      <c r="A561" s="336"/>
      <c r="B561" s="354" t="s">
        <v>82</v>
      </c>
      <c r="F561" s="19"/>
      <c r="G561" s="581">
        <v>9.0</v>
      </c>
      <c r="L561" s="19"/>
      <c r="M561" s="581">
        <v>139.0</v>
      </c>
      <c r="R561" s="19"/>
      <c r="S561" s="581">
        <v>41237.0</v>
      </c>
      <c r="X561" s="19"/>
      <c r="Y561" s="581">
        <v>82814.0</v>
      </c>
      <c r="AD561" s="19"/>
      <c r="AE561" s="581">
        <v>192818.0</v>
      </c>
      <c r="AJ561" s="19"/>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row>
    <row r="562" ht="24.75" customHeight="1">
      <c r="A562" s="336"/>
      <c r="B562" s="354" t="s">
        <v>80</v>
      </c>
      <c r="F562" s="19"/>
      <c r="G562" s="581">
        <v>1.0</v>
      </c>
      <c r="L562" s="19"/>
      <c r="M562" s="581" t="s">
        <v>1742</v>
      </c>
      <c r="R562" s="19"/>
      <c r="S562" s="581" t="s">
        <v>1742</v>
      </c>
      <c r="X562" s="19"/>
      <c r="Y562" s="581" t="s">
        <v>1742</v>
      </c>
      <c r="AD562" s="19"/>
      <c r="AE562" s="581" t="s">
        <v>1742</v>
      </c>
      <c r="AJ562" s="19"/>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row>
    <row r="563" ht="24.75" customHeight="1">
      <c r="A563" s="336"/>
      <c r="B563" s="354" t="s">
        <v>84</v>
      </c>
      <c r="F563" s="19"/>
      <c r="G563" s="581">
        <v>1.0</v>
      </c>
      <c r="L563" s="19"/>
      <c r="M563" s="581" t="s">
        <v>1742</v>
      </c>
      <c r="R563" s="19"/>
      <c r="S563" s="581" t="s">
        <v>1742</v>
      </c>
      <c r="X563" s="19"/>
      <c r="Y563" s="581" t="s">
        <v>1742</v>
      </c>
      <c r="AD563" s="19"/>
      <c r="AE563" s="581" t="s">
        <v>1742</v>
      </c>
      <c r="AJ563" s="19"/>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row>
    <row r="564" ht="24.75" customHeight="1">
      <c r="A564" s="336"/>
      <c r="B564" s="354" t="s">
        <v>86</v>
      </c>
      <c r="F564" s="19"/>
      <c r="G564" s="581">
        <v>5.0</v>
      </c>
      <c r="L564" s="19"/>
      <c r="M564" s="581">
        <v>90.0</v>
      </c>
      <c r="R564" s="19"/>
      <c r="S564" s="581">
        <v>13517.0</v>
      </c>
      <c r="X564" s="19"/>
      <c r="Y564" s="581">
        <v>9688.0</v>
      </c>
      <c r="AD564" s="19"/>
      <c r="AE564" s="581">
        <v>25059.0</v>
      </c>
      <c r="AJ564" s="19"/>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row>
    <row r="565" ht="24.75" customHeight="1">
      <c r="A565" s="336" t="s">
        <v>88</v>
      </c>
      <c r="F565" s="19"/>
      <c r="G565" s="581">
        <v>17.0</v>
      </c>
      <c r="L565" s="19"/>
      <c r="M565" s="581">
        <v>654.0</v>
      </c>
      <c r="R565" s="19"/>
      <c r="S565" s="581">
        <v>607836.0</v>
      </c>
      <c r="X565" s="19"/>
      <c r="Y565" s="581">
        <v>2350118.0</v>
      </c>
      <c r="AD565" s="19"/>
      <c r="AE565" s="581">
        <v>3824920.0</v>
      </c>
      <c r="AJ565" s="19"/>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row>
    <row r="566" ht="24.75" customHeight="1">
      <c r="A566" s="336"/>
      <c r="B566" s="354" t="s">
        <v>1743</v>
      </c>
      <c r="F566" s="19"/>
      <c r="G566" s="581">
        <v>5.0</v>
      </c>
      <c r="L566" s="19"/>
      <c r="M566" s="581">
        <v>53.0</v>
      </c>
      <c r="R566" s="19"/>
      <c r="S566" s="581">
        <v>24350.0</v>
      </c>
      <c r="X566" s="19"/>
      <c r="Y566" s="581">
        <v>39481.0</v>
      </c>
      <c r="AD566" s="19"/>
      <c r="AE566" s="581">
        <v>103157.0</v>
      </c>
      <c r="AJ566" s="19"/>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row>
    <row r="567" ht="24.75" customHeight="1">
      <c r="A567" s="336"/>
      <c r="B567" s="354" t="s">
        <v>1744</v>
      </c>
      <c r="F567" s="19"/>
      <c r="G567" s="581">
        <v>12.0</v>
      </c>
      <c r="L567" s="19"/>
      <c r="M567" s="581">
        <v>601.0</v>
      </c>
      <c r="R567" s="19"/>
      <c r="S567" s="581">
        <v>583486.0</v>
      </c>
      <c r="X567" s="19"/>
      <c r="Y567" s="581">
        <v>2310637.0</v>
      </c>
      <c r="AD567" s="19"/>
      <c r="AE567" s="581">
        <v>3721763.0</v>
      </c>
      <c r="AJ567" s="19"/>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row>
    <row r="568" ht="24.75" customHeight="1">
      <c r="A568" s="336" t="s">
        <v>68</v>
      </c>
      <c r="F568" s="19"/>
      <c r="G568" s="581">
        <v>29.0</v>
      </c>
      <c r="L568" s="19"/>
      <c r="M568" s="581" t="s">
        <v>1742</v>
      </c>
      <c r="R568" s="19"/>
      <c r="S568" s="581" t="s">
        <v>1742</v>
      </c>
      <c r="X568" s="19"/>
      <c r="Y568" s="581" t="s">
        <v>1742</v>
      </c>
      <c r="AD568" s="19"/>
      <c r="AE568" s="581" t="s">
        <v>1742</v>
      </c>
      <c r="AJ568" s="19"/>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row>
    <row r="569" ht="24.75" customHeight="1">
      <c r="A569" s="336"/>
      <c r="B569" s="354" t="s">
        <v>69</v>
      </c>
      <c r="F569" s="19"/>
      <c r="G569" s="581">
        <v>4.0</v>
      </c>
      <c r="L569" s="19"/>
      <c r="M569" s="581">
        <v>88.0</v>
      </c>
      <c r="R569" s="19"/>
      <c r="S569" s="581">
        <v>31030.0</v>
      </c>
      <c r="X569" s="19"/>
      <c r="Y569" s="581">
        <v>31449.0</v>
      </c>
      <c r="AD569" s="19"/>
      <c r="AE569" s="581">
        <v>83088.0</v>
      </c>
      <c r="AJ569" s="19"/>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row>
    <row r="570" ht="24.75" customHeight="1">
      <c r="A570" s="336"/>
      <c r="B570" s="354" t="s">
        <v>71</v>
      </c>
      <c r="F570" s="19"/>
      <c r="G570" s="581">
        <v>8.0</v>
      </c>
      <c r="L570" s="19"/>
      <c r="M570" s="581">
        <v>375.0</v>
      </c>
      <c r="R570" s="19"/>
      <c r="S570" s="581">
        <v>100114.0</v>
      </c>
      <c r="X570" s="19"/>
      <c r="Y570" s="581">
        <v>678617.0</v>
      </c>
      <c r="AD570" s="19"/>
      <c r="AE570" s="581">
        <v>1002667.0</v>
      </c>
      <c r="AJ570" s="19"/>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row>
    <row r="571" ht="24.75" customHeight="1">
      <c r="A571" s="336"/>
      <c r="B571" s="354" t="s">
        <v>73</v>
      </c>
      <c r="F571" s="19"/>
      <c r="G571" s="581">
        <v>7.0</v>
      </c>
      <c r="L571" s="19"/>
      <c r="M571" s="581">
        <v>119.0</v>
      </c>
      <c r="R571" s="19"/>
      <c r="S571" s="581">
        <v>31905.0</v>
      </c>
      <c r="X571" s="19"/>
      <c r="Y571" s="581">
        <v>79372.0</v>
      </c>
      <c r="AD571" s="19"/>
      <c r="AE571" s="581">
        <v>243554.0</v>
      </c>
      <c r="AJ571" s="19"/>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row>
    <row r="572" ht="24.75" customHeight="1">
      <c r="A572" s="336"/>
      <c r="B572" s="354" t="s">
        <v>75</v>
      </c>
      <c r="F572" s="19"/>
      <c r="G572" s="581">
        <v>0.0</v>
      </c>
      <c r="L572" s="19"/>
      <c r="M572" s="581">
        <v>0.0</v>
      </c>
      <c r="R572" s="19"/>
      <c r="S572" s="581">
        <v>0.0</v>
      </c>
      <c r="X572" s="19"/>
      <c r="Y572" s="581">
        <v>0.0</v>
      </c>
      <c r="AD572" s="19"/>
      <c r="AE572" s="581">
        <v>0.0</v>
      </c>
      <c r="AJ572" s="19"/>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row>
    <row r="573" ht="24.75" customHeight="1">
      <c r="A573" s="336"/>
      <c r="B573" s="354" t="s">
        <v>79</v>
      </c>
      <c r="F573" s="19"/>
      <c r="G573" s="581">
        <v>1.0</v>
      </c>
      <c r="L573" s="19"/>
      <c r="M573" s="581" t="s">
        <v>1742</v>
      </c>
      <c r="R573" s="19"/>
      <c r="S573" s="581" t="s">
        <v>1742</v>
      </c>
      <c r="X573" s="19"/>
      <c r="Y573" s="581" t="s">
        <v>1742</v>
      </c>
      <c r="AD573" s="19"/>
      <c r="AE573" s="581" t="s">
        <v>1742</v>
      </c>
      <c r="AJ573" s="19"/>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row>
    <row r="574" ht="24.75" customHeight="1">
      <c r="A574" s="336"/>
      <c r="B574" s="354" t="s">
        <v>77</v>
      </c>
      <c r="F574" s="19"/>
      <c r="G574" s="581">
        <v>9.0</v>
      </c>
      <c r="L574" s="19"/>
      <c r="M574" s="581">
        <v>229.0</v>
      </c>
      <c r="R574" s="19"/>
      <c r="S574" s="581">
        <v>52210.0</v>
      </c>
      <c r="X574" s="19"/>
      <c r="Y574" s="581">
        <v>81339.0</v>
      </c>
      <c r="AD574" s="19"/>
      <c r="AE574" s="581">
        <v>166305.0</v>
      </c>
      <c r="AJ574" s="19"/>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row>
    <row r="575" ht="24.75" customHeight="1">
      <c r="A575" s="336" t="s">
        <v>81</v>
      </c>
      <c r="F575" s="19"/>
      <c r="G575" s="581">
        <v>7.0</v>
      </c>
      <c r="L575" s="19"/>
      <c r="M575" s="581">
        <v>86.0</v>
      </c>
      <c r="R575" s="19"/>
      <c r="S575" s="581">
        <v>30704.0</v>
      </c>
      <c r="X575" s="19"/>
      <c r="Y575" s="581">
        <v>37203.0</v>
      </c>
      <c r="AD575" s="19"/>
      <c r="AE575" s="581">
        <v>131802.0</v>
      </c>
      <c r="AJ575" s="19"/>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row>
    <row r="576" ht="24.75" customHeight="1">
      <c r="A576" s="336"/>
      <c r="B576" s="354" t="s">
        <v>83</v>
      </c>
      <c r="F576" s="19"/>
      <c r="G576" s="581">
        <v>0.0</v>
      </c>
      <c r="L576" s="19"/>
      <c r="M576" s="581">
        <v>0.0</v>
      </c>
      <c r="R576" s="19"/>
      <c r="S576" s="581">
        <v>0.0</v>
      </c>
      <c r="X576" s="19"/>
      <c r="Y576" s="581">
        <v>0.0</v>
      </c>
      <c r="AD576" s="19"/>
      <c r="AE576" s="581">
        <v>0.0</v>
      </c>
      <c r="AJ576" s="19"/>
      <c r="AK576" s="3"/>
      <c r="AL576" s="3"/>
      <c r="AM576" s="11" t="s">
        <v>560</v>
      </c>
      <c r="AN576" s="12"/>
      <c r="AO576" s="12"/>
      <c r="AP576" s="12"/>
      <c r="AQ576" s="12"/>
      <c r="AR576" s="12"/>
      <c r="AS576" s="12"/>
      <c r="AT576" s="12"/>
      <c r="AU576" s="12"/>
      <c r="AV576" s="13"/>
      <c r="AW576" s="11" t="s">
        <v>1652</v>
      </c>
      <c r="AX576" s="12"/>
      <c r="AY576" s="12"/>
      <c r="AZ576" s="13"/>
      <c r="BA576" s="36" t="s">
        <v>1745</v>
      </c>
      <c r="BB576" s="12"/>
      <c r="BC576" s="12"/>
      <c r="BD576" s="13"/>
      <c r="BE576" s="36" t="s">
        <v>1746</v>
      </c>
      <c r="BF576" s="12"/>
      <c r="BG576" s="12"/>
      <c r="BH576" s="12"/>
      <c r="BI576" s="12"/>
      <c r="BJ576" s="13"/>
      <c r="BK576" s="36" t="s">
        <v>1747</v>
      </c>
      <c r="BL576" s="12"/>
      <c r="BM576" s="12"/>
      <c r="BN576" s="12"/>
      <c r="BO576" s="12"/>
      <c r="BP576" s="13"/>
      <c r="BQ576" s="36" t="s">
        <v>1748</v>
      </c>
      <c r="BR576" s="12"/>
      <c r="BS576" s="12"/>
      <c r="BT576" s="12"/>
      <c r="BU576" s="12"/>
      <c r="BV576" s="13"/>
      <c r="BW576" s="3"/>
      <c r="BX576" s="3"/>
      <c r="BY576" s="3"/>
      <c r="BZ576" s="3"/>
      <c r="CA576" s="3"/>
      <c r="CB576" s="3"/>
      <c r="CC576" s="3"/>
      <c r="CD576" s="3"/>
      <c r="CE576" s="3"/>
      <c r="CF576" s="3"/>
      <c r="CG576" s="3"/>
      <c r="CH576" s="3"/>
      <c r="CI576" s="3"/>
      <c r="CJ576" s="3"/>
    </row>
    <row r="577" ht="24.75" customHeight="1">
      <c r="A577" s="336"/>
      <c r="B577" s="354" t="s">
        <v>85</v>
      </c>
      <c r="F577" s="19"/>
      <c r="G577" s="581">
        <v>2.0</v>
      </c>
      <c r="L577" s="19"/>
      <c r="M577" s="581" t="s">
        <v>1742</v>
      </c>
      <c r="R577" s="19"/>
      <c r="S577" s="581" t="s">
        <v>1742</v>
      </c>
      <c r="X577" s="19"/>
      <c r="Y577" s="581" t="s">
        <v>1742</v>
      </c>
      <c r="AD577" s="19"/>
      <c r="AE577" s="581" t="s">
        <v>1742</v>
      </c>
      <c r="AJ577" s="19"/>
      <c r="AK577" s="3"/>
      <c r="AL577" s="3"/>
      <c r="AM577" s="37"/>
      <c r="AN577" s="29"/>
      <c r="AO577" s="29"/>
      <c r="AP577" s="29"/>
      <c r="AQ577" s="29"/>
      <c r="AR577" s="29"/>
      <c r="AS577" s="29"/>
      <c r="AT577" s="29"/>
      <c r="AU577" s="29"/>
      <c r="AV577" s="30"/>
      <c r="AW577" s="37"/>
      <c r="AX577" s="29"/>
      <c r="AY577" s="29"/>
      <c r="AZ577" s="30"/>
      <c r="BA577" s="37"/>
      <c r="BB577" s="29"/>
      <c r="BC577" s="29"/>
      <c r="BD577" s="30"/>
      <c r="BE577" s="37"/>
      <c r="BF577" s="29"/>
      <c r="BG577" s="29"/>
      <c r="BH577" s="29"/>
      <c r="BI577" s="29"/>
      <c r="BJ577" s="30"/>
      <c r="BK577" s="37"/>
      <c r="BL577" s="29"/>
      <c r="BM577" s="29"/>
      <c r="BN577" s="29"/>
      <c r="BO577" s="29"/>
      <c r="BP577" s="30"/>
      <c r="BQ577" s="37"/>
      <c r="BR577" s="29"/>
      <c r="BS577" s="29"/>
      <c r="BT577" s="29"/>
      <c r="BU577" s="29"/>
      <c r="BV577" s="30"/>
      <c r="BW577" s="3"/>
      <c r="BX577" s="3"/>
      <c r="BY577" s="3"/>
      <c r="BZ577" s="3"/>
      <c r="CA577" s="3"/>
      <c r="CB577" s="3"/>
      <c r="CC577" s="3"/>
      <c r="CD577" s="3"/>
      <c r="CE577" s="3"/>
      <c r="CF577" s="3"/>
      <c r="CG577" s="3"/>
      <c r="CH577" s="3"/>
      <c r="CI577" s="3"/>
      <c r="CJ577" s="3"/>
    </row>
    <row r="578" ht="24.75" customHeight="1">
      <c r="A578" s="336"/>
      <c r="B578" s="354" t="s">
        <v>87</v>
      </c>
      <c r="F578" s="19"/>
      <c r="G578" s="581">
        <v>3.0</v>
      </c>
      <c r="L578" s="19"/>
      <c r="M578" s="581">
        <v>49.0</v>
      </c>
      <c r="R578" s="19"/>
      <c r="S578" s="581">
        <v>19407.0</v>
      </c>
      <c r="X578" s="19"/>
      <c r="Y578" s="581">
        <v>16949.0</v>
      </c>
      <c r="AD578" s="19"/>
      <c r="AE578" s="581">
        <v>64512.0</v>
      </c>
      <c r="AJ578" s="19"/>
      <c r="AK578" s="3"/>
      <c r="AL578" s="3"/>
      <c r="AM578" s="336" t="s">
        <v>1749</v>
      </c>
      <c r="AV578" s="19"/>
      <c r="AW578" s="262">
        <v>1283.0</v>
      </c>
      <c r="AZ578" s="19"/>
      <c r="BA578" s="262">
        <v>7491.0</v>
      </c>
      <c r="BD578" s="19"/>
      <c r="BE578" s="582">
        <v>176895.43</v>
      </c>
      <c r="BJ578" s="19"/>
      <c r="BK578" s="582">
        <v>118418.0</v>
      </c>
      <c r="BP578" s="19"/>
      <c r="BQ578" s="583">
        <v>1400742.0</v>
      </c>
      <c r="BV578" s="19"/>
      <c r="BW578" s="3"/>
      <c r="BX578" s="3"/>
      <c r="BY578" s="3"/>
      <c r="BZ578" s="3"/>
      <c r="CA578" s="3"/>
      <c r="CB578" s="3"/>
      <c r="CC578" s="3"/>
      <c r="CD578" s="3"/>
      <c r="CE578" s="3"/>
      <c r="CF578" s="3"/>
      <c r="CG578" s="3"/>
      <c r="CH578" s="3"/>
      <c r="CI578" s="3"/>
      <c r="CJ578" s="3"/>
    </row>
    <row r="579" ht="24.75" customHeight="1">
      <c r="A579" s="336"/>
      <c r="B579" s="354" t="s">
        <v>89</v>
      </c>
      <c r="F579" s="19"/>
      <c r="G579" s="581">
        <v>2.0</v>
      </c>
      <c r="L579" s="19"/>
      <c r="M579" s="581" t="s">
        <v>1750</v>
      </c>
      <c r="R579" s="19"/>
      <c r="S579" s="581" t="s">
        <v>1742</v>
      </c>
      <c r="X579" s="19"/>
      <c r="Y579" s="581" t="s">
        <v>1742</v>
      </c>
      <c r="AD579" s="19"/>
      <c r="AE579" s="581" t="s">
        <v>1742</v>
      </c>
      <c r="AJ579" s="19"/>
      <c r="AK579" s="3"/>
      <c r="AL579" s="3"/>
      <c r="AM579" s="336" t="s">
        <v>1751</v>
      </c>
      <c r="AV579" s="19"/>
      <c r="AW579" s="262">
        <v>821.0</v>
      </c>
      <c r="AZ579" s="19"/>
      <c r="BA579" s="262">
        <v>4879.0</v>
      </c>
      <c r="BD579" s="19"/>
      <c r="BE579" s="582">
        <v>131755.0</v>
      </c>
      <c r="BJ579" s="19"/>
      <c r="BK579" s="582">
        <v>85685.0</v>
      </c>
      <c r="BP579" s="19"/>
      <c r="BQ579" s="583">
        <v>718900.0</v>
      </c>
      <c r="BV579" s="19"/>
      <c r="BW579" s="3"/>
      <c r="BX579" s="3"/>
      <c r="BY579" s="3"/>
      <c r="BZ579" s="3"/>
      <c r="CA579" s="3"/>
      <c r="CB579" s="3"/>
      <c r="CC579" s="3"/>
      <c r="CD579" s="3"/>
      <c r="CE579" s="3"/>
      <c r="CF579" s="3"/>
      <c r="CG579" s="3"/>
      <c r="CH579" s="3"/>
      <c r="CI579" s="3"/>
      <c r="CJ579" s="3"/>
    </row>
    <row r="580" ht="24.75" customHeight="1">
      <c r="A580" s="340"/>
      <c r="B580" s="584" t="s">
        <v>91</v>
      </c>
      <c r="C580" s="29"/>
      <c r="D580" s="29"/>
      <c r="E580" s="29"/>
      <c r="F580" s="30"/>
      <c r="G580" s="585">
        <v>0.0</v>
      </c>
      <c r="H580" s="29"/>
      <c r="I580" s="29"/>
      <c r="J580" s="29"/>
      <c r="K580" s="29"/>
      <c r="L580" s="30"/>
      <c r="M580" s="585">
        <v>0.0</v>
      </c>
      <c r="N580" s="29"/>
      <c r="O580" s="29"/>
      <c r="P580" s="29"/>
      <c r="Q580" s="29"/>
      <c r="R580" s="30"/>
      <c r="S580" s="585">
        <v>0.0</v>
      </c>
      <c r="T580" s="29"/>
      <c r="U580" s="29"/>
      <c r="V580" s="29"/>
      <c r="W580" s="29"/>
      <c r="X580" s="30"/>
      <c r="Y580" s="585">
        <v>0.0</v>
      </c>
      <c r="Z580" s="29"/>
      <c r="AA580" s="29"/>
      <c r="AB580" s="29"/>
      <c r="AC580" s="29"/>
      <c r="AD580" s="30"/>
      <c r="AE580" s="585">
        <v>0.0</v>
      </c>
      <c r="AF580" s="29"/>
      <c r="AG580" s="29"/>
      <c r="AH580" s="29"/>
      <c r="AI580" s="29"/>
      <c r="AJ580" s="30"/>
      <c r="AK580" s="3"/>
      <c r="AL580" s="3"/>
      <c r="AM580" s="336" t="s">
        <v>1752</v>
      </c>
      <c r="AV580" s="19"/>
      <c r="AW580" s="262">
        <v>801.0</v>
      </c>
      <c r="AZ580" s="19"/>
      <c r="BA580" s="262">
        <v>5012.0</v>
      </c>
      <c r="BD580" s="19"/>
      <c r="BE580" s="582">
        <v>132922.0</v>
      </c>
      <c r="BJ580" s="19"/>
      <c r="BK580" s="582">
        <v>94789.0</v>
      </c>
      <c r="BP580" s="19"/>
      <c r="BQ580" s="586">
        <v>0.0</v>
      </c>
      <c r="BV580" s="19"/>
      <c r="BW580" s="3"/>
      <c r="BX580" s="3"/>
      <c r="BY580" s="3"/>
      <c r="BZ580" s="3"/>
      <c r="CA580" s="3"/>
      <c r="CB580" s="3"/>
      <c r="CC580" s="3"/>
      <c r="CD580" s="3"/>
      <c r="CE580" s="3"/>
      <c r="CF580" s="3"/>
      <c r="CG580" s="3"/>
      <c r="CH580" s="3"/>
      <c r="CI580" s="3"/>
      <c r="CJ580" s="3"/>
    </row>
    <row r="581" ht="24.75" customHeight="1">
      <c r="A581" s="3" t="s">
        <v>47</v>
      </c>
      <c r="B581" s="3"/>
      <c r="C581" s="3" t="s">
        <v>1737</v>
      </c>
      <c r="D581" s="3"/>
      <c r="E581" s="3"/>
      <c r="F581" s="3"/>
      <c r="G581" s="3"/>
      <c r="H581" s="3"/>
      <c r="I581" s="3"/>
      <c r="J581" s="3"/>
      <c r="K581" s="3"/>
      <c r="L581" s="3"/>
      <c r="M581" s="104"/>
      <c r="N581" s="3"/>
      <c r="O581" s="3"/>
      <c r="P581" s="3"/>
      <c r="Q581" s="3"/>
      <c r="R581" s="3"/>
      <c r="S581" s="3"/>
      <c r="T581" s="3"/>
      <c r="U581" s="3"/>
      <c r="V581" s="3"/>
      <c r="W581" s="3"/>
      <c r="X581" s="3"/>
      <c r="Y581" s="3"/>
      <c r="Z581" s="3"/>
      <c r="AA581" s="3"/>
      <c r="AB581" s="3"/>
      <c r="AC581" s="3"/>
      <c r="AD581" s="3"/>
      <c r="AE581" s="3"/>
      <c r="AF581" s="3"/>
      <c r="AG581" s="3"/>
      <c r="AH581" s="3"/>
      <c r="AI581" s="3"/>
      <c r="AJ581" s="104"/>
      <c r="AK581" s="3"/>
      <c r="AL581" s="3"/>
      <c r="AM581" s="336" t="s">
        <v>1753</v>
      </c>
      <c r="AV581" s="19"/>
      <c r="AW581" s="262">
        <v>812.0</v>
      </c>
      <c r="AZ581" s="19"/>
      <c r="BA581" s="262">
        <v>5367.0</v>
      </c>
      <c r="BD581" s="19"/>
      <c r="BE581" s="582">
        <v>159790.0</v>
      </c>
      <c r="BJ581" s="19"/>
      <c r="BK581" s="582">
        <v>90784.0</v>
      </c>
      <c r="BP581" s="19"/>
      <c r="BQ581" s="586">
        <v>0.0</v>
      </c>
      <c r="BV581" s="19"/>
      <c r="BW581" s="3"/>
      <c r="BX581" s="3"/>
      <c r="BY581" s="3"/>
      <c r="BZ581" s="3"/>
      <c r="CA581" s="3"/>
      <c r="CB581" s="3"/>
      <c r="CC581" s="3"/>
      <c r="CD581" s="3"/>
      <c r="CE581" s="3"/>
      <c r="CF581" s="3"/>
      <c r="CG581" s="3"/>
      <c r="CH581" s="3"/>
      <c r="CI581" s="3"/>
      <c r="CJ581" s="3"/>
    </row>
    <row r="582" ht="24.75" customHeight="1">
      <c r="A582" s="1"/>
      <c r="B582" s="1"/>
      <c r="C582" s="3" t="s">
        <v>1738</v>
      </c>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7" t="s">
        <v>1633</v>
      </c>
      <c r="AK582" s="3"/>
      <c r="AL582" s="3"/>
      <c r="AM582" s="587"/>
      <c r="AN582" s="587"/>
      <c r="AO582" s="587"/>
      <c r="AP582" s="587"/>
      <c r="AQ582" s="587"/>
      <c r="AR582" s="587"/>
      <c r="AS582" s="587"/>
      <c r="AT582" s="587"/>
      <c r="AU582" s="587"/>
      <c r="AV582" s="587"/>
      <c r="AW582" s="588"/>
      <c r="AX582" s="588"/>
      <c r="AY582" s="588"/>
      <c r="AZ582" s="588"/>
      <c r="BA582" s="588"/>
      <c r="BB582" s="588"/>
      <c r="BC582" s="588"/>
      <c r="BD582" s="588"/>
      <c r="BE582" s="589"/>
      <c r="BF582" s="589"/>
      <c r="BG582" s="589"/>
      <c r="BH582" s="589"/>
      <c r="BI582" s="589"/>
      <c r="BJ582" s="589"/>
      <c r="BK582" s="589"/>
      <c r="BL582" s="589"/>
      <c r="BM582" s="589"/>
      <c r="BN582" s="589"/>
      <c r="BO582" s="589"/>
      <c r="BP582" s="589"/>
      <c r="BQ582" s="590"/>
      <c r="BR582" s="590"/>
      <c r="BS582" s="590"/>
      <c r="BT582" s="590"/>
      <c r="BU582" s="590"/>
      <c r="BV582" s="590"/>
      <c r="BW582" s="3"/>
      <c r="BX582" s="3"/>
      <c r="BY582" s="3"/>
      <c r="BZ582" s="3"/>
      <c r="CA582" s="3"/>
      <c r="CB582" s="3"/>
      <c r="CC582" s="3"/>
      <c r="CD582" s="3"/>
      <c r="CE582" s="3"/>
      <c r="CF582" s="3"/>
      <c r="CG582" s="3"/>
      <c r="CH582" s="3"/>
      <c r="CI582" s="3"/>
      <c r="CJ582" s="3"/>
    </row>
    <row r="583" ht="24.75" customHeight="1">
      <c r="A583" s="1" t="s">
        <v>1754</v>
      </c>
      <c r="AK583" s="3"/>
      <c r="AL583" s="3"/>
      <c r="AM583" s="154" t="s">
        <v>1755</v>
      </c>
      <c r="AN583" s="12"/>
      <c r="AO583" s="12"/>
      <c r="AP583" s="12"/>
      <c r="AQ583" s="12"/>
      <c r="AR583" s="12"/>
      <c r="AS583" s="12"/>
      <c r="AT583" s="12"/>
      <c r="AU583" s="12"/>
      <c r="AV583" s="13"/>
      <c r="AW583" s="541">
        <v>152.0</v>
      </c>
      <c r="AX583" s="12"/>
      <c r="AY583" s="12"/>
      <c r="AZ583" s="13"/>
      <c r="BA583" s="541">
        <v>1072.0</v>
      </c>
      <c r="BB583" s="12"/>
      <c r="BC583" s="12"/>
      <c r="BD583" s="13"/>
      <c r="BE583" s="591">
        <v>50493.0</v>
      </c>
      <c r="BF583" s="12"/>
      <c r="BG583" s="12"/>
      <c r="BH583" s="12"/>
      <c r="BI583" s="12"/>
      <c r="BJ583" s="13"/>
      <c r="BK583" s="591">
        <v>0.0</v>
      </c>
      <c r="BL583" s="12"/>
      <c r="BM583" s="12"/>
      <c r="BN583" s="12"/>
      <c r="BO583" s="12"/>
      <c r="BP583" s="13"/>
      <c r="BQ583" s="586">
        <v>0.0</v>
      </c>
      <c r="BV583" s="19"/>
      <c r="BW583" s="3"/>
      <c r="BX583" s="3"/>
      <c r="BY583" s="3"/>
      <c r="BZ583" s="3"/>
      <c r="CA583" s="3"/>
      <c r="CB583" s="3"/>
      <c r="CC583" s="3"/>
      <c r="CD583" s="3"/>
      <c r="CE583" s="3"/>
      <c r="CF583" s="3"/>
      <c r="CG583" s="3"/>
      <c r="CH583" s="3"/>
      <c r="CI583" s="3"/>
      <c r="CJ583" s="3"/>
    </row>
    <row r="584" ht="24.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3"/>
      <c r="AL584" s="3"/>
      <c r="AM584" s="78" t="s">
        <v>1756</v>
      </c>
      <c r="AV584" s="19"/>
      <c r="AW584" s="262">
        <v>592.0</v>
      </c>
      <c r="AZ584" s="19"/>
      <c r="BA584" s="262">
        <v>3967.0</v>
      </c>
      <c r="BD584" s="19"/>
      <c r="BE584" s="582">
        <v>80341.0</v>
      </c>
      <c r="BJ584" s="19"/>
      <c r="BK584" s="582">
        <v>98893.0</v>
      </c>
      <c r="BP584" s="19"/>
      <c r="BQ584" s="586">
        <v>0.0</v>
      </c>
      <c r="BV584" s="19"/>
      <c r="BW584" s="3"/>
      <c r="BX584" s="3"/>
      <c r="BY584" s="3"/>
      <c r="BZ584" s="3"/>
      <c r="CA584" s="3"/>
      <c r="CB584" s="3"/>
      <c r="CC584" s="3"/>
      <c r="CD584" s="3"/>
      <c r="CE584" s="3"/>
      <c r="CF584" s="3"/>
      <c r="CG584" s="3"/>
      <c r="CH584" s="3"/>
      <c r="CI584" s="3"/>
      <c r="CJ584" s="3"/>
    </row>
    <row r="585" ht="24.75" customHeight="1">
      <c r="A585" s="4" t="s">
        <v>1757</v>
      </c>
      <c r="AK585" s="3"/>
      <c r="AL585" s="3"/>
      <c r="AM585" s="336" t="s">
        <v>1758</v>
      </c>
      <c r="AV585" s="19"/>
      <c r="AW585" s="262">
        <v>1.0</v>
      </c>
      <c r="AZ585" s="19"/>
      <c r="BA585" s="262">
        <v>193.0</v>
      </c>
      <c r="BD585" s="19"/>
      <c r="BE585" s="592">
        <v>0.0</v>
      </c>
      <c r="BJ585" s="19"/>
      <c r="BK585" s="592">
        <v>0.0</v>
      </c>
      <c r="BP585" s="19"/>
      <c r="BQ585" s="586">
        <v>0.0</v>
      </c>
      <c r="BV585" s="19"/>
      <c r="BW585" s="3"/>
      <c r="BX585" s="3"/>
      <c r="BY585" s="3"/>
      <c r="BZ585" s="3"/>
      <c r="CA585" s="3"/>
      <c r="CB585" s="3"/>
      <c r="CC585" s="3"/>
      <c r="CD585" s="3"/>
      <c r="CE585" s="3"/>
      <c r="CF585" s="3"/>
      <c r="CG585" s="3"/>
      <c r="CH585" s="3"/>
      <c r="CI585" s="3"/>
      <c r="CJ585" s="3"/>
    </row>
    <row r="586" ht="24.75" customHeight="1">
      <c r="A586" s="5">
        <v>52.0</v>
      </c>
      <c r="C586" s="6" t="s">
        <v>1759</v>
      </c>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36" t="s">
        <v>1760</v>
      </c>
      <c r="AV586" s="19"/>
      <c r="AW586" s="262">
        <v>79.0</v>
      </c>
      <c r="AZ586" s="19"/>
      <c r="BA586" s="262">
        <v>380.0</v>
      </c>
      <c r="BD586" s="19"/>
      <c r="BE586" s="582">
        <v>4973.0</v>
      </c>
      <c r="BJ586" s="19"/>
      <c r="BK586" s="582">
        <v>13985.0</v>
      </c>
      <c r="BP586" s="19"/>
      <c r="BQ586" s="586">
        <v>0.0</v>
      </c>
      <c r="BV586" s="19"/>
      <c r="BW586" s="3"/>
      <c r="BX586" s="3"/>
      <c r="BY586" s="3"/>
      <c r="BZ586" s="3"/>
      <c r="CA586" s="3"/>
      <c r="CB586" s="3"/>
      <c r="CC586" s="3"/>
      <c r="CD586" s="3"/>
      <c r="CE586" s="3"/>
      <c r="CF586" s="3"/>
      <c r="CG586" s="3"/>
      <c r="CH586" s="3"/>
      <c r="CI586" s="3"/>
      <c r="CJ586" s="3"/>
    </row>
    <row r="587" ht="24.75" customHeight="1">
      <c r="A587" s="35"/>
      <c r="B587" s="35"/>
      <c r="C587" s="35"/>
      <c r="D587" s="35"/>
      <c r="E587" s="35"/>
      <c r="F587" s="35"/>
      <c r="G587" s="35"/>
      <c r="H587" s="35"/>
      <c r="I587" s="35"/>
      <c r="J587" s="35"/>
      <c r="K587" s="35"/>
      <c r="L587" s="35"/>
      <c r="M587" s="35"/>
      <c r="N587" s="102"/>
      <c r="O587" s="102"/>
      <c r="P587" s="102"/>
      <c r="Q587" s="102"/>
      <c r="R587" s="102"/>
      <c r="S587" s="102"/>
      <c r="T587" s="102"/>
      <c r="U587" s="102"/>
      <c r="V587" s="102"/>
      <c r="W587" s="102"/>
      <c r="X587" s="102"/>
      <c r="Y587" s="102"/>
      <c r="Z587" s="102"/>
      <c r="AA587" s="102"/>
      <c r="AB587" s="102"/>
      <c r="AC587" s="102"/>
      <c r="AD587" s="102"/>
      <c r="AE587" s="102"/>
      <c r="AF587" s="102"/>
      <c r="AG587" s="102"/>
      <c r="AH587" s="102"/>
      <c r="AI587" s="102"/>
      <c r="AJ587" s="102"/>
      <c r="AK587" s="3"/>
      <c r="AL587" s="3"/>
      <c r="AM587" s="593"/>
      <c r="AN587" s="593"/>
      <c r="AO587" s="593"/>
      <c r="AP587" s="593"/>
      <c r="AQ587" s="593"/>
      <c r="AR587" s="593"/>
      <c r="AS587" s="593"/>
      <c r="AT587" s="593"/>
      <c r="AU587" s="593"/>
      <c r="AV587" s="593"/>
      <c r="AW587" s="588"/>
      <c r="AX587" s="588"/>
      <c r="AY587" s="588"/>
      <c r="AZ587" s="588"/>
      <c r="BA587" s="588"/>
      <c r="BB587" s="588"/>
      <c r="BC587" s="588"/>
      <c r="BD587" s="588"/>
      <c r="BE587" s="589"/>
      <c r="BF587" s="589"/>
      <c r="BG587" s="589"/>
      <c r="BH587" s="589"/>
      <c r="BI587" s="589"/>
      <c r="BJ587" s="589"/>
      <c r="BK587" s="589"/>
      <c r="BL587" s="589"/>
      <c r="BM587" s="589"/>
      <c r="BN587" s="589"/>
      <c r="BO587" s="589"/>
      <c r="BP587" s="589"/>
      <c r="BQ587" s="590"/>
      <c r="BR587" s="590"/>
      <c r="BS587" s="590"/>
      <c r="BT587" s="590"/>
      <c r="BU587" s="590"/>
      <c r="BV587" s="590"/>
      <c r="BW587" s="3"/>
      <c r="BX587" s="3"/>
      <c r="BY587" s="3"/>
      <c r="BZ587" s="3"/>
      <c r="CA587" s="3"/>
      <c r="CB587" s="3"/>
      <c r="CC587" s="3"/>
      <c r="CD587" s="3"/>
      <c r="CE587" s="3"/>
      <c r="CF587" s="3"/>
      <c r="CG587" s="3"/>
      <c r="CH587" s="3"/>
      <c r="CI587" s="3"/>
      <c r="CJ587" s="3"/>
    </row>
    <row r="588" ht="24.75" customHeight="1">
      <c r="A588" s="11" t="s">
        <v>560</v>
      </c>
      <c r="B588" s="12"/>
      <c r="C588" s="12"/>
      <c r="D588" s="12"/>
      <c r="E588" s="12"/>
      <c r="F588" s="12"/>
      <c r="G588" s="12"/>
      <c r="H588" s="13"/>
      <c r="I588" s="11" t="s">
        <v>1761</v>
      </c>
      <c r="J588" s="12"/>
      <c r="K588" s="12"/>
      <c r="L588" s="12"/>
      <c r="M588" s="13"/>
      <c r="N588" s="36" t="s">
        <v>1745</v>
      </c>
      <c r="O588" s="12"/>
      <c r="P588" s="12"/>
      <c r="Q588" s="12"/>
      <c r="R588" s="13"/>
      <c r="S588" s="36" t="s">
        <v>1746</v>
      </c>
      <c r="T588" s="12"/>
      <c r="U588" s="12"/>
      <c r="V588" s="12"/>
      <c r="W588" s="12"/>
      <c r="X588" s="13"/>
      <c r="Y588" s="36" t="s">
        <v>1747</v>
      </c>
      <c r="Z588" s="12"/>
      <c r="AA588" s="12"/>
      <c r="AB588" s="12"/>
      <c r="AC588" s="12"/>
      <c r="AD588" s="13"/>
      <c r="AE588" s="36" t="s">
        <v>1748</v>
      </c>
      <c r="AF588" s="12"/>
      <c r="AG588" s="12"/>
      <c r="AH588" s="12"/>
      <c r="AI588" s="12"/>
      <c r="AJ588" s="13"/>
      <c r="AK588" s="3"/>
      <c r="AL588" s="3"/>
      <c r="AM588" s="336" t="s">
        <v>1762</v>
      </c>
      <c r="AV588" s="19"/>
      <c r="AW588" s="262">
        <v>166.0</v>
      </c>
      <c r="AZ588" s="19"/>
      <c r="BA588" s="262">
        <v>1622.0</v>
      </c>
      <c r="BD588" s="19"/>
      <c r="BE588" s="582">
        <v>25514.0</v>
      </c>
      <c r="BJ588" s="19"/>
      <c r="BK588" s="582">
        <v>27407.0</v>
      </c>
      <c r="BP588" s="19"/>
      <c r="BQ588" s="586">
        <v>0.0</v>
      </c>
      <c r="BV588" s="19"/>
      <c r="BW588" s="3"/>
      <c r="BX588" s="3"/>
      <c r="BY588" s="3"/>
      <c r="BZ588" s="3"/>
      <c r="CA588" s="3"/>
      <c r="CB588" s="3"/>
      <c r="CC588" s="3"/>
      <c r="CD588" s="3"/>
      <c r="CE588" s="3"/>
      <c r="CF588" s="3"/>
      <c r="CG588" s="3"/>
      <c r="CH588" s="3"/>
      <c r="CI588" s="3"/>
      <c r="CJ588" s="3"/>
    </row>
    <row r="589" ht="24.75" customHeight="1">
      <c r="A589" s="37"/>
      <c r="B589" s="29"/>
      <c r="C589" s="29"/>
      <c r="D589" s="29"/>
      <c r="E589" s="29"/>
      <c r="F589" s="29"/>
      <c r="G589" s="29"/>
      <c r="H589" s="30"/>
      <c r="I589" s="37"/>
      <c r="J589" s="29"/>
      <c r="K589" s="29"/>
      <c r="L589" s="29"/>
      <c r="M589" s="30"/>
      <c r="N589" s="37"/>
      <c r="O589" s="29"/>
      <c r="P589" s="29"/>
      <c r="Q589" s="29"/>
      <c r="R589" s="30"/>
      <c r="S589" s="37"/>
      <c r="T589" s="29"/>
      <c r="U589" s="29"/>
      <c r="V589" s="29"/>
      <c r="W589" s="29"/>
      <c r="X589" s="30"/>
      <c r="Y589" s="37"/>
      <c r="Z589" s="29"/>
      <c r="AA589" s="29"/>
      <c r="AB589" s="29"/>
      <c r="AC589" s="29"/>
      <c r="AD589" s="30"/>
      <c r="AE589" s="37"/>
      <c r="AF589" s="29"/>
      <c r="AG589" s="29"/>
      <c r="AH589" s="29"/>
      <c r="AI589" s="29"/>
      <c r="AJ589" s="30"/>
      <c r="AK589" s="3"/>
      <c r="AL589" s="3"/>
      <c r="AM589" s="336" t="s">
        <v>1763</v>
      </c>
      <c r="AV589" s="19"/>
      <c r="AW589" s="262">
        <v>107.0</v>
      </c>
      <c r="AZ589" s="19"/>
      <c r="BA589" s="262">
        <v>562.0</v>
      </c>
      <c r="BD589" s="19"/>
      <c r="BE589" s="582">
        <v>21037.0</v>
      </c>
      <c r="BJ589" s="19"/>
      <c r="BK589" s="582">
        <v>11955.0</v>
      </c>
      <c r="BP589" s="19"/>
      <c r="BQ589" s="586">
        <v>0.0</v>
      </c>
      <c r="BV589" s="19"/>
      <c r="BW589" s="3"/>
      <c r="BX589" s="3"/>
      <c r="BY589" s="3"/>
      <c r="BZ589" s="3"/>
      <c r="CA589" s="3"/>
      <c r="CB589" s="3"/>
      <c r="CC589" s="3"/>
      <c r="CD589" s="3"/>
      <c r="CE589" s="3"/>
      <c r="CF589" s="3"/>
      <c r="CG589" s="3"/>
      <c r="CH589" s="3"/>
      <c r="CI589" s="3"/>
      <c r="CJ589" s="3"/>
    </row>
    <row r="590" ht="24.75" customHeight="1">
      <c r="A590" s="594" t="s">
        <v>486</v>
      </c>
      <c r="B590" s="595"/>
      <c r="C590" s="595"/>
      <c r="D590" s="595"/>
      <c r="E590" s="595"/>
      <c r="F590" s="269" t="s">
        <v>1764</v>
      </c>
      <c r="G590" s="595"/>
      <c r="H590" s="596"/>
      <c r="I590" s="536">
        <v>1283.0</v>
      </c>
      <c r="J590" s="12"/>
      <c r="K590" s="12"/>
      <c r="L590" s="12"/>
      <c r="M590" s="13"/>
      <c r="N590" s="536">
        <v>7491.0</v>
      </c>
      <c r="O590" s="12"/>
      <c r="P590" s="12"/>
      <c r="Q590" s="12"/>
      <c r="R590" s="13"/>
      <c r="S590" s="536">
        <v>176895.43</v>
      </c>
      <c r="T590" s="12"/>
      <c r="U590" s="12"/>
      <c r="V590" s="12"/>
      <c r="W590" s="12"/>
      <c r="X590" s="13"/>
      <c r="Y590" s="536">
        <v>118418.0</v>
      </c>
      <c r="Z590" s="12"/>
      <c r="AA590" s="12"/>
      <c r="AB590" s="12"/>
      <c r="AC590" s="12"/>
      <c r="AD590" s="13"/>
      <c r="AE590" s="536">
        <v>1400742.0</v>
      </c>
      <c r="AF590" s="12"/>
      <c r="AG590" s="12"/>
      <c r="AH590" s="12"/>
      <c r="AI590" s="12"/>
      <c r="AJ590" s="13"/>
      <c r="AK590" s="3"/>
      <c r="AL590" s="3"/>
      <c r="AM590" s="336" t="s">
        <v>1363</v>
      </c>
      <c r="AV590" s="19"/>
      <c r="AW590" s="262">
        <v>219.0</v>
      </c>
      <c r="AZ590" s="19"/>
      <c r="BA590" s="262">
        <v>1116.0</v>
      </c>
      <c r="BD590" s="19"/>
      <c r="BE590" s="592">
        <v>0.0</v>
      </c>
      <c r="BJ590" s="19"/>
      <c r="BK590" s="592">
        <v>0.0</v>
      </c>
      <c r="BP590" s="19"/>
      <c r="BQ590" s="586">
        <v>0.0</v>
      </c>
      <c r="BV590" s="19"/>
      <c r="BW590" s="3"/>
      <c r="BX590" s="3"/>
      <c r="BY590" s="3"/>
      <c r="BZ590" s="3"/>
      <c r="CA590" s="3"/>
      <c r="CB590" s="3"/>
      <c r="CC590" s="3"/>
      <c r="CD590" s="3"/>
      <c r="CE590" s="3"/>
      <c r="CF590" s="3"/>
      <c r="CG590" s="3"/>
      <c r="CH590" s="3"/>
      <c r="CI590" s="3"/>
      <c r="CJ590" s="3"/>
    </row>
    <row r="591" ht="24.75" customHeight="1">
      <c r="A591" s="336"/>
      <c r="B591" s="354"/>
      <c r="C591" s="354"/>
      <c r="D591" s="354"/>
      <c r="E591" s="354"/>
      <c r="F591" s="7" t="s">
        <v>1765</v>
      </c>
      <c r="G591" s="354"/>
      <c r="H591" s="597"/>
      <c r="I591" s="537">
        <v>821.0</v>
      </c>
      <c r="M591" s="19"/>
      <c r="N591" s="537">
        <v>4879.0</v>
      </c>
      <c r="R591" s="19"/>
      <c r="S591" s="537">
        <v>131755.0</v>
      </c>
      <c r="X591" s="19"/>
      <c r="Y591" s="537">
        <v>85685.0</v>
      </c>
      <c r="AD591" s="19"/>
      <c r="AE591" s="537">
        <v>718900.0</v>
      </c>
      <c r="AJ591" s="19"/>
      <c r="AK591" s="3"/>
      <c r="AL591" s="3"/>
      <c r="AM591" s="340" t="s">
        <v>1766</v>
      </c>
      <c r="AN591" s="29"/>
      <c r="AO591" s="29"/>
      <c r="AP591" s="29"/>
      <c r="AQ591" s="29"/>
      <c r="AR591" s="29"/>
      <c r="AS591" s="29"/>
      <c r="AT591" s="29"/>
      <c r="AU591" s="29"/>
      <c r="AV591" s="30"/>
      <c r="AW591" s="347">
        <v>20.0</v>
      </c>
      <c r="AX591" s="29"/>
      <c r="AY591" s="29"/>
      <c r="AZ591" s="30"/>
      <c r="BA591" s="347">
        <v>94.0</v>
      </c>
      <c r="BB591" s="29"/>
      <c r="BC591" s="29"/>
      <c r="BD591" s="30"/>
      <c r="BE591" s="598">
        <v>2193.0</v>
      </c>
      <c r="BF591" s="29"/>
      <c r="BG591" s="29"/>
      <c r="BH591" s="29"/>
      <c r="BI591" s="29"/>
      <c r="BJ591" s="30"/>
      <c r="BK591" s="598">
        <v>0.0</v>
      </c>
      <c r="BL591" s="29"/>
      <c r="BM591" s="29"/>
      <c r="BN591" s="29"/>
      <c r="BO591" s="29"/>
      <c r="BP591" s="30"/>
      <c r="BQ591" s="599">
        <v>0.0</v>
      </c>
      <c r="BR591" s="29"/>
      <c r="BS591" s="29"/>
      <c r="BT591" s="29"/>
      <c r="BU591" s="29"/>
      <c r="BV591" s="30"/>
      <c r="BW591" s="3"/>
      <c r="BX591" s="3"/>
      <c r="BY591" s="3"/>
      <c r="BZ591" s="3"/>
      <c r="CA591" s="3"/>
      <c r="CB591" s="3"/>
      <c r="CC591" s="3"/>
      <c r="CD591" s="3"/>
      <c r="CE591" s="3"/>
      <c r="CF591" s="3"/>
      <c r="CG591" s="3"/>
      <c r="CH591" s="3"/>
      <c r="CI591" s="3"/>
      <c r="CJ591" s="3"/>
    </row>
    <row r="592" ht="24.75" customHeight="1">
      <c r="A592" s="336"/>
      <c r="B592" s="354"/>
      <c r="C592" s="354"/>
      <c r="D592" s="354"/>
      <c r="E592" s="354"/>
      <c r="F592" s="7" t="s">
        <v>1767</v>
      </c>
      <c r="G592" s="354"/>
      <c r="H592" s="597"/>
      <c r="I592" s="537">
        <v>801.0</v>
      </c>
      <c r="M592" s="19"/>
      <c r="N592" s="537">
        <v>5012.0</v>
      </c>
      <c r="R592" s="19"/>
      <c r="S592" s="537">
        <v>132922.0</v>
      </c>
      <c r="X592" s="19"/>
      <c r="Y592" s="537">
        <v>94789.0</v>
      </c>
      <c r="AD592" s="19"/>
      <c r="AE592" s="537" t="s">
        <v>1768</v>
      </c>
      <c r="AJ592" s="19"/>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row>
    <row r="593" ht="24.75" customHeight="1">
      <c r="A593" s="336"/>
      <c r="B593" s="354"/>
      <c r="C593" s="354"/>
      <c r="D593" s="354"/>
      <c r="E593" s="354"/>
      <c r="F593" s="7" t="s">
        <v>1769</v>
      </c>
      <c r="G593" s="354"/>
      <c r="H593" s="597"/>
      <c r="I593" s="537">
        <v>812.0</v>
      </c>
      <c r="M593" s="19"/>
      <c r="N593" s="537">
        <v>5367.0</v>
      </c>
      <c r="R593" s="19"/>
      <c r="S593" s="537">
        <v>159790.0</v>
      </c>
      <c r="X593" s="19"/>
      <c r="Y593" s="537">
        <v>90784.0</v>
      </c>
      <c r="AD593" s="19"/>
      <c r="AE593" s="537" t="s">
        <v>1768</v>
      </c>
      <c r="AJ593" s="19"/>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row>
    <row r="594" ht="24.75" customHeight="1">
      <c r="A594" s="340" t="s">
        <v>1770</v>
      </c>
      <c r="B594" s="584"/>
      <c r="C594" s="584"/>
      <c r="D594" s="584"/>
      <c r="E594" s="584"/>
      <c r="F594" s="600" t="s">
        <v>1771</v>
      </c>
      <c r="G594" s="584"/>
      <c r="H594" s="601"/>
      <c r="I594" s="540">
        <v>744.0</v>
      </c>
      <c r="J594" s="29"/>
      <c r="K594" s="29"/>
      <c r="L594" s="29"/>
      <c r="M594" s="30"/>
      <c r="N594" s="540">
        <v>5039.0</v>
      </c>
      <c r="O594" s="29"/>
      <c r="P594" s="29"/>
      <c r="Q594" s="29"/>
      <c r="R594" s="30"/>
      <c r="S594" s="540">
        <v>130834.0</v>
      </c>
      <c r="T594" s="29"/>
      <c r="U594" s="29"/>
      <c r="V594" s="29"/>
      <c r="W594" s="29"/>
      <c r="X594" s="30"/>
      <c r="Y594" s="540">
        <v>98893.0</v>
      </c>
      <c r="Z594" s="29"/>
      <c r="AA594" s="29"/>
      <c r="AB594" s="29"/>
      <c r="AC594" s="29"/>
      <c r="AD594" s="30"/>
      <c r="AE594" s="540" t="s">
        <v>1768</v>
      </c>
      <c r="AF594" s="29"/>
      <c r="AG594" s="29"/>
      <c r="AH594" s="29"/>
      <c r="AI594" s="29"/>
      <c r="AJ594" s="30"/>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row>
    <row r="595" ht="24.75" customHeight="1">
      <c r="A595" s="154" t="s">
        <v>1755</v>
      </c>
      <c r="B595" s="12"/>
      <c r="C595" s="12"/>
      <c r="D595" s="12"/>
      <c r="E595" s="12"/>
      <c r="F595" s="12"/>
      <c r="G595" s="12"/>
      <c r="H595" s="13"/>
      <c r="I595" s="536">
        <v>152.0</v>
      </c>
      <c r="J595" s="12"/>
      <c r="K595" s="12"/>
      <c r="L595" s="12"/>
      <c r="M595" s="13"/>
      <c r="N595" s="536">
        <v>1072.0</v>
      </c>
      <c r="O595" s="12"/>
      <c r="P595" s="12"/>
      <c r="Q595" s="12"/>
      <c r="R595" s="13"/>
      <c r="S595" s="536">
        <v>50493.0</v>
      </c>
      <c r="T595" s="12"/>
      <c r="U595" s="12"/>
      <c r="V595" s="12"/>
      <c r="W595" s="12"/>
      <c r="X595" s="13"/>
      <c r="Y595" s="536">
        <v>0.0</v>
      </c>
      <c r="Z595" s="12"/>
      <c r="AA595" s="12"/>
      <c r="AB595" s="12"/>
      <c r="AC595" s="12"/>
      <c r="AD595" s="13"/>
      <c r="AE595" s="536" t="s">
        <v>1768</v>
      </c>
      <c r="AF595" s="12"/>
      <c r="AG595" s="12"/>
      <c r="AH595" s="12"/>
      <c r="AI595" s="12"/>
      <c r="AJ595" s="1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row>
    <row r="596" ht="24.75" customHeight="1">
      <c r="A596" s="78" t="s">
        <v>1756</v>
      </c>
      <c r="H596" s="19"/>
      <c r="I596" s="537">
        <v>592.0</v>
      </c>
      <c r="M596" s="19"/>
      <c r="N596" s="537">
        <v>3967.0</v>
      </c>
      <c r="R596" s="19"/>
      <c r="S596" s="537">
        <v>80341.0</v>
      </c>
      <c r="X596" s="19"/>
      <c r="Y596" s="537">
        <v>98893.0</v>
      </c>
      <c r="AD596" s="19"/>
      <c r="AE596" s="537" t="s">
        <v>1768</v>
      </c>
      <c r="AJ596" s="19"/>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row>
    <row r="597" ht="24.75" customHeight="1">
      <c r="A597" s="336" t="s">
        <v>1772</v>
      </c>
      <c r="H597" s="19"/>
      <c r="I597" s="537">
        <v>1.0</v>
      </c>
      <c r="M597" s="19"/>
      <c r="N597" s="537">
        <v>193.0</v>
      </c>
      <c r="R597" s="19"/>
      <c r="S597" s="537" t="s">
        <v>1773</v>
      </c>
      <c r="X597" s="19"/>
      <c r="Y597" s="537" t="s">
        <v>1773</v>
      </c>
      <c r="AD597" s="19"/>
      <c r="AE597" s="537" t="s">
        <v>1768</v>
      </c>
      <c r="AJ597" s="19"/>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row>
    <row r="598" ht="24.75" customHeight="1">
      <c r="A598" s="362" t="s">
        <v>1774</v>
      </c>
      <c r="H598" s="19"/>
      <c r="I598" s="537">
        <v>79.0</v>
      </c>
      <c r="M598" s="19"/>
      <c r="N598" s="537">
        <v>380.0</v>
      </c>
      <c r="R598" s="19"/>
      <c r="S598" s="537">
        <v>4973.0</v>
      </c>
      <c r="X598" s="19"/>
      <c r="Y598" s="537">
        <v>13985.0</v>
      </c>
      <c r="AD598" s="19"/>
      <c r="AE598" s="537" t="s">
        <v>1768</v>
      </c>
      <c r="AJ598" s="19"/>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row>
    <row r="599" ht="24.75" customHeight="1">
      <c r="A599" s="336" t="s">
        <v>1775</v>
      </c>
      <c r="H599" s="19"/>
      <c r="I599" s="537">
        <v>166.0</v>
      </c>
      <c r="M599" s="19"/>
      <c r="N599" s="537">
        <v>1622.0</v>
      </c>
      <c r="R599" s="19"/>
      <c r="S599" s="537">
        <v>25514.0</v>
      </c>
      <c r="X599" s="19"/>
      <c r="Y599" s="537">
        <v>27407.0</v>
      </c>
      <c r="AD599" s="19"/>
      <c r="AE599" s="537" t="s">
        <v>1768</v>
      </c>
      <c r="AJ599" s="19"/>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row>
    <row r="600" ht="24.75" customHeight="1">
      <c r="A600" s="336" t="s">
        <v>1776</v>
      </c>
      <c r="H600" s="19"/>
      <c r="I600" s="537">
        <v>107.0</v>
      </c>
      <c r="M600" s="19"/>
      <c r="N600" s="537">
        <v>562.0</v>
      </c>
      <c r="R600" s="19"/>
      <c r="S600" s="537">
        <v>21037.0</v>
      </c>
      <c r="X600" s="19"/>
      <c r="Y600" s="537">
        <v>11955.0</v>
      </c>
      <c r="AD600" s="19"/>
      <c r="AE600" s="537" t="s">
        <v>1768</v>
      </c>
      <c r="AJ600" s="19"/>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row>
    <row r="601" ht="24.75" customHeight="1">
      <c r="A601" s="336" t="s">
        <v>1777</v>
      </c>
      <c r="H601" s="19"/>
      <c r="I601" s="537">
        <v>219.0</v>
      </c>
      <c r="M601" s="19"/>
      <c r="N601" s="537">
        <v>1116.0</v>
      </c>
      <c r="R601" s="19"/>
      <c r="S601" s="537" t="s">
        <v>1773</v>
      </c>
      <c r="X601" s="19"/>
      <c r="Y601" s="537" t="s">
        <v>1773</v>
      </c>
      <c r="AD601" s="19"/>
      <c r="AE601" s="537" t="s">
        <v>1768</v>
      </c>
      <c r="AJ601" s="19"/>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row>
    <row r="602" ht="24.75" customHeight="1">
      <c r="A602" s="340" t="s">
        <v>1778</v>
      </c>
      <c r="B602" s="29"/>
      <c r="C602" s="29"/>
      <c r="D602" s="29"/>
      <c r="E602" s="29"/>
      <c r="F602" s="29"/>
      <c r="G602" s="29"/>
      <c r="H602" s="30"/>
      <c r="I602" s="540">
        <v>20.0</v>
      </c>
      <c r="J602" s="29"/>
      <c r="K602" s="29"/>
      <c r="L602" s="29"/>
      <c r="M602" s="30"/>
      <c r="N602" s="540">
        <v>94.0</v>
      </c>
      <c r="O602" s="29"/>
      <c r="P602" s="29"/>
      <c r="Q602" s="29"/>
      <c r="R602" s="30"/>
      <c r="S602" s="540">
        <v>2193.0</v>
      </c>
      <c r="T602" s="29"/>
      <c r="U602" s="29"/>
      <c r="V602" s="29"/>
      <c r="W602" s="29"/>
      <c r="X602" s="30"/>
      <c r="Y602" s="540">
        <v>0.0</v>
      </c>
      <c r="Z602" s="29"/>
      <c r="AA602" s="29"/>
      <c r="AB602" s="29"/>
      <c r="AC602" s="29"/>
      <c r="AD602" s="30"/>
      <c r="AE602" s="540" t="s">
        <v>1768</v>
      </c>
      <c r="AF602" s="29"/>
      <c r="AG602" s="29"/>
      <c r="AH602" s="29"/>
      <c r="AI602" s="29"/>
      <c r="AJ602" s="30"/>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row>
    <row r="603" ht="24.75" customHeight="1">
      <c r="A603" s="3" t="s">
        <v>47</v>
      </c>
      <c r="B603" s="3"/>
      <c r="C603" s="3" t="s">
        <v>1779</v>
      </c>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104"/>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row>
    <row r="604" ht="24.75" customHeight="1">
      <c r="A604" s="3"/>
      <c r="B604" s="3"/>
      <c r="C604" s="3" t="s">
        <v>1780</v>
      </c>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row>
    <row r="605" ht="24.75" customHeight="1">
      <c r="A605" s="3"/>
      <c r="B605" s="3"/>
      <c r="C605" s="3" t="s">
        <v>1781</v>
      </c>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row>
    <row r="606" ht="24.75" customHeight="1">
      <c r="A606" s="3"/>
      <c r="B606" s="3"/>
      <c r="C606" s="3" t="s">
        <v>1782</v>
      </c>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row>
    <row r="607" ht="24.75" customHeight="1">
      <c r="A607" s="3"/>
      <c r="B607" s="3"/>
      <c r="C607" s="3"/>
      <c r="D607" s="3" t="s">
        <v>1783</v>
      </c>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7" t="s">
        <v>1784</v>
      </c>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row>
    <row r="608" ht="24.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7"/>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row>
    <row r="609" ht="24.75" customHeight="1">
      <c r="A609" s="5">
        <v>53.0</v>
      </c>
      <c r="C609" s="6" t="s">
        <v>1785</v>
      </c>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row>
    <row r="610" ht="24.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7" t="s">
        <v>1786</v>
      </c>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row>
    <row r="611" ht="24.75" customHeight="1">
      <c r="A611" s="8" t="s">
        <v>1454</v>
      </c>
      <c r="B611" s="9"/>
      <c r="C611" s="9"/>
      <c r="D611" s="10"/>
      <c r="E611" s="8" t="s">
        <v>67</v>
      </c>
      <c r="F611" s="9"/>
      <c r="G611" s="9"/>
      <c r="H611" s="10"/>
      <c r="I611" s="8" t="s">
        <v>1787</v>
      </c>
      <c r="J611" s="9"/>
      <c r="K611" s="9"/>
      <c r="L611" s="10"/>
      <c r="M611" s="8" t="s">
        <v>1788</v>
      </c>
      <c r="N611" s="9"/>
      <c r="O611" s="9"/>
      <c r="P611" s="10"/>
      <c r="Q611" s="8" t="s">
        <v>1789</v>
      </c>
      <c r="R611" s="9"/>
      <c r="S611" s="9"/>
      <c r="T611" s="10"/>
      <c r="U611" s="8" t="s">
        <v>1790</v>
      </c>
      <c r="V611" s="9"/>
      <c r="W611" s="9"/>
      <c r="X611" s="10"/>
      <c r="Y611" s="8" t="s">
        <v>1791</v>
      </c>
      <c r="Z611" s="9"/>
      <c r="AA611" s="9"/>
      <c r="AB611" s="10"/>
      <c r="AC611" s="8" t="s">
        <v>1792</v>
      </c>
      <c r="AD611" s="9"/>
      <c r="AE611" s="9"/>
      <c r="AF611" s="10"/>
      <c r="AG611" s="8" t="s">
        <v>1363</v>
      </c>
      <c r="AH611" s="9"/>
      <c r="AI611" s="9"/>
      <c r="AJ611" s="10"/>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row>
    <row r="612" ht="24.75" customHeight="1">
      <c r="A612" s="602" t="s">
        <v>1105</v>
      </c>
      <c r="B612" s="12"/>
      <c r="C612" s="12"/>
      <c r="D612" s="13"/>
      <c r="E612" s="603">
        <v>4654.0</v>
      </c>
      <c r="H612" s="19"/>
      <c r="I612" s="603">
        <v>309.0</v>
      </c>
      <c r="L612" s="19"/>
      <c r="M612" s="603">
        <v>137.0</v>
      </c>
      <c r="P612" s="19"/>
      <c r="Q612" s="603">
        <v>410.0</v>
      </c>
      <c r="T612" s="19"/>
      <c r="U612" s="603">
        <v>1085.0</v>
      </c>
      <c r="X612" s="19"/>
      <c r="Y612" s="603">
        <v>463.0</v>
      </c>
      <c r="AB612" s="19"/>
      <c r="AC612" s="603">
        <v>1358.0</v>
      </c>
      <c r="AF612" s="19"/>
      <c r="AG612" s="603">
        <v>892.0</v>
      </c>
      <c r="AJ612" s="19"/>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row>
    <row r="613" ht="24.75" customHeight="1">
      <c r="A613" s="18">
        <v>4.0</v>
      </c>
      <c r="D613" s="19"/>
      <c r="E613" s="603">
        <v>4477.0</v>
      </c>
      <c r="H613" s="19"/>
      <c r="I613" s="603">
        <v>294.0</v>
      </c>
      <c r="L613" s="19"/>
      <c r="M613" s="603">
        <v>93.0</v>
      </c>
      <c r="P613" s="19"/>
      <c r="Q613" s="603">
        <v>385.0</v>
      </c>
      <c r="T613" s="19"/>
      <c r="U613" s="603">
        <v>1188.0</v>
      </c>
      <c r="X613" s="19"/>
      <c r="Y613" s="603">
        <v>422.0</v>
      </c>
      <c r="AB613" s="19"/>
      <c r="AC613" s="603">
        <v>1239.0</v>
      </c>
      <c r="AF613" s="19"/>
      <c r="AG613" s="603">
        <v>856.0</v>
      </c>
      <c r="AJ613" s="19"/>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row>
    <row r="614" ht="24.75" customHeight="1">
      <c r="A614" s="202">
        <v>5.0</v>
      </c>
      <c r="B614" s="29"/>
      <c r="C614" s="29"/>
      <c r="D614" s="30"/>
      <c r="E614" s="604">
        <v>4415.0</v>
      </c>
      <c r="F614" s="29"/>
      <c r="G614" s="29"/>
      <c r="H614" s="30"/>
      <c r="I614" s="604">
        <v>268.0</v>
      </c>
      <c r="J614" s="29"/>
      <c r="K614" s="29"/>
      <c r="L614" s="30"/>
      <c r="M614" s="604">
        <v>79.0</v>
      </c>
      <c r="N614" s="29"/>
      <c r="O614" s="29"/>
      <c r="P614" s="30"/>
      <c r="Q614" s="604">
        <v>352.0</v>
      </c>
      <c r="R614" s="29"/>
      <c r="S614" s="29"/>
      <c r="T614" s="30"/>
      <c r="U614" s="604">
        <v>1286.0</v>
      </c>
      <c r="V614" s="29"/>
      <c r="W614" s="29"/>
      <c r="X614" s="30"/>
      <c r="Y614" s="604">
        <v>484.0</v>
      </c>
      <c r="Z614" s="29"/>
      <c r="AA614" s="29"/>
      <c r="AB614" s="30"/>
      <c r="AC614" s="604">
        <v>1211.0</v>
      </c>
      <c r="AD614" s="29"/>
      <c r="AE614" s="29"/>
      <c r="AF614" s="30"/>
      <c r="AG614" s="604">
        <v>736.0</v>
      </c>
      <c r="AH614" s="29"/>
      <c r="AI614" s="29"/>
      <c r="AJ614" s="30"/>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row>
    <row r="615" ht="24.75" customHeight="1">
      <c r="A615" s="3" t="s">
        <v>47</v>
      </c>
      <c r="B615" s="3"/>
      <c r="C615" s="3" t="s">
        <v>1793</v>
      </c>
      <c r="D615" s="156"/>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row>
    <row r="616" ht="24.75" customHeight="1">
      <c r="A616" s="3"/>
      <c r="B616" s="3"/>
      <c r="C616" s="206" t="s">
        <v>1794</v>
      </c>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row>
    <row r="617" ht="24.75" customHeight="1">
      <c r="A617" s="3"/>
      <c r="B617" s="3"/>
      <c r="C617" s="3" t="s">
        <v>1795</v>
      </c>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row>
    <row r="618" ht="24.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7" t="s">
        <v>1796</v>
      </c>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row>
    <row r="619" ht="24.75" customHeight="1">
      <c r="A619" s="1" t="s">
        <v>1797</v>
      </c>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row>
    <row r="620" ht="24.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row>
    <row r="621" ht="24.75" customHeight="1">
      <c r="A621" s="5">
        <v>54.0</v>
      </c>
      <c r="C621" s="6" t="s">
        <v>1798</v>
      </c>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row>
    <row r="622" ht="24.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7" t="s">
        <v>1799</v>
      </c>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row>
    <row r="623" ht="24.75" customHeight="1">
      <c r="A623" s="11" t="s">
        <v>1454</v>
      </c>
      <c r="B623" s="12"/>
      <c r="C623" s="12"/>
      <c r="D623" s="13"/>
      <c r="E623" s="11" t="s">
        <v>1800</v>
      </c>
      <c r="F623" s="12"/>
      <c r="G623" s="12"/>
      <c r="H623" s="12"/>
      <c r="I623" s="12"/>
      <c r="J623" s="12"/>
      <c r="K623" s="12"/>
      <c r="L623" s="12"/>
      <c r="M623" s="12"/>
      <c r="N623" s="12"/>
      <c r="O623" s="12"/>
      <c r="P623" s="12"/>
      <c r="Q623" s="12"/>
      <c r="R623" s="12"/>
      <c r="S623" s="12"/>
      <c r="T623" s="13"/>
      <c r="U623" s="36" t="s">
        <v>1801</v>
      </c>
      <c r="V623" s="12"/>
      <c r="W623" s="12"/>
      <c r="X623" s="12"/>
      <c r="Y623" s="12"/>
      <c r="Z623" s="12"/>
      <c r="AA623" s="12"/>
      <c r="AB623" s="12"/>
      <c r="AC623" s="12"/>
      <c r="AD623" s="12"/>
      <c r="AE623" s="12"/>
      <c r="AF623" s="12"/>
      <c r="AG623" s="12"/>
      <c r="AH623" s="12"/>
      <c r="AI623" s="12"/>
      <c r="AJ623" s="1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row>
    <row r="624" ht="24.75" customHeight="1">
      <c r="A624" s="37"/>
      <c r="B624" s="29"/>
      <c r="C624" s="29"/>
      <c r="D624" s="30"/>
      <c r="E624" s="37"/>
      <c r="F624" s="29"/>
      <c r="G624" s="29"/>
      <c r="H624" s="29"/>
      <c r="I624" s="29"/>
      <c r="J624" s="29"/>
      <c r="K624" s="29"/>
      <c r="L624" s="29"/>
      <c r="M624" s="29"/>
      <c r="N624" s="29"/>
      <c r="O624" s="29"/>
      <c r="P624" s="29"/>
      <c r="Q624" s="29"/>
      <c r="R624" s="29"/>
      <c r="S624" s="29"/>
      <c r="T624" s="30"/>
      <c r="U624" s="37"/>
      <c r="V624" s="29"/>
      <c r="W624" s="29"/>
      <c r="X624" s="29"/>
      <c r="Y624" s="29"/>
      <c r="Z624" s="29"/>
      <c r="AA624" s="29"/>
      <c r="AB624" s="29"/>
      <c r="AC624" s="29"/>
      <c r="AD624" s="29"/>
      <c r="AE624" s="29"/>
      <c r="AF624" s="29"/>
      <c r="AG624" s="29"/>
      <c r="AH624" s="29"/>
      <c r="AI624" s="29"/>
      <c r="AJ624" s="30"/>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row>
    <row r="625" ht="24.75" customHeight="1">
      <c r="A625" s="270" t="s">
        <v>1448</v>
      </c>
      <c r="D625" s="19"/>
      <c r="E625" s="605">
        <v>95838.0</v>
      </c>
      <c r="T625" s="19"/>
      <c r="U625" s="605">
        <v>627932.0</v>
      </c>
      <c r="AJ625" s="19"/>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row>
    <row r="626" ht="24.75" customHeight="1">
      <c r="A626" s="270">
        <v>5.0</v>
      </c>
      <c r="D626" s="19"/>
      <c r="E626" s="605">
        <v>93765.0</v>
      </c>
      <c r="T626" s="19"/>
      <c r="U626" s="605">
        <v>614349.0</v>
      </c>
      <c r="AJ626" s="19"/>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row>
    <row r="627" ht="24.75" customHeight="1">
      <c r="A627" s="202">
        <v>6.0</v>
      </c>
      <c r="B627" s="29"/>
      <c r="C627" s="29"/>
      <c r="D627" s="30"/>
      <c r="E627" s="267">
        <v>92401.0</v>
      </c>
      <c r="F627" s="29"/>
      <c r="G627" s="29"/>
      <c r="H627" s="29"/>
      <c r="I627" s="29"/>
      <c r="J627" s="29"/>
      <c r="K627" s="29"/>
      <c r="L627" s="29"/>
      <c r="M627" s="29"/>
      <c r="N627" s="29"/>
      <c r="O627" s="29"/>
      <c r="P627" s="29"/>
      <c r="Q627" s="29"/>
      <c r="R627" s="29"/>
      <c r="S627" s="29"/>
      <c r="T627" s="30"/>
      <c r="U627" s="267">
        <v>605409.0</v>
      </c>
      <c r="V627" s="29"/>
      <c r="W627" s="29"/>
      <c r="X627" s="29"/>
      <c r="Y627" s="29"/>
      <c r="Z627" s="29"/>
      <c r="AA627" s="29"/>
      <c r="AB627" s="29"/>
      <c r="AC627" s="29"/>
      <c r="AD627" s="29"/>
      <c r="AE627" s="29"/>
      <c r="AF627" s="29"/>
      <c r="AG627" s="29"/>
      <c r="AH627" s="29"/>
      <c r="AI627" s="29"/>
      <c r="AJ627" s="30"/>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row>
    <row r="628" ht="24.75" customHeight="1">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269" t="s">
        <v>112</v>
      </c>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row>
    <row r="629" ht="24.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row>
    <row r="630" ht="24.75" customHeight="1">
      <c r="A630" s="5">
        <v>55.0</v>
      </c>
      <c r="C630" s="6" t="s">
        <v>1802</v>
      </c>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row>
    <row r="631" ht="24.75" customHeight="1">
      <c r="A631" s="3" t="s">
        <v>1606</v>
      </c>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7" t="s">
        <v>1648</v>
      </c>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row>
    <row r="632" ht="24.75" customHeight="1">
      <c r="A632" s="8" t="s">
        <v>1803</v>
      </c>
      <c r="B632" s="9"/>
      <c r="C632" s="9"/>
      <c r="D632" s="9"/>
      <c r="E632" s="9"/>
      <c r="F632" s="10"/>
      <c r="G632" s="8" t="s">
        <v>1652</v>
      </c>
      <c r="H632" s="9"/>
      <c r="I632" s="9"/>
      <c r="J632" s="9"/>
      <c r="K632" s="9"/>
      <c r="L632" s="10"/>
      <c r="M632" s="8" t="s">
        <v>1653</v>
      </c>
      <c r="N632" s="9"/>
      <c r="O632" s="9"/>
      <c r="P632" s="9"/>
      <c r="Q632" s="9"/>
      <c r="R632" s="42"/>
      <c r="S632" s="38" t="s">
        <v>1803</v>
      </c>
      <c r="T632" s="9"/>
      <c r="U632" s="9"/>
      <c r="V632" s="9"/>
      <c r="W632" s="9"/>
      <c r="X632" s="10"/>
      <c r="Y632" s="8" t="s">
        <v>1652</v>
      </c>
      <c r="Z632" s="9"/>
      <c r="AA632" s="9"/>
      <c r="AB632" s="9"/>
      <c r="AC632" s="9"/>
      <c r="AD632" s="10"/>
      <c r="AE632" s="8" t="s">
        <v>1653</v>
      </c>
      <c r="AF632" s="9"/>
      <c r="AG632" s="9"/>
      <c r="AH632" s="9"/>
      <c r="AI632" s="9"/>
      <c r="AJ632" s="10"/>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row>
    <row r="633" ht="24.75" customHeight="1">
      <c r="A633" s="11" t="s">
        <v>67</v>
      </c>
      <c r="B633" s="12"/>
      <c r="C633" s="12"/>
      <c r="D633" s="12"/>
      <c r="E633" s="12"/>
      <c r="F633" s="13"/>
      <c r="G633" s="606">
        <v>870.0</v>
      </c>
      <c r="H633" s="12"/>
      <c r="I633" s="12"/>
      <c r="J633" s="12"/>
      <c r="K633" s="12"/>
      <c r="L633" s="13"/>
      <c r="M633" s="606">
        <v>5872.0</v>
      </c>
      <c r="N633" s="12"/>
      <c r="O633" s="12"/>
      <c r="P633" s="12"/>
      <c r="Q633" s="12"/>
      <c r="R633" s="44"/>
      <c r="S633" s="607" t="s">
        <v>68</v>
      </c>
      <c r="X633" s="19"/>
      <c r="Y633" s="608">
        <v>424.0</v>
      </c>
      <c r="AD633" s="19"/>
      <c r="AE633" s="608">
        <v>3207.0</v>
      </c>
      <c r="AJ633" s="19"/>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row>
    <row r="634" ht="24.75" customHeight="1">
      <c r="A634" s="336" t="s">
        <v>70</v>
      </c>
      <c r="F634" s="19"/>
      <c r="G634" s="608">
        <v>386.0</v>
      </c>
      <c r="L634" s="19"/>
      <c r="M634" s="608">
        <v>2446.0</v>
      </c>
      <c r="R634" s="52"/>
      <c r="S634" s="607" t="s">
        <v>1224</v>
      </c>
      <c r="X634" s="19"/>
      <c r="Y634" s="608">
        <v>105.0</v>
      </c>
      <c r="AD634" s="19"/>
      <c r="AE634" s="608">
        <v>511.0</v>
      </c>
      <c r="AJ634" s="19"/>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row>
    <row r="635" ht="24.75" customHeight="1">
      <c r="A635" s="336" t="s">
        <v>1213</v>
      </c>
      <c r="F635" s="19"/>
      <c r="G635" s="608">
        <v>9.0</v>
      </c>
      <c r="L635" s="19"/>
      <c r="M635" s="608">
        <v>21.0</v>
      </c>
      <c r="R635" s="52"/>
      <c r="S635" s="607" t="s">
        <v>1225</v>
      </c>
      <c r="X635" s="19"/>
      <c r="Y635" s="608">
        <v>105.0</v>
      </c>
      <c r="AD635" s="19"/>
      <c r="AE635" s="608">
        <v>814.0</v>
      </c>
      <c r="AJ635" s="19"/>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row>
    <row r="636" ht="24.75" customHeight="1">
      <c r="A636" s="336" t="s">
        <v>1214</v>
      </c>
      <c r="F636" s="19"/>
      <c r="G636" s="608">
        <v>2.0</v>
      </c>
      <c r="L636" s="19"/>
      <c r="M636" s="608">
        <v>4.0</v>
      </c>
      <c r="R636" s="52"/>
      <c r="S636" s="607" t="s">
        <v>1226</v>
      </c>
      <c r="X636" s="19"/>
      <c r="Y636" s="608">
        <v>79.0</v>
      </c>
      <c r="AD636" s="19"/>
      <c r="AE636" s="608">
        <v>723.0</v>
      </c>
      <c r="AJ636" s="19"/>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row>
    <row r="637" ht="24.75" customHeight="1">
      <c r="A637" s="336" t="s">
        <v>1215</v>
      </c>
      <c r="F637" s="19"/>
      <c r="G637" s="608">
        <v>15.0</v>
      </c>
      <c r="L637" s="19"/>
      <c r="M637" s="608">
        <v>103.0</v>
      </c>
      <c r="R637" s="52"/>
      <c r="S637" s="607" t="s">
        <v>1227</v>
      </c>
      <c r="X637" s="19"/>
      <c r="Y637" s="608">
        <v>13.0</v>
      </c>
      <c r="AD637" s="19"/>
      <c r="AE637" s="608">
        <v>154.0</v>
      </c>
      <c r="AJ637" s="19"/>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row>
    <row r="638" ht="24.75" customHeight="1">
      <c r="A638" s="336" t="s">
        <v>1216</v>
      </c>
      <c r="F638" s="19"/>
      <c r="G638" s="608">
        <v>34.0</v>
      </c>
      <c r="L638" s="19"/>
      <c r="M638" s="608">
        <v>233.0</v>
      </c>
      <c r="R638" s="52"/>
      <c r="S638" s="607" t="s">
        <v>1228</v>
      </c>
      <c r="X638" s="19"/>
      <c r="Y638" s="608">
        <v>122.0</v>
      </c>
      <c r="AD638" s="19"/>
      <c r="AE638" s="608">
        <v>1005.0</v>
      </c>
      <c r="AJ638" s="19"/>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row>
    <row r="639" ht="24.75" customHeight="1">
      <c r="A639" s="336" t="s">
        <v>790</v>
      </c>
      <c r="F639" s="19"/>
      <c r="G639" s="608">
        <v>6.0</v>
      </c>
      <c r="L639" s="19"/>
      <c r="M639" s="608">
        <v>9.0</v>
      </c>
      <c r="R639" s="52"/>
      <c r="S639" s="607" t="s">
        <v>1229</v>
      </c>
      <c r="X639" s="19"/>
      <c r="Y639" s="608" t="s">
        <v>1713</v>
      </c>
      <c r="AD639" s="19"/>
      <c r="AE639" s="608" t="s">
        <v>1713</v>
      </c>
      <c r="AJ639" s="19"/>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row>
    <row r="640" ht="24.75" customHeight="1">
      <c r="A640" s="336" t="s">
        <v>1217</v>
      </c>
      <c r="F640" s="19"/>
      <c r="G640" s="608">
        <v>73.0</v>
      </c>
      <c r="L640" s="19"/>
      <c r="M640" s="608">
        <v>459.0</v>
      </c>
      <c r="R640" s="52"/>
      <c r="S640" s="607" t="s">
        <v>81</v>
      </c>
      <c r="X640" s="19"/>
      <c r="Y640" s="608">
        <v>20.0</v>
      </c>
      <c r="AD640" s="19"/>
      <c r="AE640" s="608">
        <v>60.0</v>
      </c>
      <c r="AJ640" s="19"/>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row>
    <row r="641" ht="24.75" customHeight="1">
      <c r="A641" s="336" t="s">
        <v>1218</v>
      </c>
      <c r="F641" s="19"/>
      <c r="G641" s="608">
        <v>27.0</v>
      </c>
      <c r="L641" s="19"/>
      <c r="M641" s="608">
        <v>349.0</v>
      </c>
      <c r="R641" s="52"/>
      <c r="S641" s="607" t="s">
        <v>1231</v>
      </c>
      <c r="X641" s="19"/>
      <c r="Y641" s="608">
        <v>4.0</v>
      </c>
      <c r="AD641" s="19"/>
      <c r="AE641" s="608">
        <v>11.0</v>
      </c>
      <c r="AJ641" s="19"/>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row>
    <row r="642" ht="24.75" customHeight="1">
      <c r="A642" s="336" t="s">
        <v>1219</v>
      </c>
      <c r="F642" s="19"/>
      <c r="G642" s="608">
        <v>220.0</v>
      </c>
      <c r="L642" s="19"/>
      <c r="M642" s="608">
        <v>1268.0</v>
      </c>
      <c r="R642" s="52"/>
      <c r="S642" s="607" t="s">
        <v>1232</v>
      </c>
      <c r="X642" s="19"/>
      <c r="Y642" s="608">
        <v>4.0</v>
      </c>
      <c r="AD642" s="19"/>
      <c r="AE642" s="608">
        <v>18.0</v>
      </c>
      <c r="AJ642" s="19"/>
      <c r="AK642" s="1"/>
      <c r="AL642" s="41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row>
    <row r="643" ht="24.75" customHeight="1">
      <c r="A643" s="336" t="s">
        <v>88</v>
      </c>
      <c r="F643" s="19"/>
      <c r="G643" s="608">
        <v>40.0</v>
      </c>
      <c r="L643" s="19"/>
      <c r="M643" s="608">
        <v>159.0</v>
      </c>
      <c r="R643" s="52"/>
      <c r="S643" s="607" t="s">
        <v>1233</v>
      </c>
      <c r="X643" s="19"/>
      <c r="Y643" s="608">
        <v>8.0</v>
      </c>
      <c r="AD643" s="19"/>
      <c r="AE643" s="608">
        <v>22.0</v>
      </c>
      <c r="AJ643" s="19"/>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row>
    <row r="644" ht="24.75" customHeight="1">
      <c r="A644" s="336" t="s">
        <v>1221</v>
      </c>
      <c r="F644" s="19"/>
      <c r="G644" s="608">
        <v>20.0</v>
      </c>
      <c r="L644" s="19"/>
      <c r="M644" s="608">
        <v>72.0</v>
      </c>
      <c r="R644" s="52"/>
      <c r="S644" s="607" t="s">
        <v>1234</v>
      </c>
      <c r="X644" s="19"/>
      <c r="Y644" s="608">
        <v>3.0</v>
      </c>
      <c r="AD644" s="19"/>
      <c r="AE644" s="608">
        <v>7.0</v>
      </c>
      <c r="AJ644" s="19"/>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row>
    <row r="645" ht="24.75" customHeight="1">
      <c r="A645" s="340" t="s">
        <v>1222</v>
      </c>
      <c r="B645" s="29"/>
      <c r="C645" s="29"/>
      <c r="D645" s="29"/>
      <c r="E645" s="29"/>
      <c r="F645" s="30"/>
      <c r="G645" s="609">
        <v>20.0</v>
      </c>
      <c r="H645" s="29"/>
      <c r="I645" s="29"/>
      <c r="J645" s="29"/>
      <c r="K645" s="29"/>
      <c r="L645" s="30"/>
      <c r="M645" s="609">
        <v>87.0</v>
      </c>
      <c r="N645" s="29"/>
      <c r="O645" s="29"/>
      <c r="P645" s="29"/>
      <c r="Q645" s="29"/>
      <c r="R645" s="46"/>
      <c r="S645" s="610" t="s">
        <v>1235</v>
      </c>
      <c r="T645" s="29"/>
      <c r="U645" s="29"/>
      <c r="V645" s="29"/>
      <c r="W645" s="29"/>
      <c r="X645" s="30"/>
      <c r="Y645" s="609">
        <v>1.0</v>
      </c>
      <c r="Z645" s="29"/>
      <c r="AA645" s="29"/>
      <c r="AB645" s="29"/>
      <c r="AC645" s="29"/>
      <c r="AD645" s="30"/>
      <c r="AE645" s="609">
        <v>2.0</v>
      </c>
      <c r="AF645" s="29"/>
      <c r="AG645" s="29"/>
      <c r="AH645" s="29"/>
      <c r="AI645" s="29"/>
      <c r="AJ645" s="30"/>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row>
    <row r="646" ht="24.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7" t="s">
        <v>1633</v>
      </c>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row>
    <row r="647" ht="24.75" customHeight="1">
      <c r="A647" s="1" t="s">
        <v>1804</v>
      </c>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row>
    <row r="648" ht="24.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row>
    <row r="649" ht="24.75" customHeight="1">
      <c r="A649" s="4" t="s">
        <v>1805</v>
      </c>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row>
    <row r="650" ht="24.75" customHeight="1">
      <c r="A650" s="5">
        <v>56.0</v>
      </c>
      <c r="C650" s="6" t="s">
        <v>1806</v>
      </c>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row>
    <row r="651" ht="24.75" customHeight="1">
      <c r="A651" s="3" t="s">
        <v>1807</v>
      </c>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7" t="s">
        <v>1808</v>
      </c>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row>
    <row r="652" ht="24.75" customHeight="1">
      <c r="A652" s="8" t="s">
        <v>1809</v>
      </c>
      <c r="B652" s="9"/>
      <c r="C652" s="9"/>
      <c r="D652" s="9"/>
      <c r="E652" s="9"/>
      <c r="F652" s="9"/>
      <c r="G652" s="9"/>
      <c r="H652" s="9"/>
      <c r="I652" s="9"/>
      <c r="J652" s="9"/>
      <c r="K652" s="9"/>
      <c r="L652" s="9"/>
      <c r="M652" s="9"/>
      <c r="N652" s="9"/>
      <c r="O652" s="9"/>
      <c r="P652" s="9"/>
      <c r="Q652" s="9"/>
      <c r="R652" s="10"/>
      <c r="S652" s="8" t="s">
        <v>1810</v>
      </c>
      <c r="T652" s="9"/>
      <c r="U652" s="9"/>
      <c r="V652" s="9"/>
      <c r="W652" s="9"/>
      <c r="X652" s="9"/>
      <c r="Y652" s="9"/>
      <c r="Z652" s="9"/>
      <c r="AA652" s="9"/>
      <c r="AB652" s="9"/>
      <c r="AC652" s="9"/>
      <c r="AD652" s="9"/>
      <c r="AE652" s="9"/>
      <c r="AF652" s="9"/>
      <c r="AG652" s="9"/>
      <c r="AH652" s="9"/>
      <c r="AI652" s="9"/>
      <c r="AJ652" s="10"/>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row>
    <row r="653" ht="24.75" customHeight="1">
      <c r="A653" s="8" t="s">
        <v>101</v>
      </c>
      <c r="B653" s="9"/>
      <c r="C653" s="9"/>
      <c r="D653" s="9"/>
      <c r="E653" s="9"/>
      <c r="F653" s="9"/>
      <c r="G653" s="9"/>
      <c r="H653" s="9"/>
      <c r="I653" s="10"/>
      <c r="J653" s="8" t="s">
        <v>1811</v>
      </c>
      <c r="K653" s="9"/>
      <c r="L653" s="9"/>
      <c r="M653" s="9"/>
      <c r="N653" s="9"/>
      <c r="O653" s="9"/>
      <c r="P653" s="9"/>
      <c r="Q653" s="9"/>
      <c r="R653" s="10"/>
      <c r="S653" s="8" t="s">
        <v>101</v>
      </c>
      <c r="T653" s="9"/>
      <c r="U653" s="9"/>
      <c r="V653" s="9"/>
      <c r="W653" s="9"/>
      <c r="X653" s="9"/>
      <c r="Y653" s="9"/>
      <c r="Z653" s="9"/>
      <c r="AA653" s="10"/>
      <c r="AB653" s="8" t="s">
        <v>1811</v>
      </c>
      <c r="AC653" s="9"/>
      <c r="AD653" s="9"/>
      <c r="AE653" s="9"/>
      <c r="AF653" s="9"/>
      <c r="AG653" s="9"/>
      <c r="AH653" s="9"/>
      <c r="AI653" s="9"/>
      <c r="AJ653" s="10"/>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row>
    <row r="654" ht="24.75" customHeight="1">
      <c r="A654" s="261" t="s">
        <v>110</v>
      </c>
      <c r="I654" s="19"/>
      <c r="J654" s="611">
        <v>4.4477196E7</v>
      </c>
      <c r="R654" s="19"/>
      <c r="S654" s="261" t="s">
        <v>110</v>
      </c>
      <c r="AA654" s="19"/>
      <c r="AB654" s="611">
        <v>1.33681774E8</v>
      </c>
      <c r="AJ654" s="19"/>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row>
    <row r="655" ht="24.75" customHeight="1">
      <c r="A655" s="264">
        <v>6.0</v>
      </c>
      <c r="I655" s="19"/>
      <c r="J655" s="611">
        <v>4.6465728E7</v>
      </c>
      <c r="R655" s="19"/>
      <c r="S655" s="264">
        <v>6.0</v>
      </c>
      <c r="AA655" s="19"/>
      <c r="AB655" s="611">
        <v>1.17213939E8</v>
      </c>
      <c r="AJ655" s="19"/>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row>
    <row r="656" ht="24.75" customHeight="1">
      <c r="A656" s="265">
        <v>7.0</v>
      </c>
      <c r="B656" s="29"/>
      <c r="C656" s="29"/>
      <c r="D656" s="29"/>
      <c r="E656" s="29"/>
      <c r="F656" s="29"/>
      <c r="G656" s="29"/>
      <c r="H656" s="29"/>
      <c r="I656" s="30"/>
      <c r="J656" s="612">
        <f>SUM(J657:R667)</f>
        <v>43395832</v>
      </c>
      <c r="K656" s="29"/>
      <c r="L656" s="29"/>
      <c r="M656" s="29"/>
      <c r="N656" s="29"/>
      <c r="O656" s="29"/>
      <c r="P656" s="29"/>
      <c r="Q656" s="29"/>
      <c r="R656" s="30"/>
      <c r="S656" s="265">
        <v>7.0</v>
      </c>
      <c r="T656" s="29"/>
      <c r="U656" s="29"/>
      <c r="V656" s="29"/>
      <c r="W656" s="29"/>
      <c r="X656" s="29"/>
      <c r="Y656" s="29"/>
      <c r="Z656" s="29"/>
      <c r="AA656" s="30"/>
      <c r="AB656" s="612">
        <f>SUM(AB657:AJ667)</f>
        <v>139030918</v>
      </c>
      <c r="AC656" s="29"/>
      <c r="AD656" s="29"/>
      <c r="AE656" s="29"/>
      <c r="AF656" s="29"/>
      <c r="AG656" s="29"/>
      <c r="AH656" s="29"/>
      <c r="AI656" s="29"/>
      <c r="AJ656" s="30"/>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row>
    <row r="657" ht="24.75" customHeight="1">
      <c r="A657" s="11" t="s">
        <v>1812</v>
      </c>
      <c r="B657" s="12"/>
      <c r="C657" s="12"/>
      <c r="D657" s="12"/>
      <c r="E657" s="12"/>
      <c r="F657" s="12"/>
      <c r="G657" s="12"/>
      <c r="H657" s="12"/>
      <c r="I657" s="13"/>
      <c r="J657" s="613">
        <v>1.8149477E7</v>
      </c>
      <c r="K657" s="12"/>
      <c r="L657" s="12"/>
      <c r="M657" s="12"/>
      <c r="N657" s="12"/>
      <c r="O657" s="12"/>
      <c r="P657" s="12"/>
      <c r="Q657" s="12"/>
      <c r="R657" s="13"/>
      <c r="S657" s="378" t="s">
        <v>1813</v>
      </c>
      <c r="T657" s="12"/>
      <c r="U657" s="12"/>
      <c r="V657" s="12"/>
      <c r="W657" s="12"/>
      <c r="X657" s="12"/>
      <c r="Y657" s="12"/>
      <c r="Z657" s="12"/>
      <c r="AA657" s="13"/>
      <c r="AB657" s="613">
        <v>5.3340501E7</v>
      </c>
      <c r="AC657" s="12"/>
      <c r="AD657" s="12"/>
      <c r="AE657" s="12"/>
      <c r="AF657" s="12"/>
      <c r="AG657" s="12"/>
      <c r="AH657" s="12"/>
      <c r="AI657" s="12"/>
      <c r="AJ657" s="1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row>
    <row r="658" ht="24.75" customHeight="1">
      <c r="A658" s="18" t="s">
        <v>1814</v>
      </c>
      <c r="I658" s="19"/>
      <c r="J658" s="614">
        <v>5486081.0</v>
      </c>
      <c r="R658" s="19"/>
      <c r="S658" s="18" t="s">
        <v>1815</v>
      </c>
      <c r="AA658" s="19"/>
      <c r="AB658" s="614">
        <v>4.8174315E7</v>
      </c>
      <c r="AJ658" s="19"/>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row>
    <row r="659" ht="24.75" customHeight="1">
      <c r="A659" s="18" t="s">
        <v>1815</v>
      </c>
      <c r="I659" s="19"/>
      <c r="J659" s="614">
        <v>5055735.0</v>
      </c>
      <c r="R659" s="19"/>
      <c r="S659" s="270" t="s">
        <v>1700</v>
      </c>
      <c r="AA659" s="19"/>
      <c r="AB659" s="614">
        <v>1.1605844E7</v>
      </c>
      <c r="AJ659" s="19"/>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row>
    <row r="660" ht="24.75" customHeight="1">
      <c r="A660" s="270" t="s">
        <v>1700</v>
      </c>
      <c r="I660" s="19"/>
      <c r="J660" s="614">
        <v>4044826.0</v>
      </c>
      <c r="R660" s="19"/>
      <c r="S660" s="270" t="s">
        <v>1816</v>
      </c>
      <c r="AA660" s="19"/>
      <c r="AB660" s="614">
        <v>1.0374762E7</v>
      </c>
      <c r="AJ660" s="19"/>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row>
    <row r="661" ht="24.75" customHeight="1">
      <c r="A661" s="18" t="s">
        <v>1817</v>
      </c>
      <c r="I661" s="19"/>
      <c r="J661" s="614">
        <v>3948007.0</v>
      </c>
      <c r="R661" s="19"/>
      <c r="S661" s="18" t="s">
        <v>1702</v>
      </c>
      <c r="AA661" s="19"/>
      <c r="AB661" s="614">
        <v>2851606.0</v>
      </c>
      <c r="AJ661" s="19"/>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row>
    <row r="662" ht="24.75" customHeight="1">
      <c r="A662" s="18" t="s">
        <v>1818</v>
      </c>
      <c r="I662" s="19"/>
      <c r="J662" s="614">
        <v>3120022.0</v>
      </c>
      <c r="R662" s="19"/>
      <c r="S662" s="18" t="s">
        <v>1819</v>
      </c>
      <c r="AA662" s="19"/>
      <c r="AB662" s="614">
        <v>2271430.0</v>
      </c>
      <c r="AJ662" s="19"/>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row>
    <row r="663" ht="24.75" customHeight="1">
      <c r="A663" s="18" t="s">
        <v>1702</v>
      </c>
      <c r="I663" s="19"/>
      <c r="J663" s="614">
        <v>719214.0</v>
      </c>
      <c r="R663" s="19"/>
      <c r="S663" s="270" t="s">
        <v>1820</v>
      </c>
      <c r="AA663" s="19"/>
      <c r="AB663" s="614">
        <v>1859892.0</v>
      </c>
      <c r="AJ663" s="19"/>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row>
    <row r="664" ht="24.75" customHeight="1">
      <c r="A664" s="270" t="s">
        <v>1821</v>
      </c>
      <c r="I664" s="19"/>
      <c r="J664" s="614">
        <v>692940.0</v>
      </c>
      <c r="R664" s="19"/>
      <c r="S664" s="18" t="s">
        <v>1822</v>
      </c>
      <c r="AA664" s="19"/>
      <c r="AB664" s="614">
        <v>1680859.0</v>
      </c>
      <c r="AJ664" s="19"/>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row>
    <row r="665" ht="24.75" customHeight="1">
      <c r="A665" s="270" t="s">
        <v>1823</v>
      </c>
      <c r="I665" s="19"/>
      <c r="J665" s="614">
        <v>379927.0</v>
      </c>
      <c r="R665" s="19"/>
      <c r="S665" s="270" t="s">
        <v>1824</v>
      </c>
      <c r="AA665" s="19"/>
      <c r="AB665" s="614">
        <v>1326370.0</v>
      </c>
      <c r="AJ665" s="19"/>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row>
    <row r="666" ht="24.75" customHeight="1">
      <c r="A666" s="18" t="s">
        <v>1824</v>
      </c>
      <c r="I666" s="19"/>
      <c r="J666" s="614">
        <v>317098.0</v>
      </c>
      <c r="R666" s="19"/>
      <c r="S666" s="18" t="s">
        <v>1825</v>
      </c>
      <c r="AA666" s="19"/>
      <c r="AB666" s="614">
        <v>644857.0</v>
      </c>
      <c r="AJ666" s="19"/>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row>
    <row r="667" ht="24.75" customHeight="1">
      <c r="A667" s="346" t="s">
        <v>1363</v>
      </c>
      <c r="B667" s="29"/>
      <c r="C667" s="29"/>
      <c r="D667" s="29"/>
      <c r="E667" s="29"/>
      <c r="F667" s="29"/>
      <c r="G667" s="29"/>
      <c r="H667" s="29"/>
      <c r="I667" s="30"/>
      <c r="J667" s="615">
        <v>1482505.0</v>
      </c>
      <c r="K667" s="29"/>
      <c r="L667" s="29"/>
      <c r="M667" s="29"/>
      <c r="N667" s="29"/>
      <c r="O667" s="29"/>
      <c r="P667" s="29"/>
      <c r="Q667" s="29"/>
      <c r="R667" s="30"/>
      <c r="S667" s="346" t="s">
        <v>1363</v>
      </c>
      <c r="T667" s="29"/>
      <c r="U667" s="29"/>
      <c r="V667" s="29"/>
      <c r="W667" s="29"/>
      <c r="X667" s="29"/>
      <c r="Y667" s="29"/>
      <c r="Z667" s="29"/>
      <c r="AA667" s="30"/>
      <c r="AB667" s="615">
        <v>4900482.0</v>
      </c>
      <c r="AC667" s="29"/>
      <c r="AD667" s="29"/>
      <c r="AE667" s="29"/>
      <c r="AF667" s="29"/>
      <c r="AG667" s="29"/>
      <c r="AH667" s="29"/>
      <c r="AI667" s="29"/>
      <c r="AJ667" s="30"/>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row>
    <row r="668" ht="24.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7" t="s">
        <v>1826</v>
      </c>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row>
    <row r="669" ht="24.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row>
    <row r="670" ht="24.75" customHeight="1">
      <c r="A670" s="5">
        <v>57.0</v>
      </c>
      <c r="C670" s="6" t="s">
        <v>1827</v>
      </c>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row>
    <row r="671" ht="24.75" customHeight="1">
      <c r="A671" s="206" t="s">
        <v>1118</v>
      </c>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7" t="s">
        <v>1808</v>
      </c>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row>
    <row r="672" ht="24.75" customHeight="1">
      <c r="A672" s="8" t="s">
        <v>1809</v>
      </c>
      <c r="B672" s="9"/>
      <c r="C672" s="9"/>
      <c r="D672" s="9"/>
      <c r="E672" s="9"/>
      <c r="F672" s="9"/>
      <c r="G672" s="9"/>
      <c r="H672" s="9"/>
      <c r="I672" s="9"/>
      <c r="J672" s="9"/>
      <c r="K672" s="9"/>
      <c r="L672" s="9"/>
      <c r="M672" s="9"/>
      <c r="N672" s="9"/>
      <c r="O672" s="9"/>
      <c r="P672" s="9"/>
      <c r="Q672" s="9"/>
      <c r="R672" s="10"/>
      <c r="S672" s="8" t="s">
        <v>1810</v>
      </c>
      <c r="T672" s="9"/>
      <c r="U672" s="9"/>
      <c r="V672" s="9"/>
      <c r="W672" s="9"/>
      <c r="X672" s="9"/>
      <c r="Y672" s="9"/>
      <c r="Z672" s="9"/>
      <c r="AA672" s="9"/>
      <c r="AB672" s="9"/>
      <c r="AC672" s="9"/>
      <c r="AD672" s="9"/>
      <c r="AE672" s="9"/>
      <c r="AF672" s="9"/>
      <c r="AG672" s="9"/>
      <c r="AH672" s="9"/>
      <c r="AI672" s="9"/>
      <c r="AJ672" s="10"/>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row>
    <row r="673" ht="24.75" customHeight="1">
      <c r="A673" s="8" t="s">
        <v>1828</v>
      </c>
      <c r="B673" s="9"/>
      <c r="C673" s="9"/>
      <c r="D673" s="9"/>
      <c r="E673" s="9"/>
      <c r="F673" s="9"/>
      <c r="G673" s="9"/>
      <c r="H673" s="9"/>
      <c r="I673" s="10"/>
      <c r="J673" s="8" t="s">
        <v>1811</v>
      </c>
      <c r="K673" s="9"/>
      <c r="L673" s="9"/>
      <c r="M673" s="9"/>
      <c r="N673" s="9"/>
      <c r="O673" s="9"/>
      <c r="P673" s="9"/>
      <c r="Q673" s="9"/>
      <c r="R673" s="10"/>
      <c r="S673" s="8" t="s">
        <v>1828</v>
      </c>
      <c r="T673" s="9"/>
      <c r="U673" s="9"/>
      <c r="V673" s="9"/>
      <c r="W673" s="9"/>
      <c r="X673" s="9"/>
      <c r="Y673" s="9"/>
      <c r="Z673" s="9"/>
      <c r="AA673" s="10"/>
      <c r="AB673" s="8" t="s">
        <v>1811</v>
      </c>
      <c r="AC673" s="9"/>
      <c r="AD673" s="9"/>
      <c r="AE673" s="9"/>
      <c r="AF673" s="9"/>
      <c r="AG673" s="9"/>
      <c r="AH673" s="9"/>
      <c r="AI673" s="9"/>
      <c r="AJ673" s="10"/>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row>
    <row r="674" ht="24.75" customHeight="1">
      <c r="A674" s="11" t="s">
        <v>1829</v>
      </c>
      <c r="B674" s="12"/>
      <c r="C674" s="12"/>
      <c r="D674" s="12"/>
      <c r="E674" s="12"/>
      <c r="F674" s="12"/>
      <c r="G674" s="12"/>
      <c r="H674" s="12"/>
      <c r="I674" s="13"/>
      <c r="J674" s="616">
        <f>SUM(J675:R685)</f>
        <v>43395832</v>
      </c>
      <c r="K674" s="12"/>
      <c r="L674" s="12"/>
      <c r="M674" s="12"/>
      <c r="N674" s="12"/>
      <c r="O674" s="12"/>
      <c r="P674" s="12"/>
      <c r="Q674" s="12"/>
      <c r="R674" s="13"/>
      <c r="S674" s="11" t="s">
        <v>1829</v>
      </c>
      <c r="T674" s="12"/>
      <c r="U674" s="12"/>
      <c r="V674" s="12"/>
      <c r="W674" s="12"/>
      <c r="X674" s="12"/>
      <c r="Y674" s="12"/>
      <c r="Z674" s="12"/>
      <c r="AA674" s="13"/>
      <c r="AB674" s="616">
        <f>SUM(AB675:AJ685)</f>
        <v>139030918</v>
      </c>
      <c r="AC674" s="12"/>
      <c r="AD674" s="12"/>
      <c r="AE674" s="12"/>
      <c r="AF674" s="12"/>
      <c r="AG674" s="12"/>
      <c r="AH674" s="12"/>
      <c r="AI674" s="12"/>
      <c r="AJ674" s="1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row>
    <row r="675" ht="24.75" customHeight="1">
      <c r="A675" s="18" t="s">
        <v>1092</v>
      </c>
      <c r="I675" s="19"/>
      <c r="J675" s="614">
        <v>2.1306264E7</v>
      </c>
      <c r="R675" s="19"/>
      <c r="S675" s="270" t="s">
        <v>1084</v>
      </c>
      <c r="AA675" s="19"/>
      <c r="AB675" s="614">
        <v>4.677488E7</v>
      </c>
      <c r="AJ675" s="19"/>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row>
    <row r="676" ht="24.75" customHeight="1">
      <c r="A676" s="270" t="s">
        <v>1830</v>
      </c>
      <c r="I676" s="19"/>
      <c r="J676" s="614">
        <v>6115339.0</v>
      </c>
      <c r="R676" s="19"/>
      <c r="S676" s="270" t="s">
        <v>1064</v>
      </c>
      <c r="AA676" s="19"/>
      <c r="AB676" s="614">
        <v>4.3586902E7</v>
      </c>
      <c r="AJ676" s="19"/>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row>
    <row r="677" ht="24.75" customHeight="1">
      <c r="A677" s="270" t="s">
        <v>1831</v>
      </c>
      <c r="I677" s="19"/>
      <c r="J677" s="614">
        <v>5978663.0</v>
      </c>
      <c r="R677" s="19"/>
      <c r="S677" s="18" t="s">
        <v>1831</v>
      </c>
      <c r="AA677" s="19"/>
      <c r="AB677" s="614">
        <v>2.0083865E7</v>
      </c>
      <c r="AJ677" s="19"/>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row>
    <row r="678" ht="24.75" customHeight="1">
      <c r="A678" s="18" t="s">
        <v>1832</v>
      </c>
      <c r="I678" s="19"/>
      <c r="J678" s="614">
        <v>3741514.0</v>
      </c>
      <c r="R678" s="19"/>
      <c r="S678" s="270" t="s">
        <v>1061</v>
      </c>
      <c r="AA678" s="19"/>
      <c r="AB678" s="614">
        <v>8984403.0</v>
      </c>
      <c r="AJ678" s="19"/>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row>
    <row r="679" ht="24.75" customHeight="1">
      <c r="A679" s="18" t="s">
        <v>1074</v>
      </c>
      <c r="I679" s="19"/>
      <c r="J679" s="614">
        <v>1959059.0</v>
      </c>
      <c r="R679" s="19"/>
      <c r="S679" s="18" t="s">
        <v>1830</v>
      </c>
      <c r="AA679" s="19"/>
      <c r="AB679" s="614">
        <v>8221099.0</v>
      </c>
      <c r="AJ679" s="19"/>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row>
    <row r="680" ht="24.75" customHeight="1">
      <c r="A680" s="270" t="s">
        <v>1088</v>
      </c>
      <c r="I680" s="19"/>
      <c r="J680" s="614">
        <v>1061686.0</v>
      </c>
      <c r="R680" s="19"/>
      <c r="S680" s="270" t="s">
        <v>1833</v>
      </c>
      <c r="AA680" s="19"/>
      <c r="AB680" s="614">
        <v>3778903.0</v>
      </c>
      <c r="AJ680" s="19"/>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row>
    <row r="681" ht="24.75" customHeight="1">
      <c r="A681" s="270" t="s">
        <v>1061</v>
      </c>
      <c r="I681" s="19"/>
      <c r="J681" s="614">
        <v>810491.0</v>
      </c>
      <c r="R681" s="19"/>
      <c r="S681" s="270" t="s">
        <v>1086</v>
      </c>
      <c r="AA681" s="19"/>
      <c r="AB681" s="614">
        <v>3736890.0</v>
      </c>
      <c r="AJ681" s="19"/>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row>
    <row r="682" ht="24.75" customHeight="1">
      <c r="A682" s="270" t="s">
        <v>1073</v>
      </c>
      <c r="I682" s="19"/>
      <c r="J682" s="614">
        <v>798941.0</v>
      </c>
      <c r="R682" s="19"/>
      <c r="S682" s="270" t="s">
        <v>1089</v>
      </c>
      <c r="AA682" s="19"/>
      <c r="AB682" s="614">
        <v>1330703.0</v>
      </c>
      <c r="AJ682" s="19"/>
      <c r="AK682" s="1"/>
      <c r="AL682" s="41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row>
    <row r="683" ht="24.75" customHeight="1">
      <c r="A683" s="270" t="s">
        <v>1060</v>
      </c>
      <c r="I683" s="19"/>
      <c r="J683" s="614">
        <v>766597.0</v>
      </c>
      <c r="R683" s="19"/>
      <c r="S683" s="270" t="s">
        <v>1092</v>
      </c>
      <c r="AA683" s="19"/>
      <c r="AB683" s="614">
        <v>987653.0</v>
      </c>
      <c r="AJ683" s="19"/>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row>
    <row r="684" ht="24.75" customHeight="1">
      <c r="A684" s="270" t="s">
        <v>1086</v>
      </c>
      <c r="I684" s="19"/>
      <c r="J684" s="614">
        <v>491833.0</v>
      </c>
      <c r="R684" s="19"/>
      <c r="S684" s="270" t="s">
        <v>1065</v>
      </c>
      <c r="AA684" s="19"/>
      <c r="AB684" s="614">
        <v>497999.0</v>
      </c>
      <c r="AJ684" s="19"/>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row>
    <row r="685" ht="24.75" customHeight="1">
      <c r="A685" s="28" t="s">
        <v>1363</v>
      </c>
      <c r="B685" s="29"/>
      <c r="C685" s="29"/>
      <c r="D685" s="29"/>
      <c r="E685" s="29"/>
      <c r="F685" s="29"/>
      <c r="G685" s="29"/>
      <c r="H685" s="29"/>
      <c r="I685" s="30"/>
      <c r="J685" s="615">
        <v>365445.0</v>
      </c>
      <c r="K685" s="29"/>
      <c r="L685" s="29"/>
      <c r="M685" s="29"/>
      <c r="N685" s="29"/>
      <c r="O685" s="29"/>
      <c r="P685" s="29"/>
      <c r="Q685" s="29"/>
      <c r="R685" s="30"/>
      <c r="S685" s="28" t="s">
        <v>1363</v>
      </c>
      <c r="T685" s="29"/>
      <c r="U685" s="29"/>
      <c r="V685" s="29"/>
      <c r="W685" s="29"/>
      <c r="X685" s="29"/>
      <c r="Y685" s="29"/>
      <c r="Z685" s="29"/>
      <c r="AA685" s="30"/>
      <c r="AB685" s="615">
        <v>1047621.0</v>
      </c>
      <c r="AC685" s="29"/>
      <c r="AD685" s="29"/>
      <c r="AE685" s="29"/>
      <c r="AF685" s="29"/>
      <c r="AG685" s="29"/>
      <c r="AH685" s="29"/>
      <c r="AI685" s="29"/>
      <c r="AJ685" s="30"/>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row>
    <row r="686" ht="24.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7" t="s">
        <v>1826</v>
      </c>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row>
    <row r="687" ht="24.75" customHeight="1">
      <c r="A687" s="1" t="s">
        <v>1834</v>
      </c>
      <c r="AK687" s="3"/>
      <c r="AL687" s="3"/>
      <c r="AM687" s="3"/>
      <c r="AN687" s="3"/>
      <c r="AO687" s="3"/>
      <c r="AP687" s="3"/>
      <c r="AQ687" s="3"/>
      <c r="AR687" s="3"/>
      <c r="AS687" s="617"/>
      <c r="AT687" s="11">
        <v>54880.0</v>
      </c>
      <c r="AU687" s="12"/>
      <c r="AV687" s="12"/>
      <c r="AW687" s="12"/>
      <c r="AX687" s="13"/>
      <c r="AY687" s="11">
        <v>1064.0</v>
      </c>
      <c r="AZ687" s="12"/>
      <c r="BA687" s="12"/>
      <c r="BB687" s="12"/>
      <c r="BC687" s="12"/>
      <c r="BD687" s="12"/>
      <c r="BE687" s="12"/>
      <c r="BF687" s="12"/>
      <c r="BG687" s="13"/>
      <c r="BH687" s="11">
        <v>51280.0</v>
      </c>
      <c r="BI687" s="12"/>
      <c r="BJ687" s="12"/>
      <c r="BK687" s="12"/>
      <c r="BL687" s="12"/>
      <c r="BM687" s="12"/>
      <c r="BN687" s="12"/>
      <c r="BO687" s="12"/>
      <c r="BP687" s="13"/>
      <c r="BQ687" s="11">
        <v>91.0</v>
      </c>
      <c r="BR687" s="12"/>
      <c r="BS687" s="12"/>
      <c r="BT687" s="12"/>
      <c r="BU687" s="12"/>
      <c r="BV687" s="12"/>
      <c r="BW687" s="13"/>
      <c r="BX687" s="11">
        <v>2445.0</v>
      </c>
      <c r="BY687" s="12"/>
      <c r="BZ687" s="12"/>
      <c r="CA687" s="12"/>
      <c r="CB687" s="12"/>
      <c r="CC687" s="12"/>
      <c r="CD687" s="13"/>
      <c r="CE687" s="3"/>
      <c r="CF687" s="3"/>
      <c r="CG687" s="3"/>
      <c r="CH687" s="3"/>
      <c r="CI687" s="3"/>
      <c r="CJ687" s="3"/>
    </row>
    <row r="688" ht="24.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
      <c r="AL688" s="3"/>
      <c r="AM688" s="3"/>
      <c r="AN688" s="3"/>
      <c r="AO688" s="3"/>
      <c r="AP688" s="3"/>
      <c r="AQ688" s="3"/>
      <c r="AR688" s="3"/>
      <c r="AS688" s="617"/>
      <c r="AT688" s="11">
        <v>6186.0</v>
      </c>
      <c r="AU688" s="12"/>
      <c r="AV688" s="12"/>
      <c r="AW688" s="12"/>
      <c r="AX688" s="13"/>
      <c r="AY688" s="11">
        <v>331.0</v>
      </c>
      <c r="AZ688" s="12"/>
      <c r="BA688" s="12"/>
      <c r="BB688" s="12"/>
      <c r="BC688" s="12"/>
      <c r="BD688" s="12"/>
      <c r="BE688" s="12"/>
      <c r="BF688" s="12"/>
      <c r="BG688" s="13"/>
      <c r="BH688" s="11">
        <v>5695.0</v>
      </c>
      <c r="BI688" s="12"/>
      <c r="BJ688" s="12"/>
      <c r="BK688" s="12"/>
      <c r="BL688" s="12"/>
      <c r="BM688" s="12"/>
      <c r="BN688" s="12"/>
      <c r="BO688" s="12"/>
      <c r="BP688" s="13"/>
      <c r="BQ688" s="11" t="s">
        <v>1485</v>
      </c>
      <c r="BR688" s="12"/>
      <c r="BS688" s="12"/>
      <c r="BT688" s="12"/>
      <c r="BU688" s="12"/>
      <c r="BV688" s="12"/>
      <c r="BW688" s="13"/>
      <c r="BX688" s="11">
        <v>160.0</v>
      </c>
      <c r="BY688" s="12"/>
      <c r="BZ688" s="12"/>
      <c r="CA688" s="12"/>
      <c r="CB688" s="12"/>
      <c r="CC688" s="12"/>
      <c r="CD688" s="13"/>
      <c r="CE688" s="3"/>
      <c r="CF688" s="3"/>
      <c r="CG688" s="3"/>
      <c r="CH688" s="3"/>
      <c r="CI688" s="3"/>
      <c r="CJ688" s="3"/>
    </row>
    <row r="689" ht="24.75" customHeight="1">
      <c r="A689" s="4" t="s">
        <v>1835</v>
      </c>
      <c r="AK689" s="3"/>
      <c r="AL689" s="3"/>
      <c r="AM689" s="3"/>
      <c r="AN689" s="3"/>
      <c r="AO689" s="3"/>
      <c r="AP689" s="3"/>
      <c r="AQ689" s="3"/>
      <c r="AR689" s="3"/>
      <c r="AS689" s="617"/>
      <c r="AT689" s="11">
        <v>6015.0</v>
      </c>
      <c r="AU689" s="12"/>
      <c r="AV689" s="12"/>
      <c r="AW689" s="12"/>
      <c r="AX689" s="13"/>
      <c r="AY689" s="11">
        <v>363.0</v>
      </c>
      <c r="AZ689" s="12"/>
      <c r="BA689" s="12"/>
      <c r="BB689" s="12"/>
      <c r="BC689" s="12"/>
      <c r="BD689" s="12"/>
      <c r="BE689" s="12"/>
      <c r="BF689" s="12"/>
      <c r="BG689" s="13"/>
      <c r="BH689" s="11">
        <v>5186.0</v>
      </c>
      <c r="BI689" s="12"/>
      <c r="BJ689" s="12"/>
      <c r="BK689" s="12"/>
      <c r="BL689" s="12"/>
      <c r="BM689" s="12"/>
      <c r="BN689" s="12"/>
      <c r="BO689" s="12"/>
      <c r="BP689" s="13"/>
      <c r="BQ689" s="11" t="s">
        <v>1485</v>
      </c>
      <c r="BR689" s="12"/>
      <c r="BS689" s="12"/>
      <c r="BT689" s="12"/>
      <c r="BU689" s="12"/>
      <c r="BV689" s="12"/>
      <c r="BW689" s="13"/>
      <c r="BX689" s="11">
        <v>466.0</v>
      </c>
      <c r="BY689" s="12"/>
      <c r="BZ689" s="12"/>
      <c r="CA689" s="12"/>
      <c r="CB689" s="12"/>
      <c r="CC689" s="12"/>
      <c r="CD689" s="13"/>
      <c r="CE689" s="3"/>
      <c r="CF689" s="3"/>
      <c r="CG689" s="3"/>
      <c r="CH689" s="3"/>
      <c r="CI689" s="3"/>
      <c r="CJ689" s="3"/>
    </row>
    <row r="690" ht="24.75" customHeight="1">
      <c r="A690" s="5">
        <v>58.0</v>
      </c>
      <c r="C690" s="6" t="s">
        <v>1836</v>
      </c>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617"/>
      <c r="AT690" s="11">
        <v>66358.0</v>
      </c>
      <c r="AU690" s="12"/>
      <c r="AV690" s="12"/>
      <c r="AW690" s="12"/>
      <c r="AX690" s="13"/>
      <c r="AY690" s="11">
        <v>2272.0</v>
      </c>
      <c r="AZ690" s="12"/>
      <c r="BA690" s="12"/>
      <c r="BB690" s="12"/>
      <c r="BC690" s="12"/>
      <c r="BD690" s="12"/>
      <c r="BE690" s="12"/>
      <c r="BF690" s="12"/>
      <c r="BG690" s="13"/>
      <c r="BH690" s="11">
        <v>61183.0</v>
      </c>
      <c r="BI690" s="12"/>
      <c r="BJ690" s="12"/>
      <c r="BK690" s="12"/>
      <c r="BL690" s="12"/>
      <c r="BM690" s="12"/>
      <c r="BN690" s="12"/>
      <c r="BO690" s="12"/>
      <c r="BP690" s="13"/>
      <c r="BQ690" s="11">
        <v>68.0</v>
      </c>
      <c r="BR690" s="12"/>
      <c r="BS690" s="12"/>
      <c r="BT690" s="12"/>
      <c r="BU690" s="12"/>
      <c r="BV690" s="12"/>
      <c r="BW690" s="13"/>
      <c r="BX690" s="11">
        <v>2835.0</v>
      </c>
      <c r="BY690" s="12"/>
      <c r="BZ690" s="12"/>
      <c r="CA690" s="12"/>
      <c r="CB690" s="12"/>
      <c r="CC690" s="12"/>
      <c r="CD690" s="13"/>
      <c r="CE690" s="3"/>
      <c r="CF690" s="3"/>
      <c r="CG690" s="3"/>
      <c r="CH690" s="3"/>
      <c r="CI690" s="3"/>
      <c r="CJ690" s="3"/>
    </row>
    <row r="691" ht="24.75" customHeight="1">
      <c r="A691" s="206" t="s">
        <v>3</v>
      </c>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7" t="s">
        <v>1837</v>
      </c>
      <c r="AK691" s="3"/>
      <c r="AL691" s="3"/>
      <c r="AM691" s="3"/>
      <c r="AN691" s="3"/>
      <c r="AO691" s="3"/>
      <c r="AP691" s="3"/>
      <c r="AQ691" s="3"/>
      <c r="AR691" s="3"/>
      <c r="AS691" s="617"/>
      <c r="AT691" s="11">
        <v>16445.0</v>
      </c>
      <c r="AU691" s="12"/>
      <c r="AV691" s="12"/>
      <c r="AW691" s="12"/>
      <c r="AX691" s="13"/>
      <c r="AY691" s="11" t="s">
        <v>1485</v>
      </c>
      <c r="AZ691" s="12"/>
      <c r="BA691" s="12"/>
      <c r="BB691" s="12"/>
      <c r="BC691" s="12"/>
      <c r="BD691" s="12"/>
      <c r="BE691" s="12"/>
      <c r="BF691" s="12"/>
      <c r="BG691" s="13"/>
      <c r="BH691" s="11">
        <v>15689.0</v>
      </c>
      <c r="BI691" s="12"/>
      <c r="BJ691" s="12"/>
      <c r="BK691" s="12"/>
      <c r="BL691" s="12"/>
      <c r="BM691" s="12"/>
      <c r="BN691" s="12"/>
      <c r="BO691" s="12"/>
      <c r="BP691" s="13"/>
      <c r="BQ691" s="11" t="s">
        <v>1485</v>
      </c>
      <c r="BR691" s="12"/>
      <c r="BS691" s="12"/>
      <c r="BT691" s="12"/>
      <c r="BU691" s="12"/>
      <c r="BV691" s="12"/>
      <c r="BW691" s="13"/>
      <c r="BX691" s="11">
        <v>756.0</v>
      </c>
      <c r="BY691" s="12"/>
      <c r="BZ691" s="12"/>
      <c r="CA691" s="12"/>
      <c r="CB691" s="12"/>
      <c r="CC691" s="12"/>
      <c r="CD691" s="13"/>
      <c r="CE691" s="3"/>
      <c r="CF691" s="3"/>
      <c r="CG691" s="3"/>
      <c r="CH691" s="3"/>
      <c r="CI691" s="3"/>
      <c r="CJ691" s="3"/>
    </row>
    <row r="692" ht="24.75" customHeight="1">
      <c r="A692" s="8" t="s">
        <v>115</v>
      </c>
      <c r="B692" s="9"/>
      <c r="C692" s="9"/>
      <c r="D692" s="9"/>
      <c r="E692" s="10"/>
      <c r="F692" s="8" t="s">
        <v>67</v>
      </c>
      <c r="G692" s="9"/>
      <c r="H692" s="9"/>
      <c r="I692" s="9"/>
      <c r="J692" s="9"/>
      <c r="K692" s="10"/>
      <c r="L692" s="8" t="s">
        <v>1838</v>
      </c>
      <c r="M692" s="9"/>
      <c r="N692" s="9"/>
      <c r="O692" s="9"/>
      <c r="P692" s="10"/>
      <c r="Q692" s="8" t="s">
        <v>1839</v>
      </c>
      <c r="R692" s="9"/>
      <c r="S692" s="9"/>
      <c r="T692" s="9"/>
      <c r="U692" s="10"/>
      <c r="V692" s="8" t="s">
        <v>1840</v>
      </c>
      <c r="W692" s="9"/>
      <c r="X692" s="9"/>
      <c r="Y692" s="9"/>
      <c r="Z692" s="10"/>
      <c r="AA692" s="8" t="s">
        <v>1841</v>
      </c>
      <c r="AB692" s="9"/>
      <c r="AC692" s="9"/>
      <c r="AD692" s="9"/>
      <c r="AE692" s="10"/>
      <c r="AF692" s="8" t="s">
        <v>1842</v>
      </c>
      <c r="AG692" s="9"/>
      <c r="AH692" s="9"/>
      <c r="AI692" s="9"/>
      <c r="AJ692" s="10"/>
      <c r="AK692" s="3"/>
      <c r="AL692" s="3"/>
      <c r="AM692" s="3"/>
      <c r="AN692" s="3"/>
      <c r="AO692" s="3"/>
      <c r="AP692" s="3"/>
      <c r="AQ692" s="3"/>
      <c r="AR692" s="3"/>
      <c r="AS692" s="484"/>
      <c r="AT692" s="11">
        <v>6561.0</v>
      </c>
      <c r="AU692" s="12"/>
      <c r="AV692" s="12"/>
      <c r="AW692" s="12"/>
      <c r="AX692" s="13"/>
      <c r="AY692" s="11">
        <v>315.0</v>
      </c>
      <c r="AZ692" s="12"/>
      <c r="BA692" s="12"/>
      <c r="BB692" s="12"/>
      <c r="BC692" s="12"/>
      <c r="BD692" s="12"/>
      <c r="BE692" s="12"/>
      <c r="BF692" s="12"/>
      <c r="BG692" s="13"/>
      <c r="BH692" s="11">
        <v>5959.0</v>
      </c>
      <c r="BI692" s="12"/>
      <c r="BJ692" s="12"/>
      <c r="BK692" s="12"/>
      <c r="BL692" s="12"/>
      <c r="BM692" s="12"/>
      <c r="BN692" s="12"/>
      <c r="BO692" s="12"/>
      <c r="BP692" s="13"/>
      <c r="BQ692" s="11" t="s">
        <v>1485</v>
      </c>
      <c r="BR692" s="12"/>
      <c r="BS692" s="12"/>
      <c r="BT692" s="12"/>
      <c r="BU692" s="12"/>
      <c r="BV692" s="12"/>
      <c r="BW692" s="13"/>
      <c r="BX692" s="11">
        <v>287.0</v>
      </c>
      <c r="BY692" s="12"/>
      <c r="BZ692" s="12"/>
      <c r="CA692" s="12"/>
      <c r="CB692" s="12"/>
      <c r="CC692" s="12"/>
      <c r="CD692" s="13"/>
      <c r="CE692" s="3"/>
      <c r="CF692" s="3"/>
      <c r="CG692" s="3"/>
      <c r="CH692" s="3"/>
      <c r="CI692" s="3"/>
      <c r="CJ692" s="3"/>
    </row>
    <row r="693" ht="24.75" customHeight="1">
      <c r="A693" s="11" t="s">
        <v>67</v>
      </c>
      <c r="B693" s="12"/>
      <c r="C693" s="12"/>
      <c r="D693" s="12"/>
      <c r="E693" s="13"/>
      <c r="F693" s="618">
        <v>17.0</v>
      </c>
      <c r="G693" s="12"/>
      <c r="H693" s="12"/>
      <c r="I693" s="12"/>
      <c r="J693" s="12"/>
      <c r="K693" s="13"/>
      <c r="L693" s="11">
        <v>4.0</v>
      </c>
      <c r="M693" s="12"/>
      <c r="N693" s="12"/>
      <c r="O693" s="12"/>
      <c r="P693" s="13"/>
      <c r="Q693" s="11">
        <v>6.0</v>
      </c>
      <c r="R693" s="12"/>
      <c r="S693" s="12"/>
      <c r="T693" s="12"/>
      <c r="U693" s="13"/>
      <c r="V693" s="11">
        <v>1.0</v>
      </c>
      <c r="W693" s="12"/>
      <c r="X693" s="12"/>
      <c r="Y693" s="12"/>
      <c r="Z693" s="13"/>
      <c r="AA693" s="11">
        <v>5.0</v>
      </c>
      <c r="AB693" s="12"/>
      <c r="AC693" s="12"/>
      <c r="AD693" s="12"/>
      <c r="AE693" s="13"/>
      <c r="AF693" s="11">
        <v>1.0</v>
      </c>
      <c r="AG693" s="12"/>
      <c r="AH693" s="12"/>
      <c r="AI693" s="12"/>
      <c r="AJ693" s="13"/>
      <c r="AK693" s="3"/>
      <c r="AL693" s="3"/>
      <c r="AM693" s="3"/>
      <c r="AN693" s="3"/>
      <c r="AO693" s="3"/>
      <c r="AP693" s="3"/>
      <c r="AQ693" s="3"/>
      <c r="AR693" s="3"/>
      <c r="AS693" s="619"/>
      <c r="AT693" s="8">
        <v>3620.0</v>
      </c>
      <c r="AU693" s="9"/>
      <c r="AV693" s="9"/>
      <c r="AW693" s="9"/>
      <c r="AX693" s="10"/>
      <c r="AY693" s="8">
        <v>449.0</v>
      </c>
      <c r="AZ693" s="9"/>
      <c r="BA693" s="9"/>
      <c r="BB693" s="9"/>
      <c r="BC693" s="9"/>
      <c r="BD693" s="9"/>
      <c r="BE693" s="9"/>
      <c r="BF693" s="9"/>
      <c r="BG693" s="10"/>
      <c r="BH693" s="8">
        <v>3170.0</v>
      </c>
      <c r="BI693" s="9"/>
      <c r="BJ693" s="9"/>
      <c r="BK693" s="9"/>
      <c r="BL693" s="9"/>
      <c r="BM693" s="9"/>
      <c r="BN693" s="9"/>
      <c r="BO693" s="9"/>
      <c r="BP693" s="10"/>
      <c r="BQ693" s="8" t="s">
        <v>1485</v>
      </c>
      <c r="BR693" s="9"/>
      <c r="BS693" s="9"/>
      <c r="BT693" s="9"/>
      <c r="BU693" s="9"/>
      <c r="BV693" s="9"/>
      <c r="BW693" s="10"/>
      <c r="BX693" s="8">
        <v>1.0</v>
      </c>
      <c r="BY693" s="9"/>
      <c r="BZ693" s="9"/>
      <c r="CA693" s="9"/>
      <c r="CB693" s="9"/>
      <c r="CC693" s="9"/>
      <c r="CD693" s="10"/>
      <c r="CE693" s="3"/>
      <c r="CF693" s="3"/>
      <c r="CG693" s="3"/>
      <c r="CH693" s="3"/>
      <c r="CI693" s="3"/>
      <c r="CJ693" s="3"/>
    </row>
    <row r="694" ht="24.75" customHeight="1">
      <c r="A694" s="18" t="s">
        <v>1843</v>
      </c>
      <c r="E694" s="19"/>
      <c r="F694" s="120">
        <v>1.0</v>
      </c>
      <c r="K694" s="19"/>
      <c r="L694" s="18" t="s">
        <v>1485</v>
      </c>
      <c r="P694" s="19"/>
      <c r="Q694" s="18" t="s">
        <v>1485</v>
      </c>
      <c r="U694" s="19"/>
      <c r="V694" s="18" t="s">
        <v>1485</v>
      </c>
      <c r="Z694" s="19"/>
      <c r="AA694" s="18">
        <v>1.0</v>
      </c>
      <c r="AE694" s="19"/>
      <c r="AF694" s="18" t="s">
        <v>1485</v>
      </c>
      <c r="AJ694" s="19"/>
      <c r="AK694" s="3"/>
      <c r="AL694" s="3"/>
      <c r="AM694" s="3"/>
      <c r="AN694" s="3"/>
      <c r="AO694" s="3"/>
      <c r="AP694" s="3"/>
      <c r="AQ694" s="3"/>
      <c r="AR694" s="3"/>
      <c r="AS694" s="619"/>
      <c r="AT694" s="8">
        <v>39624.0</v>
      </c>
      <c r="AU694" s="9"/>
      <c r="AV694" s="9"/>
      <c r="AW694" s="9"/>
      <c r="AX694" s="10"/>
      <c r="AY694" s="8" t="s">
        <v>1485</v>
      </c>
      <c r="AZ694" s="9"/>
      <c r="BA694" s="9"/>
      <c r="BB694" s="9"/>
      <c r="BC694" s="9"/>
      <c r="BD694" s="9"/>
      <c r="BE694" s="9"/>
      <c r="BF694" s="9"/>
      <c r="BG694" s="10"/>
      <c r="BH694" s="8">
        <v>39360.0</v>
      </c>
      <c r="BI694" s="9"/>
      <c r="BJ694" s="9"/>
      <c r="BK694" s="9"/>
      <c r="BL694" s="9"/>
      <c r="BM694" s="9"/>
      <c r="BN694" s="9"/>
      <c r="BO694" s="9"/>
      <c r="BP694" s="10"/>
      <c r="BQ694" s="8" t="s">
        <v>1485</v>
      </c>
      <c r="BR694" s="9"/>
      <c r="BS694" s="9"/>
      <c r="BT694" s="9"/>
      <c r="BU694" s="9"/>
      <c r="BV694" s="9"/>
      <c r="BW694" s="10"/>
      <c r="BX694" s="8">
        <v>264.0</v>
      </c>
      <c r="BY694" s="9"/>
      <c r="BZ694" s="9"/>
      <c r="CA694" s="9"/>
      <c r="CB694" s="9"/>
      <c r="CC694" s="9"/>
      <c r="CD694" s="10"/>
      <c r="CE694" s="3"/>
      <c r="CF694" s="3"/>
      <c r="CG694" s="3"/>
      <c r="CH694" s="3"/>
      <c r="CI694" s="3"/>
      <c r="CJ694" s="3"/>
    </row>
    <row r="695" ht="24.75" customHeight="1">
      <c r="A695" s="28" t="s">
        <v>1844</v>
      </c>
      <c r="B695" s="29"/>
      <c r="C695" s="29"/>
      <c r="D695" s="29"/>
      <c r="E695" s="30"/>
      <c r="F695" s="127">
        <v>16.0</v>
      </c>
      <c r="G695" s="29"/>
      <c r="H695" s="29"/>
      <c r="I695" s="29"/>
      <c r="J695" s="29"/>
      <c r="K695" s="30"/>
      <c r="L695" s="28">
        <v>4.0</v>
      </c>
      <c r="M695" s="29"/>
      <c r="N695" s="29"/>
      <c r="O695" s="29"/>
      <c r="P695" s="30"/>
      <c r="Q695" s="28">
        <v>6.0</v>
      </c>
      <c r="R695" s="29"/>
      <c r="S695" s="29"/>
      <c r="T695" s="29"/>
      <c r="U695" s="30"/>
      <c r="V695" s="28">
        <v>1.0</v>
      </c>
      <c r="W695" s="29"/>
      <c r="X695" s="29"/>
      <c r="Y695" s="29"/>
      <c r="Z695" s="30"/>
      <c r="AA695" s="28">
        <v>4.0</v>
      </c>
      <c r="AB695" s="29"/>
      <c r="AC695" s="29"/>
      <c r="AD695" s="29"/>
      <c r="AE695" s="30"/>
      <c r="AF695" s="28">
        <v>1.0</v>
      </c>
      <c r="AG695" s="29"/>
      <c r="AH695" s="29"/>
      <c r="AI695" s="29"/>
      <c r="AJ695" s="30"/>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row>
    <row r="696" ht="24.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7" t="s">
        <v>1845</v>
      </c>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row>
    <row r="697" ht="24.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row>
    <row r="698" ht="24.75" customHeight="1">
      <c r="A698" s="5">
        <v>59.0</v>
      </c>
      <c r="C698" s="6" t="s">
        <v>1846</v>
      </c>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row>
    <row r="699" ht="24.75" customHeight="1">
      <c r="A699" s="3" t="s">
        <v>1847</v>
      </c>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7" t="s">
        <v>1848</v>
      </c>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row>
    <row r="700" ht="24.75" customHeight="1">
      <c r="A700" s="8" t="s">
        <v>1454</v>
      </c>
      <c r="B700" s="9"/>
      <c r="C700" s="9"/>
      <c r="D700" s="9"/>
      <c r="E700" s="9"/>
      <c r="F700" s="9"/>
      <c r="G700" s="9"/>
      <c r="H700" s="9"/>
      <c r="I700" s="10"/>
      <c r="J700" s="8" t="s">
        <v>1829</v>
      </c>
      <c r="K700" s="9"/>
      <c r="L700" s="9"/>
      <c r="M700" s="9"/>
      <c r="N700" s="9"/>
      <c r="O700" s="9"/>
      <c r="P700" s="9"/>
      <c r="Q700" s="9"/>
      <c r="R700" s="10"/>
      <c r="S700" s="8" t="s">
        <v>1849</v>
      </c>
      <c r="T700" s="9"/>
      <c r="U700" s="9"/>
      <c r="V700" s="9"/>
      <c r="W700" s="9"/>
      <c r="X700" s="9"/>
      <c r="Y700" s="9"/>
      <c r="Z700" s="9"/>
      <c r="AA700" s="10"/>
      <c r="AB700" s="8" t="s">
        <v>1850</v>
      </c>
      <c r="AC700" s="9"/>
      <c r="AD700" s="9"/>
      <c r="AE700" s="9"/>
      <c r="AF700" s="9"/>
      <c r="AG700" s="9"/>
      <c r="AH700" s="9"/>
      <c r="AI700" s="9"/>
      <c r="AJ700" s="10"/>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row>
    <row r="701" ht="24.75" customHeight="1">
      <c r="A701" s="270" t="s">
        <v>1448</v>
      </c>
      <c r="I701" s="19"/>
      <c r="J701" s="620">
        <v>199689.0</v>
      </c>
      <c r="R701" s="19"/>
      <c r="S701" s="620">
        <v>67081.0</v>
      </c>
      <c r="AA701" s="19"/>
      <c r="AB701" s="620">
        <v>132608.0</v>
      </c>
      <c r="AJ701" s="19"/>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row>
    <row r="702" ht="24.75" customHeight="1">
      <c r="A702" s="270">
        <v>5.0</v>
      </c>
      <c r="I702" s="19"/>
      <c r="J702" s="620">
        <v>199918.0</v>
      </c>
      <c r="R702" s="19"/>
      <c r="S702" s="620">
        <v>67049.0</v>
      </c>
      <c r="AA702" s="19"/>
      <c r="AB702" s="620">
        <v>132869.0</v>
      </c>
      <c r="AJ702" s="19"/>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row>
    <row r="703" ht="24.75" customHeight="1">
      <c r="A703" s="202">
        <v>6.0</v>
      </c>
      <c r="B703" s="29"/>
      <c r="C703" s="29"/>
      <c r="D703" s="29"/>
      <c r="E703" s="29"/>
      <c r="F703" s="29"/>
      <c r="G703" s="29"/>
      <c r="H703" s="29"/>
      <c r="I703" s="30"/>
      <c r="J703" s="621">
        <f t="shared" ref="J703:J707" si="2">SUM(S703:AJ703)</f>
        <v>201192</v>
      </c>
      <c r="K703" s="29"/>
      <c r="L703" s="29"/>
      <c r="M703" s="29"/>
      <c r="N703" s="29"/>
      <c r="O703" s="29"/>
      <c r="P703" s="29"/>
      <c r="Q703" s="29"/>
      <c r="R703" s="30"/>
      <c r="S703" s="622">
        <v>67176.0</v>
      </c>
      <c r="T703" s="29"/>
      <c r="U703" s="29"/>
      <c r="V703" s="29"/>
      <c r="W703" s="29"/>
      <c r="X703" s="29"/>
      <c r="Y703" s="29"/>
      <c r="Z703" s="29"/>
      <c r="AA703" s="30"/>
      <c r="AB703" s="622">
        <v>134016.0</v>
      </c>
      <c r="AC703" s="29"/>
      <c r="AD703" s="29"/>
      <c r="AE703" s="29"/>
      <c r="AF703" s="29"/>
      <c r="AG703" s="29"/>
      <c r="AH703" s="29"/>
      <c r="AI703" s="29"/>
      <c r="AJ703" s="30"/>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row>
    <row r="704" ht="24.75" customHeight="1">
      <c r="A704" s="264" t="s">
        <v>1851</v>
      </c>
      <c r="I704" s="19"/>
      <c r="J704" s="620">
        <f t="shared" si="2"/>
        <v>2567</v>
      </c>
      <c r="R704" s="19"/>
      <c r="S704" s="620">
        <v>369.0</v>
      </c>
      <c r="AA704" s="19"/>
      <c r="AB704" s="620">
        <v>2198.0</v>
      </c>
      <c r="AJ704" s="19"/>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row>
    <row r="705" ht="24.75" customHeight="1">
      <c r="A705" s="264" t="s">
        <v>1852</v>
      </c>
      <c r="I705" s="19"/>
      <c r="J705" s="620">
        <f t="shared" si="2"/>
        <v>189441</v>
      </c>
      <c r="R705" s="19"/>
      <c r="S705" s="620">
        <v>61849.0</v>
      </c>
      <c r="AA705" s="19"/>
      <c r="AB705" s="620">
        <v>127592.0</v>
      </c>
      <c r="AJ705" s="19"/>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row>
    <row r="706" ht="24.75" customHeight="1">
      <c r="A706" s="264" t="s">
        <v>1853</v>
      </c>
      <c r="I706" s="19"/>
      <c r="J706" s="620">
        <f t="shared" si="2"/>
        <v>44</v>
      </c>
      <c r="R706" s="19"/>
      <c r="S706" s="620">
        <v>25.0</v>
      </c>
      <c r="AA706" s="19"/>
      <c r="AB706" s="620">
        <v>19.0</v>
      </c>
      <c r="AJ706" s="19"/>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row>
    <row r="707" ht="24.75" customHeight="1">
      <c r="A707" s="346" t="s">
        <v>1854</v>
      </c>
      <c r="B707" s="29"/>
      <c r="C707" s="29"/>
      <c r="D707" s="29"/>
      <c r="E707" s="29"/>
      <c r="F707" s="29"/>
      <c r="G707" s="29"/>
      <c r="H707" s="29"/>
      <c r="I707" s="30"/>
      <c r="J707" s="622">
        <f t="shared" si="2"/>
        <v>9141</v>
      </c>
      <c r="K707" s="29"/>
      <c r="L707" s="29"/>
      <c r="M707" s="29"/>
      <c r="N707" s="29"/>
      <c r="O707" s="29"/>
      <c r="P707" s="29"/>
      <c r="Q707" s="29"/>
      <c r="R707" s="30"/>
      <c r="S707" s="622">
        <v>4933.0</v>
      </c>
      <c r="T707" s="29"/>
      <c r="U707" s="29"/>
      <c r="V707" s="29"/>
      <c r="W707" s="29"/>
      <c r="X707" s="29"/>
      <c r="Y707" s="29"/>
      <c r="Z707" s="29"/>
      <c r="AA707" s="30"/>
      <c r="AB707" s="622">
        <v>4208.0</v>
      </c>
      <c r="AC707" s="29"/>
      <c r="AD707" s="29"/>
      <c r="AE707" s="29"/>
      <c r="AF707" s="29"/>
      <c r="AG707" s="29"/>
      <c r="AH707" s="29"/>
      <c r="AI707" s="29"/>
      <c r="AJ707" s="30"/>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row>
    <row r="708" ht="24.75" customHeight="1">
      <c r="A708" s="3" t="s">
        <v>47</v>
      </c>
      <c r="B708" s="3"/>
      <c r="C708" s="3" t="s">
        <v>1855</v>
      </c>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7" t="s">
        <v>1856</v>
      </c>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row>
    <row r="709" ht="24.75" customHeight="1">
      <c r="A709" s="104"/>
      <c r="B709" s="3"/>
      <c r="C709" s="104"/>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row>
    <row r="710" ht="24.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row>
    <row r="711" ht="24.75" customHeight="1">
      <c r="A711" s="5">
        <v>60.0</v>
      </c>
      <c r="C711" s="6" t="s">
        <v>1857</v>
      </c>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row>
    <row r="712" ht="24.75" customHeight="1">
      <c r="A712" s="206" t="s">
        <v>1858</v>
      </c>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7"/>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row>
    <row r="713" ht="24.75" customHeight="1">
      <c r="A713" s="8" t="s">
        <v>115</v>
      </c>
      <c r="B713" s="9"/>
      <c r="C713" s="9"/>
      <c r="D713" s="9"/>
      <c r="E713" s="9"/>
      <c r="F713" s="9"/>
      <c r="G713" s="9"/>
      <c r="H713" s="9"/>
      <c r="I713" s="9"/>
      <c r="J713" s="9"/>
      <c r="K713" s="9"/>
      <c r="L713" s="9"/>
      <c r="M713" s="9"/>
      <c r="N713" s="9"/>
      <c r="O713" s="9"/>
      <c r="P713" s="9"/>
      <c r="Q713" s="9"/>
      <c r="R713" s="10"/>
      <c r="S713" s="8" t="s">
        <v>1859</v>
      </c>
      <c r="T713" s="9"/>
      <c r="U713" s="9"/>
      <c r="V713" s="9"/>
      <c r="W713" s="9"/>
      <c r="X713" s="9"/>
      <c r="Y713" s="9"/>
      <c r="Z713" s="9"/>
      <c r="AA713" s="10"/>
      <c r="AB713" s="8" t="s">
        <v>1860</v>
      </c>
      <c r="AC713" s="9"/>
      <c r="AD713" s="9"/>
      <c r="AE713" s="9"/>
      <c r="AF713" s="9"/>
      <c r="AG713" s="9"/>
      <c r="AH713" s="9"/>
      <c r="AI713" s="9"/>
      <c r="AJ713" s="10"/>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row>
    <row r="714" ht="24.75" customHeight="1">
      <c r="A714" s="11" t="s">
        <v>1861</v>
      </c>
      <c r="B714" s="12"/>
      <c r="C714" s="12"/>
      <c r="D714" s="12"/>
      <c r="E714" s="12"/>
      <c r="F714" s="12"/>
      <c r="G714" s="12"/>
      <c r="H714" s="12"/>
      <c r="I714" s="13"/>
      <c r="J714" s="8" t="s">
        <v>1458</v>
      </c>
      <c r="K714" s="9"/>
      <c r="L714" s="9"/>
      <c r="M714" s="9"/>
      <c r="N714" s="9"/>
      <c r="O714" s="9"/>
      <c r="P714" s="9"/>
      <c r="Q714" s="9"/>
      <c r="R714" s="10"/>
      <c r="S714" s="623">
        <v>404.0</v>
      </c>
      <c r="T714" s="9"/>
      <c r="U714" s="9"/>
      <c r="V714" s="9"/>
      <c r="W714" s="9"/>
      <c r="X714" s="9"/>
      <c r="Y714" s="9"/>
      <c r="Z714" s="9"/>
      <c r="AA714" s="10"/>
      <c r="AB714" s="623">
        <v>33.0</v>
      </c>
      <c r="AC714" s="9"/>
      <c r="AD714" s="9"/>
      <c r="AE714" s="9"/>
      <c r="AF714" s="9"/>
      <c r="AG714" s="9"/>
      <c r="AH714" s="9"/>
      <c r="AI714" s="9"/>
      <c r="AJ714" s="10"/>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row>
    <row r="715" ht="24.75" customHeight="1">
      <c r="A715" s="37"/>
      <c r="B715" s="29"/>
      <c r="C715" s="29"/>
      <c r="D715" s="29"/>
      <c r="E715" s="29"/>
      <c r="F715" s="29"/>
      <c r="G715" s="29"/>
      <c r="H715" s="29"/>
      <c r="I715" s="30"/>
      <c r="J715" s="8" t="s">
        <v>1862</v>
      </c>
      <c r="K715" s="9"/>
      <c r="L715" s="9"/>
      <c r="M715" s="9"/>
      <c r="N715" s="9"/>
      <c r="O715" s="9"/>
      <c r="P715" s="9"/>
      <c r="Q715" s="9"/>
      <c r="R715" s="10"/>
      <c r="S715" s="623">
        <v>2721.0</v>
      </c>
      <c r="T715" s="9"/>
      <c r="U715" s="9"/>
      <c r="V715" s="9"/>
      <c r="W715" s="9"/>
      <c r="X715" s="9"/>
      <c r="Y715" s="9"/>
      <c r="Z715" s="9"/>
      <c r="AA715" s="10"/>
      <c r="AB715" s="623">
        <v>137.0</v>
      </c>
      <c r="AC715" s="9"/>
      <c r="AD715" s="9"/>
      <c r="AE715" s="9"/>
      <c r="AF715" s="9"/>
      <c r="AG715" s="9"/>
      <c r="AH715" s="9"/>
      <c r="AI715" s="9"/>
      <c r="AJ715" s="10"/>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row>
    <row r="716" ht="24.75" customHeight="1">
      <c r="A716" s="3" t="s">
        <v>47</v>
      </c>
      <c r="B716" s="3"/>
      <c r="C716" s="3" t="s">
        <v>1863</v>
      </c>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7" t="s">
        <v>1864</v>
      </c>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row>
    <row r="717" ht="24.75" customHeight="1">
      <c r="A717" s="104"/>
      <c r="B717" s="3"/>
      <c r="C717" s="104"/>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7"/>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row>
    <row r="718" ht="24.75" customHeight="1">
      <c r="A718" s="1" t="s">
        <v>1865</v>
      </c>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row>
    <row r="719" ht="24.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row>
    <row r="720" ht="24.75" customHeight="1">
      <c r="A720" s="5">
        <v>61.0</v>
      </c>
      <c r="C720" s="6" t="s">
        <v>1866</v>
      </c>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row>
    <row r="721" ht="24.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7"/>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row>
    <row r="722" ht="24.75" customHeight="1">
      <c r="A722" s="11" t="s">
        <v>101</v>
      </c>
      <c r="B722" s="12"/>
      <c r="C722" s="12"/>
      <c r="D722" s="13"/>
      <c r="E722" s="8" t="s">
        <v>1867</v>
      </c>
      <c r="F722" s="9"/>
      <c r="G722" s="9"/>
      <c r="H722" s="9"/>
      <c r="I722" s="9"/>
      <c r="J722" s="9"/>
      <c r="K722" s="9"/>
      <c r="L722" s="9"/>
      <c r="M722" s="9"/>
      <c r="N722" s="9"/>
      <c r="O722" s="9"/>
      <c r="P722" s="9"/>
      <c r="Q722" s="9"/>
      <c r="R722" s="9"/>
      <c r="S722" s="9"/>
      <c r="T722" s="10"/>
      <c r="U722" s="8" t="s">
        <v>1868</v>
      </c>
      <c r="V722" s="9"/>
      <c r="W722" s="9"/>
      <c r="X722" s="9"/>
      <c r="Y722" s="9"/>
      <c r="Z722" s="9"/>
      <c r="AA722" s="9"/>
      <c r="AB722" s="9"/>
      <c r="AC722" s="9"/>
      <c r="AD722" s="9"/>
      <c r="AE722" s="9"/>
      <c r="AF722" s="9"/>
      <c r="AG722" s="9"/>
      <c r="AH722" s="9"/>
      <c r="AI722" s="9"/>
      <c r="AJ722" s="10"/>
      <c r="AK722" s="1"/>
      <c r="AL722" s="41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row>
    <row r="723" ht="24.75" customHeight="1">
      <c r="A723" s="37"/>
      <c r="B723" s="29"/>
      <c r="C723" s="29"/>
      <c r="D723" s="30"/>
      <c r="E723" s="8" t="s">
        <v>1869</v>
      </c>
      <c r="F723" s="9"/>
      <c r="G723" s="9"/>
      <c r="H723" s="9"/>
      <c r="I723" s="9"/>
      <c r="J723" s="9"/>
      <c r="K723" s="9"/>
      <c r="L723" s="10"/>
      <c r="M723" s="8" t="s">
        <v>1862</v>
      </c>
      <c r="N723" s="9"/>
      <c r="O723" s="9"/>
      <c r="P723" s="9"/>
      <c r="Q723" s="9"/>
      <c r="R723" s="9"/>
      <c r="S723" s="9"/>
      <c r="T723" s="10"/>
      <c r="U723" s="8" t="s">
        <v>1869</v>
      </c>
      <c r="V723" s="9"/>
      <c r="W723" s="9"/>
      <c r="X723" s="9"/>
      <c r="Y723" s="9"/>
      <c r="Z723" s="9"/>
      <c r="AA723" s="9"/>
      <c r="AB723" s="10"/>
      <c r="AC723" s="8" t="s">
        <v>1862</v>
      </c>
      <c r="AD723" s="9"/>
      <c r="AE723" s="9"/>
      <c r="AF723" s="9"/>
      <c r="AG723" s="9"/>
      <c r="AH723" s="9"/>
      <c r="AI723" s="9"/>
      <c r="AJ723" s="10"/>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row>
    <row r="724" ht="24.75" customHeight="1">
      <c r="A724" s="264" t="s">
        <v>333</v>
      </c>
      <c r="D724" s="19"/>
      <c r="E724" s="264">
        <v>7739.0</v>
      </c>
      <c r="L724" s="19"/>
      <c r="M724" s="264">
        <v>15513.0</v>
      </c>
      <c r="T724" s="19"/>
      <c r="U724" s="565">
        <v>0.0</v>
      </c>
      <c r="AB724" s="19"/>
      <c r="AC724" s="565">
        <v>0.0</v>
      </c>
      <c r="AJ724" s="19"/>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row>
    <row r="725" ht="24.75" customHeight="1">
      <c r="A725" s="264">
        <v>3.0</v>
      </c>
      <c r="D725" s="19"/>
      <c r="E725" s="264">
        <v>6718.0</v>
      </c>
      <c r="L725" s="19"/>
      <c r="M725" s="264">
        <v>13795.0</v>
      </c>
      <c r="T725" s="19"/>
      <c r="U725" s="565">
        <v>0.0</v>
      </c>
      <c r="AB725" s="19"/>
      <c r="AC725" s="565">
        <v>0.0</v>
      </c>
      <c r="AJ725" s="19"/>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row>
    <row r="726" ht="24.75" customHeight="1">
      <c r="A726" s="346">
        <v>4.0</v>
      </c>
      <c r="B726" s="29"/>
      <c r="C726" s="29"/>
      <c r="D726" s="30"/>
      <c r="E726" s="346">
        <v>4964.0</v>
      </c>
      <c r="F726" s="29"/>
      <c r="G726" s="29"/>
      <c r="H726" s="29"/>
      <c r="I726" s="29"/>
      <c r="J726" s="29"/>
      <c r="K726" s="29"/>
      <c r="L726" s="30"/>
      <c r="M726" s="264">
        <v>11584.0</v>
      </c>
      <c r="T726" s="19"/>
      <c r="U726" s="565">
        <v>0.0</v>
      </c>
      <c r="AB726" s="19"/>
      <c r="AC726" s="565">
        <v>0.0</v>
      </c>
      <c r="AJ726" s="19"/>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row>
    <row r="727" ht="24.75" customHeight="1">
      <c r="A727" s="3" t="s">
        <v>47</v>
      </c>
      <c r="B727" s="3"/>
      <c r="C727" s="3" t="s">
        <v>1870</v>
      </c>
      <c r="D727" s="3"/>
      <c r="E727" s="3"/>
      <c r="F727" s="3"/>
      <c r="G727" s="3"/>
      <c r="H727" s="3"/>
      <c r="I727" s="3"/>
      <c r="J727" s="3"/>
      <c r="K727" s="3"/>
      <c r="L727" s="3"/>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269"/>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row>
    <row r="728" ht="24.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7" t="s">
        <v>1871</v>
      </c>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row>
    <row r="729" ht="24.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row>
    <row r="730" ht="24.75" customHeight="1">
      <c r="A730" s="5">
        <v>62.0</v>
      </c>
      <c r="C730" s="6" t="s">
        <v>1872</v>
      </c>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row>
    <row r="731" ht="24.75" customHeight="1">
      <c r="A731" s="3" t="s">
        <v>1847</v>
      </c>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7"/>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row>
    <row r="732" ht="24.75" customHeight="1">
      <c r="A732" s="11" t="s">
        <v>1454</v>
      </c>
      <c r="B732" s="12"/>
      <c r="C732" s="12"/>
      <c r="D732" s="12"/>
      <c r="E732" s="12"/>
      <c r="F732" s="12"/>
      <c r="G732" s="12"/>
      <c r="H732" s="12"/>
      <c r="I732" s="12"/>
      <c r="J732" s="12"/>
      <c r="K732" s="12"/>
      <c r="L732" s="13"/>
      <c r="M732" s="8" t="s">
        <v>1873</v>
      </c>
      <c r="N732" s="9"/>
      <c r="O732" s="9"/>
      <c r="P732" s="9"/>
      <c r="Q732" s="9"/>
      <c r="R732" s="9"/>
      <c r="S732" s="9"/>
      <c r="T732" s="9"/>
      <c r="U732" s="9"/>
      <c r="V732" s="9"/>
      <c r="W732" s="9"/>
      <c r="X732" s="9"/>
      <c r="Y732" s="9"/>
      <c r="Z732" s="9"/>
      <c r="AA732" s="9"/>
      <c r="AB732" s="9"/>
      <c r="AC732" s="9"/>
      <c r="AD732" s="9"/>
      <c r="AE732" s="9"/>
      <c r="AF732" s="9"/>
      <c r="AG732" s="9"/>
      <c r="AH732" s="9"/>
      <c r="AI732" s="9"/>
      <c r="AJ732" s="10"/>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row>
    <row r="733" ht="24.75" customHeight="1">
      <c r="A733" s="37"/>
      <c r="B733" s="29"/>
      <c r="C733" s="29"/>
      <c r="D733" s="29"/>
      <c r="E733" s="29"/>
      <c r="F733" s="29"/>
      <c r="G733" s="29"/>
      <c r="H733" s="29"/>
      <c r="I733" s="29"/>
      <c r="J733" s="29"/>
      <c r="K733" s="29"/>
      <c r="L733" s="30"/>
      <c r="M733" s="8" t="s">
        <v>1458</v>
      </c>
      <c r="N733" s="9"/>
      <c r="O733" s="9"/>
      <c r="P733" s="9"/>
      <c r="Q733" s="9"/>
      <c r="R733" s="9"/>
      <c r="S733" s="9"/>
      <c r="T733" s="9"/>
      <c r="U733" s="9"/>
      <c r="V733" s="9"/>
      <c r="W733" s="9"/>
      <c r="X733" s="10"/>
      <c r="Y733" s="8" t="s">
        <v>1862</v>
      </c>
      <c r="Z733" s="9"/>
      <c r="AA733" s="9"/>
      <c r="AB733" s="9"/>
      <c r="AC733" s="9"/>
      <c r="AD733" s="9"/>
      <c r="AE733" s="9"/>
      <c r="AF733" s="9"/>
      <c r="AG733" s="9"/>
      <c r="AH733" s="9"/>
      <c r="AI733" s="9"/>
      <c r="AJ733" s="10"/>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row>
    <row r="734" ht="24.75" customHeight="1">
      <c r="A734" s="270" t="s">
        <v>1448</v>
      </c>
      <c r="M734" s="624">
        <v>131.0</v>
      </c>
      <c r="X734" s="19"/>
      <c r="Y734" s="624">
        <v>2026.0</v>
      </c>
      <c r="AJ734" s="19"/>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row>
    <row r="735" ht="24.75" customHeight="1">
      <c r="A735" s="270">
        <v>5.0</v>
      </c>
      <c r="L735" s="19"/>
      <c r="M735" s="624">
        <v>190.0</v>
      </c>
      <c r="X735" s="19"/>
      <c r="Y735" s="624">
        <v>4115.0</v>
      </c>
      <c r="AJ735" s="19"/>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row>
    <row r="736" ht="24.75" customHeight="1">
      <c r="A736" s="202">
        <v>6.0</v>
      </c>
      <c r="B736" s="29"/>
      <c r="C736" s="29"/>
      <c r="D736" s="29"/>
      <c r="E736" s="29"/>
      <c r="F736" s="29"/>
      <c r="G736" s="29"/>
      <c r="H736" s="29"/>
      <c r="I736" s="29"/>
      <c r="J736" s="29"/>
      <c r="K736" s="29"/>
      <c r="L736" s="30"/>
      <c r="M736" s="625">
        <v>181.0</v>
      </c>
      <c r="N736" s="29"/>
      <c r="O736" s="29"/>
      <c r="P736" s="29"/>
      <c r="Q736" s="29"/>
      <c r="R736" s="29"/>
      <c r="S736" s="29"/>
      <c r="T736" s="29"/>
      <c r="U736" s="29"/>
      <c r="V736" s="29"/>
      <c r="W736" s="29"/>
      <c r="X736" s="30"/>
      <c r="Y736" s="625">
        <v>3034.0</v>
      </c>
      <c r="Z736" s="29"/>
      <c r="AA736" s="29"/>
      <c r="AB736" s="29"/>
      <c r="AC736" s="29"/>
      <c r="AD736" s="29"/>
      <c r="AE736" s="29"/>
      <c r="AF736" s="29"/>
      <c r="AG736" s="29"/>
      <c r="AH736" s="29"/>
      <c r="AI736" s="29"/>
      <c r="AJ736" s="30"/>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row>
    <row r="737" ht="24.75" customHeight="1">
      <c r="A737" s="18" t="s">
        <v>1619</v>
      </c>
      <c r="L737" s="19"/>
      <c r="M737" s="624">
        <v>26.0</v>
      </c>
      <c r="X737" s="19"/>
      <c r="Y737" s="624">
        <v>356.0</v>
      </c>
      <c r="AJ737" s="19"/>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row>
    <row r="738" ht="24.75" customHeight="1">
      <c r="A738" s="18" t="s">
        <v>1618</v>
      </c>
      <c r="L738" s="19"/>
      <c r="M738" s="624">
        <v>48.0</v>
      </c>
      <c r="X738" s="19"/>
      <c r="Y738" s="624">
        <v>935.0</v>
      </c>
      <c r="AJ738" s="19"/>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row>
    <row r="739" ht="24.75" customHeight="1">
      <c r="A739" s="18" t="s">
        <v>1874</v>
      </c>
      <c r="L739" s="19"/>
      <c r="M739" s="624">
        <v>77.0</v>
      </c>
      <c r="X739" s="19"/>
      <c r="Y739" s="624">
        <v>1383.0</v>
      </c>
      <c r="AJ739" s="19"/>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row>
    <row r="740" ht="24.75" customHeight="1">
      <c r="A740" s="18" t="s">
        <v>1875</v>
      </c>
      <c r="L740" s="19"/>
      <c r="M740" s="626">
        <v>5.0</v>
      </c>
      <c r="X740" s="19"/>
      <c r="Y740" s="624">
        <v>76.0</v>
      </c>
      <c r="AJ740" s="19"/>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row>
    <row r="741" ht="24.75" customHeight="1">
      <c r="A741" s="28" t="s">
        <v>1363</v>
      </c>
      <c r="B741" s="29"/>
      <c r="C741" s="29"/>
      <c r="D741" s="29"/>
      <c r="E741" s="29"/>
      <c r="F741" s="29"/>
      <c r="G741" s="29"/>
      <c r="H741" s="29"/>
      <c r="I741" s="29"/>
      <c r="J741" s="29"/>
      <c r="K741" s="29"/>
      <c r="L741" s="30"/>
      <c r="M741" s="627">
        <v>25.0</v>
      </c>
      <c r="N741" s="29"/>
      <c r="O741" s="29"/>
      <c r="P741" s="29"/>
      <c r="Q741" s="29"/>
      <c r="R741" s="29"/>
      <c r="S741" s="29"/>
      <c r="T741" s="29"/>
      <c r="U741" s="29"/>
      <c r="V741" s="29"/>
      <c r="W741" s="29"/>
      <c r="X741" s="30"/>
      <c r="Y741" s="625">
        <v>283.0</v>
      </c>
      <c r="Z741" s="29"/>
      <c r="AA741" s="29"/>
      <c r="AB741" s="29"/>
      <c r="AC741" s="29"/>
      <c r="AD741" s="29"/>
      <c r="AE741" s="29"/>
      <c r="AF741" s="29"/>
      <c r="AG741" s="29"/>
      <c r="AH741" s="29"/>
      <c r="AI741" s="29"/>
      <c r="AJ741" s="30"/>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row>
    <row r="742" ht="24.75" customHeight="1">
      <c r="A742" s="3" t="s">
        <v>47</v>
      </c>
      <c r="B742" s="3"/>
      <c r="C742" s="3" t="s">
        <v>1876</v>
      </c>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7" t="s">
        <v>1877</v>
      </c>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row>
    <row r="743" ht="24.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7"/>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row>
    <row r="744" ht="24.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7"/>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row>
    <row r="745" ht="24.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7"/>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row>
    <row r="746" ht="24.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7"/>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row>
    <row r="747" ht="24.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7"/>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row>
    <row r="748" ht="24.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7"/>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row>
    <row r="749" ht="24.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7"/>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row>
    <row r="750" ht="24.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7"/>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row>
    <row r="751" ht="24.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7"/>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row>
    <row r="752" ht="24.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7"/>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row>
  </sheetData>
  <mergeCells count="4381">
    <mergeCell ref="A1:AJ1"/>
    <mergeCell ref="A3:AJ3"/>
    <mergeCell ref="A4:B4"/>
    <mergeCell ref="A6:E8"/>
    <mergeCell ref="F6:P8"/>
    <mergeCell ref="Q6:Z8"/>
    <mergeCell ref="AA6:AJ8"/>
    <mergeCell ref="A9:E9"/>
    <mergeCell ref="F9:P9"/>
    <mergeCell ref="Q9:Z9"/>
    <mergeCell ref="AA9:AJ9"/>
    <mergeCell ref="F10:P10"/>
    <mergeCell ref="Q10:Z10"/>
    <mergeCell ref="AA10:AJ10"/>
    <mergeCell ref="Q12:Z12"/>
    <mergeCell ref="AA12:AJ12"/>
    <mergeCell ref="A10:E10"/>
    <mergeCell ref="A11:E11"/>
    <mergeCell ref="F11:P11"/>
    <mergeCell ref="Q11:Z11"/>
    <mergeCell ref="AA11:AJ11"/>
    <mergeCell ref="A12:E12"/>
    <mergeCell ref="F12:P12"/>
    <mergeCell ref="A13:E13"/>
    <mergeCell ref="F13:P13"/>
    <mergeCell ref="Q13:Z13"/>
    <mergeCell ref="AA13:AJ13"/>
    <mergeCell ref="F14:P14"/>
    <mergeCell ref="Q14:Z14"/>
    <mergeCell ref="AA14:AJ14"/>
    <mergeCell ref="Q16:Z16"/>
    <mergeCell ref="AA16:AJ16"/>
    <mergeCell ref="AF42:AJ42"/>
    <mergeCell ref="AF43:AJ43"/>
    <mergeCell ref="A31:E31"/>
    <mergeCell ref="A36:B36"/>
    <mergeCell ref="A38:E38"/>
    <mergeCell ref="F38:K38"/>
    <mergeCell ref="L38:P38"/>
    <mergeCell ref="Q38:U38"/>
    <mergeCell ref="V38:Z38"/>
    <mergeCell ref="L40:P40"/>
    <mergeCell ref="Q40:U40"/>
    <mergeCell ref="A39:E39"/>
    <mergeCell ref="F39:K39"/>
    <mergeCell ref="L39:P39"/>
    <mergeCell ref="Q39:U39"/>
    <mergeCell ref="V39:Z39"/>
    <mergeCell ref="F40:K40"/>
    <mergeCell ref="V40:Z40"/>
    <mergeCell ref="Q42:U42"/>
    <mergeCell ref="V42:Z42"/>
    <mergeCell ref="Q43:U43"/>
    <mergeCell ref="V43:Z43"/>
    <mergeCell ref="Q44:U44"/>
    <mergeCell ref="V44:Z44"/>
    <mergeCell ref="A40:E40"/>
    <mergeCell ref="A41:E41"/>
    <mergeCell ref="F41:K41"/>
    <mergeCell ref="L41:P41"/>
    <mergeCell ref="Q41:U41"/>
    <mergeCell ref="V41:Z41"/>
    <mergeCell ref="A42:E42"/>
    <mergeCell ref="F42:K42"/>
    <mergeCell ref="L42:P42"/>
    <mergeCell ref="A43:E43"/>
    <mergeCell ref="F43:K43"/>
    <mergeCell ref="L43:P43"/>
    <mergeCell ref="F44:K44"/>
    <mergeCell ref="L44:P44"/>
    <mergeCell ref="Q46:U46"/>
    <mergeCell ref="V46:Z46"/>
    <mergeCell ref="AA46:AE46"/>
    <mergeCell ref="AF46:AJ46"/>
    <mergeCell ref="A14:E14"/>
    <mergeCell ref="A15:E15"/>
    <mergeCell ref="F15:P15"/>
    <mergeCell ref="Q15:Z15"/>
    <mergeCell ref="AA15:AJ15"/>
    <mergeCell ref="A16:E16"/>
    <mergeCell ref="F16:P16"/>
    <mergeCell ref="A17:E17"/>
    <mergeCell ref="F17:P17"/>
    <mergeCell ref="Q17:Z17"/>
    <mergeCell ref="AA17:AJ17"/>
    <mergeCell ref="F18:P18"/>
    <mergeCell ref="Q18:Z18"/>
    <mergeCell ref="AA18:AJ18"/>
    <mergeCell ref="Q20:Z20"/>
    <mergeCell ref="AA20:AJ20"/>
    <mergeCell ref="A18:E18"/>
    <mergeCell ref="A19:E19"/>
    <mergeCell ref="F19:P19"/>
    <mergeCell ref="Q19:Z19"/>
    <mergeCell ref="AA19:AJ19"/>
    <mergeCell ref="A20:E20"/>
    <mergeCell ref="F20:P20"/>
    <mergeCell ref="A21:E21"/>
    <mergeCell ref="F21:P21"/>
    <mergeCell ref="Q21:Z21"/>
    <mergeCell ref="AA21:AJ21"/>
    <mergeCell ref="F22:P22"/>
    <mergeCell ref="Q22:Z22"/>
    <mergeCell ref="AA22:AJ22"/>
    <mergeCell ref="A22:E22"/>
    <mergeCell ref="A23:E23"/>
    <mergeCell ref="F23:P23"/>
    <mergeCell ref="Q23:Z23"/>
    <mergeCell ref="AA23:AJ23"/>
    <mergeCell ref="A24:E24"/>
    <mergeCell ref="F24:P24"/>
    <mergeCell ref="Q24:Z24"/>
    <mergeCell ref="AA24:AJ24"/>
    <mergeCell ref="A25:E25"/>
    <mergeCell ref="F25:P25"/>
    <mergeCell ref="Q25:Z25"/>
    <mergeCell ref="AA25:AJ25"/>
    <mergeCell ref="A26:E26"/>
    <mergeCell ref="AA26:AJ26"/>
    <mergeCell ref="F26:P26"/>
    <mergeCell ref="Q26:Z26"/>
    <mergeCell ref="A27:E27"/>
    <mergeCell ref="F27:P27"/>
    <mergeCell ref="Q27:Z27"/>
    <mergeCell ref="AA27:AJ27"/>
    <mergeCell ref="A28:E28"/>
    <mergeCell ref="AA28:AJ28"/>
    <mergeCell ref="F28:P28"/>
    <mergeCell ref="Q28:Z28"/>
    <mergeCell ref="A29:E29"/>
    <mergeCell ref="F29:P29"/>
    <mergeCell ref="Q29:Z29"/>
    <mergeCell ref="AA29:AJ29"/>
    <mergeCell ref="A30:E30"/>
    <mergeCell ref="AA30:AJ30"/>
    <mergeCell ref="F30:P30"/>
    <mergeCell ref="Q30:Z30"/>
    <mergeCell ref="F31:P31"/>
    <mergeCell ref="Q31:Z31"/>
    <mergeCell ref="AA31:AJ31"/>
    <mergeCell ref="A34:AJ34"/>
    <mergeCell ref="A35:AJ35"/>
    <mergeCell ref="AA41:AE41"/>
    <mergeCell ref="AA42:AE42"/>
    <mergeCell ref="AA43:AE43"/>
    <mergeCell ref="AA44:AE44"/>
    <mergeCell ref="AF44:AJ44"/>
    <mergeCell ref="AA45:AE45"/>
    <mergeCell ref="AF45:AJ45"/>
    <mergeCell ref="AA38:AE38"/>
    <mergeCell ref="AF38:AJ38"/>
    <mergeCell ref="AA39:AE39"/>
    <mergeCell ref="AF39:AJ39"/>
    <mergeCell ref="AA40:AE40"/>
    <mergeCell ref="AF40:AJ40"/>
    <mergeCell ref="AF41:AJ41"/>
    <mergeCell ref="A51:E51"/>
    <mergeCell ref="F51:K51"/>
    <mergeCell ref="L51:P51"/>
    <mergeCell ref="Q51:U51"/>
    <mergeCell ref="V51:Z51"/>
    <mergeCell ref="AA51:AE51"/>
    <mergeCell ref="AF51:AJ51"/>
    <mergeCell ref="A52:E52"/>
    <mergeCell ref="F52:K52"/>
    <mergeCell ref="L52:P52"/>
    <mergeCell ref="Q52:U52"/>
    <mergeCell ref="V52:Z52"/>
    <mergeCell ref="AA52:AE52"/>
    <mergeCell ref="AF52:AJ52"/>
    <mergeCell ref="A53:E53"/>
    <mergeCell ref="F53:K53"/>
    <mergeCell ref="L53:P53"/>
    <mergeCell ref="Q53:U53"/>
    <mergeCell ref="V53:Z53"/>
    <mergeCell ref="AA53:AE53"/>
    <mergeCell ref="AF53:AJ53"/>
    <mergeCell ref="A54:E54"/>
    <mergeCell ref="F54:K54"/>
    <mergeCell ref="L54:P54"/>
    <mergeCell ref="Q54:U54"/>
    <mergeCell ref="V54:Z54"/>
    <mergeCell ref="AA54:AE54"/>
    <mergeCell ref="AF54:AJ54"/>
    <mergeCell ref="A55:E55"/>
    <mergeCell ref="F55:K55"/>
    <mergeCell ref="L55:P55"/>
    <mergeCell ref="Q55:U55"/>
    <mergeCell ref="V55:Z55"/>
    <mergeCell ref="AA55:AE55"/>
    <mergeCell ref="AF55:AJ55"/>
    <mergeCell ref="A56:E56"/>
    <mergeCell ref="F56:K56"/>
    <mergeCell ref="L56:P56"/>
    <mergeCell ref="Q56:U56"/>
    <mergeCell ref="V56:Z56"/>
    <mergeCell ref="AA56:AE56"/>
    <mergeCell ref="AF56:AJ56"/>
    <mergeCell ref="A57:E57"/>
    <mergeCell ref="F57:K57"/>
    <mergeCell ref="L57:P57"/>
    <mergeCell ref="Q57:U57"/>
    <mergeCell ref="V57:Z57"/>
    <mergeCell ref="AA57:AE57"/>
    <mergeCell ref="AF57:AJ57"/>
    <mergeCell ref="A58:E58"/>
    <mergeCell ref="F58:K58"/>
    <mergeCell ref="L58:P58"/>
    <mergeCell ref="Q58:U58"/>
    <mergeCell ref="V58:Z58"/>
    <mergeCell ref="AA58:AE58"/>
    <mergeCell ref="AF58:AJ58"/>
    <mergeCell ref="A59:E59"/>
    <mergeCell ref="F59:K59"/>
    <mergeCell ref="L59:P59"/>
    <mergeCell ref="Q59:U59"/>
    <mergeCell ref="V59:Z59"/>
    <mergeCell ref="AA59:AE59"/>
    <mergeCell ref="AF59:AJ59"/>
    <mergeCell ref="A60:E60"/>
    <mergeCell ref="F60:K60"/>
    <mergeCell ref="L60:P60"/>
    <mergeCell ref="Q60:U60"/>
    <mergeCell ref="V60:Z60"/>
    <mergeCell ref="AA60:AE60"/>
    <mergeCell ref="AF60:AJ60"/>
    <mergeCell ref="A44:E44"/>
    <mergeCell ref="A45:E45"/>
    <mergeCell ref="F45:K45"/>
    <mergeCell ref="L45:P45"/>
    <mergeCell ref="Q45:U45"/>
    <mergeCell ref="V45:Z45"/>
    <mergeCell ref="A46:E46"/>
    <mergeCell ref="AA47:AE47"/>
    <mergeCell ref="AF47:AJ47"/>
    <mergeCell ref="F46:K46"/>
    <mergeCell ref="L46:P46"/>
    <mergeCell ref="A47:E47"/>
    <mergeCell ref="F47:K47"/>
    <mergeCell ref="L47:P47"/>
    <mergeCell ref="Q47:U47"/>
    <mergeCell ref="V47:Z47"/>
    <mergeCell ref="A48:E48"/>
    <mergeCell ref="F48:K48"/>
    <mergeCell ref="L48:P48"/>
    <mergeCell ref="Q48:U48"/>
    <mergeCell ref="V48:Z48"/>
    <mergeCell ref="AA48:AE48"/>
    <mergeCell ref="AF48:AJ48"/>
    <mergeCell ref="A49:E49"/>
    <mergeCell ref="F49:K49"/>
    <mergeCell ref="L49:P49"/>
    <mergeCell ref="Q49:U49"/>
    <mergeCell ref="V49:Z49"/>
    <mergeCell ref="AA49:AE49"/>
    <mergeCell ref="AF49:AJ49"/>
    <mergeCell ref="A50:E50"/>
    <mergeCell ref="F50:K50"/>
    <mergeCell ref="L50:P50"/>
    <mergeCell ref="Q50:U50"/>
    <mergeCell ref="V50:Z50"/>
    <mergeCell ref="AA50:AE50"/>
    <mergeCell ref="AF50:AJ50"/>
    <mergeCell ref="A61:E61"/>
    <mergeCell ref="F61:K61"/>
    <mergeCell ref="L61:P61"/>
    <mergeCell ref="Q61:U61"/>
    <mergeCell ref="V61:Z61"/>
    <mergeCell ref="AA61:AE61"/>
    <mergeCell ref="AF61:AJ61"/>
    <mergeCell ref="Q67:T67"/>
    <mergeCell ref="U67:X67"/>
    <mergeCell ref="Y67:AB67"/>
    <mergeCell ref="AC67:AF67"/>
    <mergeCell ref="A63:AJ63"/>
    <mergeCell ref="A64:AJ64"/>
    <mergeCell ref="A65:B65"/>
    <mergeCell ref="E67:H67"/>
    <mergeCell ref="I67:L67"/>
    <mergeCell ref="M67:P67"/>
    <mergeCell ref="AG67:AJ67"/>
    <mergeCell ref="Y68:AB68"/>
    <mergeCell ref="AC68:AF68"/>
    <mergeCell ref="AG68:AJ68"/>
    <mergeCell ref="A67:D67"/>
    <mergeCell ref="A68:D68"/>
    <mergeCell ref="E68:H68"/>
    <mergeCell ref="I68:L68"/>
    <mergeCell ref="M68:P68"/>
    <mergeCell ref="Q68:T68"/>
    <mergeCell ref="U68:X68"/>
    <mergeCell ref="AC69:AF69"/>
    <mergeCell ref="AG69:AJ69"/>
    <mergeCell ref="A69:D69"/>
    <mergeCell ref="E69:H69"/>
    <mergeCell ref="I69:L69"/>
    <mergeCell ref="M69:P69"/>
    <mergeCell ref="Q69:T69"/>
    <mergeCell ref="U69:X69"/>
    <mergeCell ref="Y69:AB69"/>
    <mergeCell ref="AC73:AF73"/>
    <mergeCell ref="AG73:AJ73"/>
    <mergeCell ref="A73:D73"/>
    <mergeCell ref="E73:H73"/>
    <mergeCell ref="I73:L73"/>
    <mergeCell ref="M73:P73"/>
    <mergeCell ref="Q73:T73"/>
    <mergeCell ref="U73:X73"/>
    <mergeCell ref="Y73:AB73"/>
    <mergeCell ref="AC74:AF74"/>
    <mergeCell ref="AG74:AJ74"/>
    <mergeCell ref="A74:D74"/>
    <mergeCell ref="E74:H74"/>
    <mergeCell ref="I74:L74"/>
    <mergeCell ref="M74:P74"/>
    <mergeCell ref="Q74:T74"/>
    <mergeCell ref="U74:X74"/>
    <mergeCell ref="Y74:AB74"/>
    <mergeCell ref="AC75:AF75"/>
    <mergeCell ref="AG75:AJ75"/>
    <mergeCell ref="A75:D75"/>
    <mergeCell ref="E75:H75"/>
    <mergeCell ref="I75:L75"/>
    <mergeCell ref="M75:P75"/>
    <mergeCell ref="Q75:T75"/>
    <mergeCell ref="U75:X75"/>
    <mergeCell ref="Y75:AB75"/>
    <mergeCell ref="AC76:AF76"/>
    <mergeCell ref="AG76:AJ76"/>
    <mergeCell ref="A76:D76"/>
    <mergeCell ref="E76:H76"/>
    <mergeCell ref="I76:L76"/>
    <mergeCell ref="M76:P76"/>
    <mergeCell ref="Q76:T76"/>
    <mergeCell ref="U76:X76"/>
    <mergeCell ref="Y76:AB76"/>
    <mergeCell ref="AC77:AF77"/>
    <mergeCell ref="AG77:AJ77"/>
    <mergeCell ref="A77:D77"/>
    <mergeCell ref="E77:H77"/>
    <mergeCell ref="I77:L77"/>
    <mergeCell ref="M77:P77"/>
    <mergeCell ref="Q77:T77"/>
    <mergeCell ref="U77:X77"/>
    <mergeCell ref="Y77:AB77"/>
    <mergeCell ref="AC78:AF78"/>
    <mergeCell ref="AG78:AJ78"/>
    <mergeCell ref="A78:D78"/>
    <mergeCell ref="E78:H78"/>
    <mergeCell ref="I78:L78"/>
    <mergeCell ref="M78:P78"/>
    <mergeCell ref="Q78:T78"/>
    <mergeCell ref="U78:X78"/>
    <mergeCell ref="Y78:AB78"/>
    <mergeCell ref="AC79:AF79"/>
    <mergeCell ref="AG79:AJ79"/>
    <mergeCell ref="A79:D79"/>
    <mergeCell ref="E79:H79"/>
    <mergeCell ref="I79:L79"/>
    <mergeCell ref="M79:P79"/>
    <mergeCell ref="Q79:T79"/>
    <mergeCell ref="U79:X79"/>
    <mergeCell ref="Y79:AB79"/>
    <mergeCell ref="AC80:AF80"/>
    <mergeCell ref="AG80:AJ80"/>
    <mergeCell ref="A80:D80"/>
    <mergeCell ref="E80:H80"/>
    <mergeCell ref="I80:L80"/>
    <mergeCell ref="M80:P80"/>
    <mergeCell ref="Q80:T80"/>
    <mergeCell ref="U80:X80"/>
    <mergeCell ref="Y80:AB80"/>
    <mergeCell ref="AC81:AF81"/>
    <mergeCell ref="AG81:AJ81"/>
    <mergeCell ref="A81:D81"/>
    <mergeCell ref="E81:H81"/>
    <mergeCell ref="I81:L81"/>
    <mergeCell ref="M81:P81"/>
    <mergeCell ref="Q81:T81"/>
    <mergeCell ref="U81:X81"/>
    <mergeCell ref="Y81:AB81"/>
    <mergeCell ref="AC82:AF82"/>
    <mergeCell ref="AG82:AJ82"/>
    <mergeCell ref="A82:D82"/>
    <mergeCell ref="E82:H82"/>
    <mergeCell ref="I82:L82"/>
    <mergeCell ref="M82:P82"/>
    <mergeCell ref="Q82:T82"/>
    <mergeCell ref="U82:X82"/>
    <mergeCell ref="Y82:AB82"/>
    <mergeCell ref="AC83:AF83"/>
    <mergeCell ref="AG83:AJ83"/>
    <mergeCell ref="A83:D83"/>
    <mergeCell ref="E83:H83"/>
    <mergeCell ref="I83:L83"/>
    <mergeCell ref="M83:P83"/>
    <mergeCell ref="Q83:T83"/>
    <mergeCell ref="U83:X83"/>
    <mergeCell ref="Y83:AB83"/>
    <mergeCell ref="AC84:AF84"/>
    <mergeCell ref="AG84:AJ84"/>
    <mergeCell ref="A84:D84"/>
    <mergeCell ref="E84:H84"/>
    <mergeCell ref="I84:L84"/>
    <mergeCell ref="M84:P84"/>
    <mergeCell ref="Q84:T84"/>
    <mergeCell ref="U84:X84"/>
    <mergeCell ref="Y84:AB84"/>
    <mergeCell ref="AC85:AF85"/>
    <mergeCell ref="AG85:AJ85"/>
    <mergeCell ref="A85:D85"/>
    <mergeCell ref="E85:H85"/>
    <mergeCell ref="I85:L85"/>
    <mergeCell ref="M85:P85"/>
    <mergeCell ref="Q85:T85"/>
    <mergeCell ref="U85:X85"/>
    <mergeCell ref="Y85:AB85"/>
    <mergeCell ref="AC86:AF86"/>
    <mergeCell ref="AG86:AJ86"/>
    <mergeCell ref="A86:D86"/>
    <mergeCell ref="E86:H86"/>
    <mergeCell ref="I86:L86"/>
    <mergeCell ref="M86:P86"/>
    <mergeCell ref="Q86:T86"/>
    <mergeCell ref="U86:X86"/>
    <mergeCell ref="Y86:AB86"/>
    <mergeCell ref="AC87:AF87"/>
    <mergeCell ref="AG87:AJ87"/>
    <mergeCell ref="A87:D87"/>
    <mergeCell ref="E87:H87"/>
    <mergeCell ref="I87:L87"/>
    <mergeCell ref="M87:P87"/>
    <mergeCell ref="Q87:T87"/>
    <mergeCell ref="U87:X87"/>
    <mergeCell ref="Y87:AB87"/>
    <mergeCell ref="AC88:AF88"/>
    <mergeCell ref="AG88:AJ88"/>
    <mergeCell ref="A88:D88"/>
    <mergeCell ref="E88:H88"/>
    <mergeCell ref="I88:L88"/>
    <mergeCell ref="M88:P88"/>
    <mergeCell ref="Q88:T88"/>
    <mergeCell ref="U88:X88"/>
    <mergeCell ref="Y88:AB88"/>
    <mergeCell ref="AC89:AF89"/>
    <mergeCell ref="AG89:AJ89"/>
    <mergeCell ref="A89:D89"/>
    <mergeCell ref="E89:H89"/>
    <mergeCell ref="I89:L89"/>
    <mergeCell ref="M89:P89"/>
    <mergeCell ref="Q89:T89"/>
    <mergeCell ref="U89:X89"/>
    <mergeCell ref="Y89:AB89"/>
    <mergeCell ref="AC90:AF90"/>
    <mergeCell ref="AG90:AJ90"/>
    <mergeCell ref="A90:D90"/>
    <mergeCell ref="E90:H90"/>
    <mergeCell ref="I90:L90"/>
    <mergeCell ref="M90:P90"/>
    <mergeCell ref="Q90:T90"/>
    <mergeCell ref="U90:X90"/>
    <mergeCell ref="Y90:AB90"/>
    <mergeCell ref="AC70:AF70"/>
    <mergeCell ref="AG70:AJ70"/>
    <mergeCell ref="A70:D70"/>
    <mergeCell ref="E70:H70"/>
    <mergeCell ref="I70:L70"/>
    <mergeCell ref="M70:P70"/>
    <mergeCell ref="Q70:T70"/>
    <mergeCell ref="U70:X70"/>
    <mergeCell ref="Y70:AB70"/>
    <mergeCell ref="AC71:AF71"/>
    <mergeCell ref="AG71:AJ71"/>
    <mergeCell ref="A71:D71"/>
    <mergeCell ref="E71:H71"/>
    <mergeCell ref="I71:L71"/>
    <mergeCell ref="M71:P71"/>
    <mergeCell ref="Q71:T71"/>
    <mergeCell ref="U71:X71"/>
    <mergeCell ref="Y71:AB71"/>
    <mergeCell ref="AC72:AF72"/>
    <mergeCell ref="AG72:AJ72"/>
    <mergeCell ref="A72:D72"/>
    <mergeCell ref="E72:H72"/>
    <mergeCell ref="I72:L72"/>
    <mergeCell ref="M72:P72"/>
    <mergeCell ref="Q72:T72"/>
    <mergeCell ref="U72:X72"/>
    <mergeCell ref="Y72:AB72"/>
    <mergeCell ref="A93:B93"/>
    <mergeCell ref="A95:F95"/>
    <mergeCell ref="G95:L95"/>
    <mergeCell ref="M95:R95"/>
    <mergeCell ref="S95:X95"/>
    <mergeCell ref="Y95:AD95"/>
    <mergeCell ref="AE95:AJ95"/>
    <mergeCell ref="A107:D107"/>
    <mergeCell ref="E107:L107"/>
    <mergeCell ref="M107:T107"/>
    <mergeCell ref="U107:AB107"/>
    <mergeCell ref="AC107:AJ107"/>
    <mergeCell ref="E108:L108"/>
    <mergeCell ref="AC108:AJ108"/>
    <mergeCell ref="U110:AB110"/>
    <mergeCell ref="AC110:AJ110"/>
    <mergeCell ref="A108:D108"/>
    <mergeCell ref="A109:D109"/>
    <mergeCell ref="E109:L109"/>
    <mergeCell ref="M109:T109"/>
    <mergeCell ref="U109:AB109"/>
    <mergeCell ref="AC109:AJ109"/>
    <mergeCell ref="A110:D110"/>
    <mergeCell ref="S97:X97"/>
    <mergeCell ref="Y97:AD97"/>
    <mergeCell ref="S98:X98"/>
    <mergeCell ref="Y98:AD98"/>
    <mergeCell ref="AE98:AJ98"/>
    <mergeCell ref="S99:X99"/>
    <mergeCell ref="Y99:AD99"/>
    <mergeCell ref="AE99:AJ99"/>
    <mergeCell ref="A96:F96"/>
    <mergeCell ref="G96:L96"/>
    <mergeCell ref="M96:R96"/>
    <mergeCell ref="S96:X96"/>
    <mergeCell ref="Y96:AD96"/>
    <mergeCell ref="AE96:AJ96"/>
    <mergeCell ref="A97:F97"/>
    <mergeCell ref="AE97:AJ97"/>
    <mergeCell ref="G97:L97"/>
    <mergeCell ref="M97:R97"/>
    <mergeCell ref="A98:F98"/>
    <mergeCell ref="G98:L98"/>
    <mergeCell ref="M98:R98"/>
    <mergeCell ref="G99:L99"/>
    <mergeCell ref="M99:R99"/>
    <mergeCell ref="A99:F99"/>
    <mergeCell ref="G100:L100"/>
    <mergeCell ref="M100:R100"/>
    <mergeCell ref="S100:X100"/>
    <mergeCell ref="Y100:AD100"/>
    <mergeCell ref="AE100:AJ100"/>
    <mergeCell ref="A102:AJ102"/>
    <mergeCell ref="A100:F100"/>
    <mergeCell ref="A104:B104"/>
    <mergeCell ref="A106:D106"/>
    <mergeCell ref="E106:L106"/>
    <mergeCell ref="M106:T106"/>
    <mergeCell ref="U106:AB106"/>
    <mergeCell ref="AC106:AJ106"/>
    <mergeCell ref="M108:T108"/>
    <mergeCell ref="U108:AB108"/>
    <mergeCell ref="E110:L110"/>
    <mergeCell ref="M110:T110"/>
    <mergeCell ref="A111:D111"/>
    <mergeCell ref="E111:L111"/>
    <mergeCell ref="M111:T111"/>
    <mergeCell ref="U111:AB111"/>
    <mergeCell ref="AC111:AJ111"/>
    <mergeCell ref="U119:AB119"/>
    <mergeCell ref="AC119:AJ119"/>
    <mergeCell ref="U120:AB120"/>
    <mergeCell ref="AC120:AJ120"/>
    <mergeCell ref="U121:AB121"/>
    <mergeCell ref="AC121:AJ121"/>
    <mergeCell ref="E119:L119"/>
    <mergeCell ref="M119:T119"/>
    <mergeCell ref="A120:D120"/>
    <mergeCell ref="E120:L120"/>
    <mergeCell ref="M120:T120"/>
    <mergeCell ref="E121:L121"/>
    <mergeCell ref="M121:T121"/>
    <mergeCell ref="U123:AB123"/>
    <mergeCell ref="AC123:AJ123"/>
    <mergeCell ref="A121:D121"/>
    <mergeCell ref="A122:D122"/>
    <mergeCell ref="E122:L122"/>
    <mergeCell ref="M122:T122"/>
    <mergeCell ref="U122:AB122"/>
    <mergeCell ref="AC122:AJ122"/>
    <mergeCell ref="A123:D123"/>
    <mergeCell ref="M113:T113"/>
    <mergeCell ref="U113:AB113"/>
    <mergeCell ref="A112:D112"/>
    <mergeCell ref="E112:L112"/>
    <mergeCell ref="M112:T112"/>
    <mergeCell ref="U112:AB112"/>
    <mergeCell ref="AC112:AJ112"/>
    <mergeCell ref="E113:L113"/>
    <mergeCell ref="AC113:AJ113"/>
    <mergeCell ref="U115:AB115"/>
    <mergeCell ref="AC115:AJ115"/>
    <mergeCell ref="U116:AB116"/>
    <mergeCell ref="AC116:AJ116"/>
    <mergeCell ref="U117:AB117"/>
    <mergeCell ref="AC117:AJ117"/>
    <mergeCell ref="A113:D113"/>
    <mergeCell ref="A114:D114"/>
    <mergeCell ref="E114:L114"/>
    <mergeCell ref="M114:T114"/>
    <mergeCell ref="U114:AB114"/>
    <mergeCell ref="AC114:AJ114"/>
    <mergeCell ref="A115:D115"/>
    <mergeCell ref="E115:L115"/>
    <mergeCell ref="M115:T115"/>
    <mergeCell ref="A116:D116"/>
    <mergeCell ref="E116:L116"/>
    <mergeCell ref="M116:T116"/>
    <mergeCell ref="E117:L117"/>
    <mergeCell ref="M117:T117"/>
    <mergeCell ref="A117:D117"/>
    <mergeCell ref="A118:D118"/>
    <mergeCell ref="E118:L118"/>
    <mergeCell ref="M118:T118"/>
    <mergeCell ref="U118:AB118"/>
    <mergeCell ref="AC118:AJ118"/>
    <mergeCell ref="A119:D119"/>
    <mergeCell ref="E123:L123"/>
    <mergeCell ref="M123:T123"/>
    <mergeCell ref="A124:D124"/>
    <mergeCell ref="E124:L124"/>
    <mergeCell ref="M124:T124"/>
    <mergeCell ref="U124:AB124"/>
    <mergeCell ref="AC124:AJ124"/>
    <mergeCell ref="Q135:R136"/>
    <mergeCell ref="S135:T136"/>
    <mergeCell ref="U135:V136"/>
    <mergeCell ref="W135:X136"/>
    <mergeCell ref="Y135:Z136"/>
    <mergeCell ref="AA135:AB136"/>
    <mergeCell ref="AC135:AD136"/>
    <mergeCell ref="A135:D136"/>
    <mergeCell ref="E135:F136"/>
    <mergeCell ref="G135:H136"/>
    <mergeCell ref="I135:J136"/>
    <mergeCell ref="K135:L136"/>
    <mergeCell ref="M135:N136"/>
    <mergeCell ref="O135:P136"/>
    <mergeCell ref="AE137:AF137"/>
    <mergeCell ref="AG137:AH137"/>
    <mergeCell ref="Q137:R137"/>
    <mergeCell ref="S137:T137"/>
    <mergeCell ref="U137:V137"/>
    <mergeCell ref="W137:X137"/>
    <mergeCell ref="Y137:Z137"/>
    <mergeCell ref="AA137:AB137"/>
    <mergeCell ref="AC137:AD137"/>
    <mergeCell ref="M126:T126"/>
    <mergeCell ref="U126:AB126"/>
    <mergeCell ref="A125:D125"/>
    <mergeCell ref="E125:L125"/>
    <mergeCell ref="M125:T125"/>
    <mergeCell ref="U125:AB125"/>
    <mergeCell ref="AC125:AJ125"/>
    <mergeCell ref="E126:L126"/>
    <mergeCell ref="AC126:AJ126"/>
    <mergeCell ref="U128:AB128"/>
    <mergeCell ref="AC128:AJ128"/>
    <mergeCell ref="U129:AB129"/>
    <mergeCell ref="AC129:AJ129"/>
    <mergeCell ref="A126:D126"/>
    <mergeCell ref="A127:D127"/>
    <mergeCell ref="E127:L127"/>
    <mergeCell ref="M127:T127"/>
    <mergeCell ref="U127:AB127"/>
    <mergeCell ref="AC127:AJ127"/>
    <mergeCell ref="A128:D128"/>
    <mergeCell ref="E128:L128"/>
    <mergeCell ref="M128:T128"/>
    <mergeCell ref="A129:D129"/>
    <mergeCell ref="E129:L129"/>
    <mergeCell ref="M129:T129"/>
    <mergeCell ref="A131:AJ131"/>
    <mergeCell ref="A133:B133"/>
    <mergeCell ref="AE135:AF136"/>
    <mergeCell ref="AG135:AH136"/>
    <mergeCell ref="AI135:AJ136"/>
    <mergeCell ref="AI137:AJ137"/>
    <mergeCell ref="A137:D137"/>
    <mergeCell ref="E137:F137"/>
    <mergeCell ref="G137:H137"/>
    <mergeCell ref="I137:J137"/>
    <mergeCell ref="K137:L137"/>
    <mergeCell ref="M137:N137"/>
    <mergeCell ref="O137:P137"/>
    <mergeCell ref="AE140:AF140"/>
    <mergeCell ref="AG140:AH140"/>
    <mergeCell ref="Q140:R140"/>
    <mergeCell ref="S140:T140"/>
    <mergeCell ref="U140:V140"/>
    <mergeCell ref="W140:X140"/>
    <mergeCell ref="Y140:Z140"/>
    <mergeCell ref="AA140:AB140"/>
    <mergeCell ref="AC140:AD140"/>
    <mergeCell ref="AE138:AF138"/>
    <mergeCell ref="AG138:AH138"/>
    <mergeCell ref="AI138:AJ138"/>
    <mergeCell ref="Q138:R138"/>
    <mergeCell ref="S138:T138"/>
    <mergeCell ref="U138:V138"/>
    <mergeCell ref="W138:X138"/>
    <mergeCell ref="Y138:Z138"/>
    <mergeCell ref="AA138:AB138"/>
    <mergeCell ref="AC138:AD138"/>
    <mergeCell ref="A138:D138"/>
    <mergeCell ref="E138:F138"/>
    <mergeCell ref="G138:H138"/>
    <mergeCell ref="I138:J138"/>
    <mergeCell ref="K138:L138"/>
    <mergeCell ref="M138:N138"/>
    <mergeCell ref="O138:P138"/>
    <mergeCell ref="AE139:AF139"/>
    <mergeCell ref="AG139:AH139"/>
    <mergeCell ref="AI139:AJ139"/>
    <mergeCell ref="AI140:AJ140"/>
    <mergeCell ref="Q139:R139"/>
    <mergeCell ref="S139:T139"/>
    <mergeCell ref="U139:V139"/>
    <mergeCell ref="W139:X139"/>
    <mergeCell ref="Y139:Z139"/>
    <mergeCell ref="AA139:AB139"/>
    <mergeCell ref="AC139:AD139"/>
    <mergeCell ref="A139:D139"/>
    <mergeCell ref="E139:F139"/>
    <mergeCell ref="G139:H139"/>
    <mergeCell ref="I139:J139"/>
    <mergeCell ref="K139:L139"/>
    <mergeCell ref="M139:N139"/>
    <mergeCell ref="O139:P139"/>
    <mergeCell ref="A140:D140"/>
    <mergeCell ref="E140:F140"/>
    <mergeCell ref="G140:H140"/>
    <mergeCell ref="I140:J140"/>
    <mergeCell ref="K140:L140"/>
    <mergeCell ref="M140:N140"/>
    <mergeCell ref="O140:P140"/>
    <mergeCell ref="A218:F219"/>
    <mergeCell ref="G220:K220"/>
    <mergeCell ref="L220:P220"/>
    <mergeCell ref="Q220:U220"/>
    <mergeCell ref="V220:Z220"/>
    <mergeCell ref="AA220:AE220"/>
    <mergeCell ref="AF220:AJ220"/>
    <mergeCell ref="A220:F220"/>
    <mergeCell ref="G221:K221"/>
    <mergeCell ref="L221:P221"/>
    <mergeCell ref="Q221:U221"/>
    <mergeCell ref="V221:Z221"/>
    <mergeCell ref="AA221:AE221"/>
    <mergeCell ref="AF221:AJ221"/>
    <mergeCell ref="S204:U205"/>
    <mergeCell ref="V204:X205"/>
    <mergeCell ref="Y204:AA205"/>
    <mergeCell ref="AB204:AD205"/>
    <mergeCell ref="AE204:AG205"/>
    <mergeCell ref="AH204:AJ205"/>
    <mergeCell ref="A199:AJ199"/>
    <mergeCell ref="A201:AJ201"/>
    <mergeCell ref="A202:B202"/>
    <mergeCell ref="A204:E205"/>
    <mergeCell ref="F204:L205"/>
    <mergeCell ref="M204:O205"/>
    <mergeCell ref="P204:R205"/>
    <mergeCell ref="AB206:AD206"/>
    <mergeCell ref="AE206:AG206"/>
    <mergeCell ref="AH206:AJ206"/>
    <mergeCell ref="A206:E206"/>
    <mergeCell ref="F206:L206"/>
    <mergeCell ref="M206:O206"/>
    <mergeCell ref="P206:R206"/>
    <mergeCell ref="S206:U206"/>
    <mergeCell ref="V206:X206"/>
    <mergeCell ref="Y206:AA206"/>
    <mergeCell ref="Q229:T229"/>
    <mergeCell ref="U229:X229"/>
    <mergeCell ref="Y229:AB229"/>
    <mergeCell ref="AC229:AF229"/>
    <mergeCell ref="G229:L229"/>
    <mergeCell ref="G230:I230"/>
    <mergeCell ref="J230:L230"/>
    <mergeCell ref="M230:N230"/>
    <mergeCell ref="O230:P230"/>
    <mergeCell ref="Q230:R230"/>
    <mergeCell ref="S230:T230"/>
    <mergeCell ref="U230:V230"/>
    <mergeCell ref="W230:X230"/>
    <mergeCell ref="Y230:Z230"/>
    <mergeCell ref="AA230:AB230"/>
    <mergeCell ref="AC230:AD230"/>
    <mergeCell ref="AE230:AF230"/>
    <mergeCell ref="A221:F221"/>
    <mergeCell ref="G222:K222"/>
    <mergeCell ref="L222:P222"/>
    <mergeCell ref="Q222:U222"/>
    <mergeCell ref="V222:Z222"/>
    <mergeCell ref="AA222:AE222"/>
    <mergeCell ref="AF222:AJ222"/>
    <mergeCell ref="AG230:AH230"/>
    <mergeCell ref="AI230:AJ230"/>
    <mergeCell ref="A222:F222"/>
    <mergeCell ref="A224:AJ224"/>
    <mergeCell ref="A226:AJ226"/>
    <mergeCell ref="A227:B227"/>
    <mergeCell ref="A229:F230"/>
    <mergeCell ref="M229:P229"/>
    <mergeCell ref="AG229:AJ229"/>
    <mergeCell ref="U231:V231"/>
    <mergeCell ref="W231:X231"/>
    <mergeCell ref="Y231:Z231"/>
    <mergeCell ref="AA231:AB231"/>
    <mergeCell ref="AC231:AD231"/>
    <mergeCell ref="AE231:AF231"/>
    <mergeCell ref="AG231:AH231"/>
    <mergeCell ref="AI231:AJ231"/>
    <mergeCell ref="A231:F231"/>
    <mergeCell ref="G231:I231"/>
    <mergeCell ref="J231:L231"/>
    <mergeCell ref="M231:N231"/>
    <mergeCell ref="O231:P231"/>
    <mergeCell ref="Q231:R231"/>
    <mergeCell ref="S231:T231"/>
    <mergeCell ref="U232:V232"/>
    <mergeCell ref="W232:X232"/>
    <mergeCell ref="Y232:Z232"/>
    <mergeCell ref="AA232:AB232"/>
    <mergeCell ref="AC232:AD232"/>
    <mergeCell ref="AE232:AF232"/>
    <mergeCell ref="AG232:AH232"/>
    <mergeCell ref="AI232:AJ232"/>
    <mergeCell ref="A232:F232"/>
    <mergeCell ref="G232:I232"/>
    <mergeCell ref="J232:L232"/>
    <mergeCell ref="M232:N232"/>
    <mergeCell ref="O232:P232"/>
    <mergeCell ref="Q232:R232"/>
    <mergeCell ref="S232:T232"/>
    <mergeCell ref="U236:V236"/>
    <mergeCell ref="W236:X236"/>
    <mergeCell ref="Y236:Z236"/>
    <mergeCell ref="AA236:AB236"/>
    <mergeCell ref="AC236:AD236"/>
    <mergeCell ref="AE236:AF236"/>
    <mergeCell ref="AG236:AH236"/>
    <mergeCell ref="AI236:AJ236"/>
    <mergeCell ref="A236:F236"/>
    <mergeCell ref="G236:I236"/>
    <mergeCell ref="J236:L236"/>
    <mergeCell ref="M236:N236"/>
    <mergeCell ref="O236:P236"/>
    <mergeCell ref="Q236:R236"/>
    <mergeCell ref="S236:T236"/>
    <mergeCell ref="U237:V237"/>
    <mergeCell ref="W237:X237"/>
    <mergeCell ref="Y237:Z237"/>
    <mergeCell ref="AA237:AB237"/>
    <mergeCell ref="AC237:AD237"/>
    <mergeCell ref="AE237:AF237"/>
    <mergeCell ref="AG237:AH237"/>
    <mergeCell ref="AI237:AJ237"/>
    <mergeCell ref="G237:I237"/>
    <mergeCell ref="J237:L237"/>
    <mergeCell ref="M237:N237"/>
    <mergeCell ref="O237:P237"/>
    <mergeCell ref="Q237:R237"/>
    <mergeCell ref="S237:T237"/>
    <mergeCell ref="A239:AJ239"/>
    <mergeCell ref="AC246:AF246"/>
    <mergeCell ref="AG246:AJ246"/>
    <mergeCell ref="AL246:AP246"/>
    <mergeCell ref="AQ246:AS246"/>
    <mergeCell ref="AT246:AW246"/>
    <mergeCell ref="AX246:BA246"/>
    <mergeCell ref="BB246:BE246"/>
    <mergeCell ref="A246:E246"/>
    <mergeCell ref="F246:H246"/>
    <mergeCell ref="I246:L246"/>
    <mergeCell ref="M246:P246"/>
    <mergeCell ref="Q246:T246"/>
    <mergeCell ref="U246:X246"/>
    <mergeCell ref="Y246:AB246"/>
    <mergeCell ref="U233:V233"/>
    <mergeCell ref="W233:X233"/>
    <mergeCell ref="Y233:Z233"/>
    <mergeCell ref="AA233:AB233"/>
    <mergeCell ref="AC233:AD233"/>
    <mergeCell ref="AE233:AF233"/>
    <mergeCell ref="AG233:AH233"/>
    <mergeCell ref="AI233:AJ233"/>
    <mergeCell ref="A233:F233"/>
    <mergeCell ref="G233:I233"/>
    <mergeCell ref="J233:L233"/>
    <mergeCell ref="M233:N233"/>
    <mergeCell ref="O233:P233"/>
    <mergeCell ref="Q233:R233"/>
    <mergeCell ref="S233:T233"/>
    <mergeCell ref="U234:V234"/>
    <mergeCell ref="W234:X234"/>
    <mergeCell ref="Y234:Z234"/>
    <mergeCell ref="AA234:AB234"/>
    <mergeCell ref="AC234:AD234"/>
    <mergeCell ref="AE234:AF234"/>
    <mergeCell ref="AG234:AH234"/>
    <mergeCell ref="AI234:AJ234"/>
    <mergeCell ref="A234:F234"/>
    <mergeCell ref="G234:I234"/>
    <mergeCell ref="J234:L234"/>
    <mergeCell ref="M234:N234"/>
    <mergeCell ref="O234:P234"/>
    <mergeCell ref="Q234:R234"/>
    <mergeCell ref="S234:T234"/>
    <mergeCell ref="U235:V235"/>
    <mergeCell ref="W235:X235"/>
    <mergeCell ref="Y235:Z235"/>
    <mergeCell ref="AA235:AB235"/>
    <mergeCell ref="AC235:AD235"/>
    <mergeCell ref="AE235:AF235"/>
    <mergeCell ref="AG235:AH235"/>
    <mergeCell ref="AI235:AJ235"/>
    <mergeCell ref="A235:F235"/>
    <mergeCell ref="G235:I235"/>
    <mergeCell ref="J235:L235"/>
    <mergeCell ref="M235:N235"/>
    <mergeCell ref="O235:P235"/>
    <mergeCell ref="Q235:R235"/>
    <mergeCell ref="S235:T235"/>
    <mergeCell ref="BN244:BQ244"/>
    <mergeCell ref="BR244:BU244"/>
    <mergeCell ref="AQ243:AS244"/>
    <mergeCell ref="AT243:AW244"/>
    <mergeCell ref="AX243:BU243"/>
    <mergeCell ref="AX244:BA244"/>
    <mergeCell ref="BB244:BE244"/>
    <mergeCell ref="BF244:BI244"/>
    <mergeCell ref="BJ244:BM244"/>
    <mergeCell ref="BF247:BI247"/>
    <mergeCell ref="BJ247:BM247"/>
    <mergeCell ref="AC247:AF247"/>
    <mergeCell ref="AG247:AJ247"/>
    <mergeCell ref="AL247:AP247"/>
    <mergeCell ref="AQ247:AS247"/>
    <mergeCell ref="AT247:AW247"/>
    <mergeCell ref="AX247:BA247"/>
    <mergeCell ref="BB247:BE247"/>
    <mergeCell ref="U244:X244"/>
    <mergeCell ref="Y244:AB244"/>
    <mergeCell ref="U245:X245"/>
    <mergeCell ref="Y245:AB245"/>
    <mergeCell ref="A237:F237"/>
    <mergeCell ref="A241:B241"/>
    <mergeCell ref="A243:E244"/>
    <mergeCell ref="F243:H244"/>
    <mergeCell ref="I243:L244"/>
    <mergeCell ref="M243:AJ243"/>
    <mergeCell ref="AL243:AP244"/>
    <mergeCell ref="AX245:BA245"/>
    <mergeCell ref="BB245:BE245"/>
    <mergeCell ref="BF245:BI245"/>
    <mergeCell ref="BJ245:BM245"/>
    <mergeCell ref="BN245:BQ245"/>
    <mergeCell ref="BR245:BU245"/>
    <mergeCell ref="AC244:AF244"/>
    <mergeCell ref="AG244:AJ244"/>
    <mergeCell ref="AC245:AF245"/>
    <mergeCell ref="AG245:AJ245"/>
    <mergeCell ref="AL245:AP245"/>
    <mergeCell ref="AQ245:AS245"/>
    <mergeCell ref="AT245:AW245"/>
    <mergeCell ref="M244:P244"/>
    <mergeCell ref="Q244:T244"/>
    <mergeCell ref="A245:E245"/>
    <mergeCell ref="F245:H245"/>
    <mergeCell ref="I245:L245"/>
    <mergeCell ref="M245:P245"/>
    <mergeCell ref="Q245:T245"/>
    <mergeCell ref="BF246:BI246"/>
    <mergeCell ref="BJ246:BM246"/>
    <mergeCell ref="BN246:BQ246"/>
    <mergeCell ref="BR246:BU246"/>
    <mergeCell ref="BN247:BQ247"/>
    <mergeCell ref="BR247:BU247"/>
    <mergeCell ref="A247:E247"/>
    <mergeCell ref="F247:H247"/>
    <mergeCell ref="I247:L247"/>
    <mergeCell ref="M247:P247"/>
    <mergeCell ref="Q247:T247"/>
    <mergeCell ref="U247:X247"/>
    <mergeCell ref="Y247:AB247"/>
    <mergeCell ref="BF250:BI250"/>
    <mergeCell ref="BJ250:BM250"/>
    <mergeCell ref="AC250:AF250"/>
    <mergeCell ref="AG250:AJ250"/>
    <mergeCell ref="AL250:AP250"/>
    <mergeCell ref="AQ250:AS250"/>
    <mergeCell ref="AT250:AW250"/>
    <mergeCell ref="AX250:BA250"/>
    <mergeCell ref="BB250:BE250"/>
    <mergeCell ref="BF248:BI248"/>
    <mergeCell ref="BJ248:BM248"/>
    <mergeCell ref="BN248:BQ248"/>
    <mergeCell ref="BR248:BU248"/>
    <mergeCell ref="AC248:AF248"/>
    <mergeCell ref="AG248:AJ248"/>
    <mergeCell ref="AL248:AP248"/>
    <mergeCell ref="AQ248:AS248"/>
    <mergeCell ref="AT248:AW248"/>
    <mergeCell ref="AX248:BA248"/>
    <mergeCell ref="BB248:BE248"/>
    <mergeCell ref="A248:E248"/>
    <mergeCell ref="F248:H248"/>
    <mergeCell ref="I248:L248"/>
    <mergeCell ref="M248:P248"/>
    <mergeCell ref="Q248:T248"/>
    <mergeCell ref="U248:X248"/>
    <mergeCell ref="Y248:AB248"/>
    <mergeCell ref="BF249:BI249"/>
    <mergeCell ref="BJ249:BM249"/>
    <mergeCell ref="BN249:BQ249"/>
    <mergeCell ref="BR249:BU249"/>
    <mergeCell ref="BN250:BQ250"/>
    <mergeCell ref="BR250:BU250"/>
    <mergeCell ref="AC249:AF249"/>
    <mergeCell ref="AG249:AJ249"/>
    <mergeCell ref="AL249:AP249"/>
    <mergeCell ref="AQ249:AS249"/>
    <mergeCell ref="AT249:AW249"/>
    <mergeCell ref="AX249:BA249"/>
    <mergeCell ref="BB249:BE249"/>
    <mergeCell ref="A249:E249"/>
    <mergeCell ref="F249:H249"/>
    <mergeCell ref="I249:L249"/>
    <mergeCell ref="M249:P249"/>
    <mergeCell ref="Q249:T249"/>
    <mergeCell ref="U249:X249"/>
    <mergeCell ref="Y249:AB249"/>
    <mergeCell ref="A250:E250"/>
    <mergeCell ref="F250:H250"/>
    <mergeCell ref="I250:L250"/>
    <mergeCell ref="M250:P250"/>
    <mergeCell ref="Q250:T250"/>
    <mergeCell ref="U250:X250"/>
    <mergeCell ref="Y250:AB250"/>
    <mergeCell ref="BF253:BI253"/>
    <mergeCell ref="BJ253:BM253"/>
    <mergeCell ref="AC253:AF253"/>
    <mergeCell ref="AG253:AJ253"/>
    <mergeCell ref="AL253:AP253"/>
    <mergeCell ref="AQ253:AS253"/>
    <mergeCell ref="AT253:AW253"/>
    <mergeCell ref="AX253:BA253"/>
    <mergeCell ref="BB253:BE253"/>
    <mergeCell ref="BF251:BI251"/>
    <mergeCell ref="BJ251:BM251"/>
    <mergeCell ref="BN251:BQ251"/>
    <mergeCell ref="BR251:BU251"/>
    <mergeCell ref="AC251:AF251"/>
    <mergeCell ref="AG251:AJ251"/>
    <mergeCell ref="AL251:AP251"/>
    <mergeCell ref="AQ251:AS251"/>
    <mergeCell ref="AT251:AW251"/>
    <mergeCell ref="AX251:BA251"/>
    <mergeCell ref="BB251:BE251"/>
    <mergeCell ref="A251:E251"/>
    <mergeCell ref="F251:H251"/>
    <mergeCell ref="I251:L251"/>
    <mergeCell ref="M251:P251"/>
    <mergeCell ref="Q251:T251"/>
    <mergeCell ref="U251:X251"/>
    <mergeCell ref="Y251:AB251"/>
    <mergeCell ref="BF252:BI252"/>
    <mergeCell ref="BJ252:BM252"/>
    <mergeCell ref="BN252:BQ252"/>
    <mergeCell ref="BR252:BU252"/>
    <mergeCell ref="BN253:BQ253"/>
    <mergeCell ref="BR253:BU253"/>
    <mergeCell ref="AC252:AF252"/>
    <mergeCell ref="AG252:AJ252"/>
    <mergeCell ref="AL252:AP252"/>
    <mergeCell ref="AQ252:AS252"/>
    <mergeCell ref="AT252:AW252"/>
    <mergeCell ref="AX252:BA252"/>
    <mergeCell ref="BB252:BE252"/>
    <mergeCell ref="A252:E252"/>
    <mergeCell ref="F252:H252"/>
    <mergeCell ref="I252:L252"/>
    <mergeCell ref="M252:P252"/>
    <mergeCell ref="Q252:T252"/>
    <mergeCell ref="U252:X252"/>
    <mergeCell ref="Y252:AB252"/>
    <mergeCell ref="A253:E253"/>
    <mergeCell ref="F253:H253"/>
    <mergeCell ref="I253:L253"/>
    <mergeCell ref="M253:P253"/>
    <mergeCell ref="Q253:T253"/>
    <mergeCell ref="U253:X253"/>
    <mergeCell ref="Y253:AB253"/>
    <mergeCell ref="AE152:AF152"/>
    <mergeCell ref="AG152:AH152"/>
    <mergeCell ref="Q152:R152"/>
    <mergeCell ref="S152:T152"/>
    <mergeCell ref="U152:V152"/>
    <mergeCell ref="W152:X152"/>
    <mergeCell ref="Y152:Z152"/>
    <mergeCell ref="AA152:AB152"/>
    <mergeCell ref="AC152:AD152"/>
    <mergeCell ref="AE150:AF150"/>
    <mergeCell ref="AG150:AH150"/>
    <mergeCell ref="AI150:AJ150"/>
    <mergeCell ref="Q150:R150"/>
    <mergeCell ref="S150:T150"/>
    <mergeCell ref="U150:V150"/>
    <mergeCell ref="W150:X150"/>
    <mergeCell ref="Y150:Z150"/>
    <mergeCell ref="AA150:AB150"/>
    <mergeCell ref="AC150:AD150"/>
    <mergeCell ref="A150:D150"/>
    <mergeCell ref="E150:F150"/>
    <mergeCell ref="G150:H150"/>
    <mergeCell ref="I150:J150"/>
    <mergeCell ref="K150:L150"/>
    <mergeCell ref="M150:N150"/>
    <mergeCell ref="O150:P150"/>
    <mergeCell ref="AE151:AF151"/>
    <mergeCell ref="AG151:AH151"/>
    <mergeCell ref="AI151:AJ151"/>
    <mergeCell ref="AI152:AJ152"/>
    <mergeCell ref="Q151:R151"/>
    <mergeCell ref="S151:T151"/>
    <mergeCell ref="U151:V151"/>
    <mergeCell ref="W151:X151"/>
    <mergeCell ref="Y151:Z151"/>
    <mergeCell ref="AA151:AB151"/>
    <mergeCell ref="AC151:AD151"/>
    <mergeCell ref="A151:D151"/>
    <mergeCell ref="E151:F151"/>
    <mergeCell ref="G151:H151"/>
    <mergeCell ref="I151:J151"/>
    <mergeCell ref="K151:L151"/>
    <mergeCell ref="M151:N151"/>
    <mergeCell ref="O151:P151"/>
    <mergeCell ref="A152:D152"/>
    <mergeCell ref="E152:F152"/>
    <mergeCell ref="G152:H152"/>
    <mergeCell ref="I152:J152"/>
    <mergeCell ref="K152:L152"/>
    <mergeCell ref="M152:N152"/>
    <mergeCell ref="O152:P152"/>
    <mergeCell ref="AE155:AF155"/>
    <mergeCell ref="AG155:AH155"/>
    <mergeCell ref="Q155:R155"/>
    <mergeCell ref="S155:T155"/>
    <mergeCell ref="U155:V155"/>
    <mergeCell ref="W155:X155"/>
    <mergeCell ref="Y155:Z155"/>
    <mergeCell ref="AA155:AB155"/>
    <mergeCell ref="AC155:AD155"/>
    <mergeCell ref="AE153:AF153"/>
    <mergeCell ref="AG153:AH153"/>
    <mergeCell ref="AI153:AJ153"/>
    <mergeCell ref="Q153:R153"/>
    <mergeCell ref="S153:T153"/>
    <mergeCell ref="U153:V153"/>
    <mergeCell ref="W153:X153"/>
    <mergeCell ref="Y153:Z153"/>
    <mergeCell ref="AA153:AB153"/>
    <mergeCell ref="AC153:AD153"/>
    <mergeCell ref="A153:D153"/>
    <mergeCell ref="E153:F153"/>
    <mergeCell ref="G153:H153"/>
    <mergeCell ref="I153:J153"/>
    <mergeCell ref="K153:L153"/>
    <mergeCell ref="M153:N153"/>
    <mergeCell ref="O153:P153"/>
    <mergeCell ref="AE154:AF154"/>
    <mergeCell ref="AG154:AH154"/>
    <mergeCell ref="AI154:AJ154"/>
    <mergeCell ref="AI155:AJ155"/>
    <mergeCell ref="Q154:R154"/>
    <mergeCell ref="S154:T154"/>
    <mergeCell ref="U154:V154"/>
    <mergeCell ref="W154:X154"/>
    <mergeCell ref="Y154:Z154"/>
    <mergeCell ref="AA154:AB154"/>
    <mergeCell ref="AC154:AD154"/>
    <mergeCell ref="A154:D154"/>
    <mergeCell ref="E154:F154"/>
    <mergeCell ref="G154:H154"/>
    <mergeCell ref="I154:J154"/>
    <mergeCell ref="K154:L154"/>
    <mergeCell ref="M154:N154"/>
    <mergeCell ref="O154:P154"/>
    <mergeCell ref="A155:D155"/>
    <mergeCell ref="E155:F155"/>
    <mergeCell ref="G155:H155"/>
    <mergeCell ref="I155:J155"/>
    <mergeCell ref="K155:L155"/>
    <mergeCell ref="M155:N155"/>
    <mergeCell ref="O155:P155"/>
    <mergeCell ref="AE143:AF143"/>
    <mergeCell ref="AG143:AH143"/>
    <mergeCell ref="Q143:R143"/>
    <mergeCell ref="S143:T143"/>
    <mergeCell ref="U143:V143"/>
    <mergeCell ref="W143:X143"/>
    <mergeCell ref="Y143:Z143"/>
    <mergeCell ref="AA143:AB143"/>
    <mergeCell ref="AC143:AD143"/>
    <mergeCell ref="AE141:AF141"/>
    <mergeCell ref="AG141:AH141"/>
    <mergeCell ref="AI141:AJ141"/>
    <mergeCell ref="Q141:R141"/>
    <mergeCell ref="S141:T141"/>
    <mergeCell ref="U141:V141"/>
    <mergeCell ref="W141:X141"/>
    <mergeCell ref="Y141:Z141"/>
    <mergeCell ref="AA141:AB141"/>
    <mergeCell ref="AC141:AD141"/>
    <mergeCell ref="A141:D141"/>
    <mergeCell ref="E141:F141"/>
    <mergeCell ref="G141:H141"/>
    <mergeCell ref="I141:J141"/>
    <mergeCell ref="K141:L141"/>
    <mergeCell ref="M141:N141"/>
    <mergeCell ref="O141:P141"/>
    <mergeCell ref="AE142:AF142"/>
    <mergeCell ref="AG142:AH142"/>
    <mergeCell ref="AI142:AJ142"/>
    <mergeCell ref="AI143:AJ143"/>
    <mergeCell ref="Q142:R142"/>
    <mergeCell ref="S142:T142"/>
    <mergeCell ref="U142:V142"/>
    <mergeCell ref="W142:X142"/>
    <mergeCell ref="Y142:Z142"/>
    <mergeCell ref="AA142:AB142"/>
    <mergeCell ref="AC142:AD142"/>
    <mergeCell ref="A142:D142"/>
    <mergeCell ref="E142:F142"/>
    <mergeCell ref="G142:H142"/>
    <mergeCell ref="I142:J142"/>
    <mergeCell ref="K142:L142"/>
    <mergeCell ref="M142:N142"/>
    <mergeCell ref="O142:P142"/>
    <mergeCell ref="A143:D143"/>
    <mergeCell ref="E143:F143"/>
    <mergeCell ref="G143:H143"/>
    <mergeCell ref="I143:J143"/>
    <mergeCell ref="K143:L143"/>
    <mergeCell ref="M143:N143"/>
    <mergeCell ref="O143:P143"/>
    <mergeCell ref="AE146:AF146"/>
    <mergeCell ref="AG146:AH146"/>
    <mergeCell ref="Q146:R146"/>
    <mergeCell ref="S146:T146"/>
    <mergeCell ref="U146:V146"/>
    <mergeCell ref="W146:X146"/>
    <mergeCell ref="Y146:Z146"/>
    <mergeCell ref="AA146:AB146"/>
    <mergeCell ref="AC146:AD146"/>
    <mergeCell ref="AE144:AF144"/>
    <mergeCell ref="AG144:AH144"/>
    <mergeCell ref="AI144:AJ144"/>
    <mergeCell ref="Q144:R144"/>
    <mergeCell ref="S144:T144"/>
    <mergeCell ref="U144:V144"/>
    <mergeCell ref="W144:X144"/>
    <mergeCell ref="Y144:Z144"/>
    <mergeCell ref="AA144:AB144"/>
    <mergeCell ref="AC144:AD144"/>
    <mergeCell ref="A144:D144"/>
    <mergeCell ref="E144:F144"/>
    <mergeCell ref="G144:H144"/>
    <mergeCell ref="I144:J144"/>
    <mergeCell ref="K144:L144"/>
    <mergeCell ref="M144:N144"/>
    <mergeCell ref="O144:P144"/>
    <mergeCell ref="AE145:AF145"/>
    <mergeCell ref="AG145:AH145"/>
    <mergeCell ref="AI145:AJ145"/>
    <mergeCell ref="AI146:AJ146"/>
    <mergeCell ref="Q145:R145"/>
    <mergeCell ref="S145:T145"/>
    <mergeCell ref="U145:V145"/>
    <mergeCell ref="W145:X145"/>
    <mergeCell ref="Y145:Z145"/>
    <mergeCell ref="AA145:AB145"/>
    <mergeCell ref="AC145:AD145"/>
    <mergeCell ref="A145:D145"/>
    <mergeCell ref="E145:F145"/>
    <mergeCell ref="G145:H145"/>
    <mergeCell ref="I145:J145"/>
    <mergeCell ref="K145:L145"/>
    <mergeCell ref="M145:N145"/>
    <mergeCell ref="O145:P145"/>
    <mergeCell ref="A146:D146"/>
    <mergeCell ref="E146:F146"/>
    <mergeCell ref="G146:H146"/>
    <mergeCell ref="I146:J146"/>
    <mergeCell ref="K146:L146"/>
    <mergeCell ref="M146:N146"/>
    <mergeCell ref="O146:P146"/>
    <mergeCell ref="Q149:R149"/>
    <mergeCell ref="S149:T149"/>
    <mergeCell ref="U149:V149"/>
    <mergeCell ref="W149:X149"/>
    <mergeCell ref="Y149:Z149"/>
    <mergeCell ref="AA149:AB149"/>
    <mergeCell ref="AC149:AD149"/>
    <mergeCell ref="AE149:AF149"/>
    <mergeCell ref="AG149:AH149"/>
    <mergeCell ref="AK149:AL149"/>
    <mergeCell ref="AM149:AN149"/>
    <mergeCell ref="AO149:AP149"/>
    <mergeCell ref="AQ149:AR149"/>
    <mergeCell ref="AS149:AT149"/>
    <mergeCell ref="BI149:BJ149"/>
    <mergeCell ref="BK149:BL149"/>
    <mergeCell ref="AU149:AV149"/>
    <mergeCell ref="AW149:AX149"/>
    <mergeCell ref="AY149:AZ149"/>
    <mergeCell ref="BA149:BB149"/>
    <mergeCell ref="BC149:BD149"/>
    <mergeCell ref="BE149:BF149"/>
    <mergeCell ref="BG149:BH149"/>
    <mergeCell ref="AE147:AF147"/>
    <mergeCell ref="AG147:AH147"/>
    <mergeCell ref="AI147:AJ147"/>
    <mergeCell ref="Q147:R147"/>
    <mergeCell ref="S147:T147"/>
    <mergeCell ref="U147:V147"/>
    <mergeCell ref="W147:X147"/>
    <mergeCell ref="Y147:Z147"/>
    <mergeCell ref="AA147:AB147"/>
    <mergeCell ref="AC147:AD147"/>
    <mergeCell ref="A147:D147"/>
    <mergeCell ref="E147:F147"/>
    <mergeCell ref="G147:H147"/>
    <mergeCell ref="I147:J147"/>
    <mergeCell ref="K147:L147"/>
    <mergeCell ref="M147:N147"/>
    <mergeCell ref="O147:P147"/>
    <mergeCell ref="AE148:AF148"/>
    <mergeCell ref="AG148:AH148"/>
    <mergeCell ref="AI148:AJ148"/>
    <mergeCell ref="AI149:AJ149"/>
    <mergeCell ref="Q148:R148"/>
    <mergeCell ref="S148:T148"/>
    <mergeCell ref="U148:V148"/>
    <mergeCell ref="W148:X148"/>
    <mergeCell ref="Y148:Z148"/>
    <mergeCell ref="AA148:AB148"/>
    <mergeCell ref="AC148:AD148"/>
    <mergeCell ref="A148:D148"/>
    <mergeCell ref="E148:F148"/>
    <mergeCell ref="G148:H148"/>
    <mergeCell ref="I148:J148"/>
    <mergeCell ref="K148:L148"/>
    <mergeCell ref="M148:N148"/>
    <mergeCell ref="O148:P148"/>
    <mergeCell ref="A149:D149"/>
    <mergeCell ref="E149:F149"/>
    <mergeCell ref="G149:H149"/>
    <mergeCell ref="I149:J149"/>
    <mergeCell ref="K149:L149"/>
    <mergeCell ref="M149:N149"/>
    <mergeCell ref="O149:P149"/>
    <mergeCell ref="A159:D159"/>
    <mergeCell ref="E159:F159"/>
    <mergeCell ref="G159:H159"/>
    <mergeCell ref="I159:J159"/>
    <mergeCell ref="K159:L159"/>
    <mergeCell ref="M159:N159"/>
    <mergeCell ref="O159:P159"/>
    <mergeCell ref="AE159:AF159"/>
    <mergeCell ref="AG159:AH159"/>
    <mergeCell ref="AI159:AJ159"/>
    <mergeCell ref="Q159:R159"/>
    <mergeCell ref="S159:T159"/>
    <mergeCell ref="U159:V159"/>
    <mergeCell ref="W159:X159"/>
    <mergeCell ref="Y159:Z159"/>
    <mergeCell ref="AA159:AB159"/>
    <mergeCell ref="AC159:AD159"/>
    <mergeCell ref="M165:O166"/>
    <mergeCell ref="P165:R166"/>
    <mergeCell ref="M167:O167"/>
    <mergeCell ref="P167:R167"/>
    <mergeCell ref="M168:O168"/>
    <mergeCell ref="P168:R168"/>
    <mergeCell ref="M169:O169"/>
    <mergeCell ref="P169:R169"/>
    <mergeCell ref="S165:U166"/>
    <mergeCell ref="V165:X166"/>
    <mergeCell ref="S167:U167"/>
    <mergeCell ref="V167:X167"/>
    <mergeCell ref="S168:U168"/>
    <mergeCell ref="V168:X168"/>
    <mergeCell ref="S169:U169"/>
    <mergeCell ref="V169:X169"/>
    <mergeCell ref="A162:B162"/>
    <mergeCell ref="D164:I164"/>
    <mergeCell ref="J164:O164"/>
    <mergeCell ref="P164:U164"/>
    <mergeCell ref="V164:AA164"/>
    <mergeCell ref="AB164:AG164"/>
    <mergeCell ref="AH164:AJ166"/>
    <mergeCell ref="AE165:AG166"/>
    <mergeCell ref="AB168:AD168"/>
    <mergeCell ref="AE168:AG168"/>
    <mergeCell ref="Y165:AA166"/>
    <mergeCell ref="AB165:AD166"/>
    <mergeCell ref="Y167:AA167"/>
    <mergeCell ref="AB167:AD167"/>
    <mergeCell ref="AE167:AG167"/>
    <mergeCell ref="AH167:AJ167"/>
    <mergeCell ref="AH168:AJ168"/>
    <mergeCell ref="A180:J180"/>
    <mergeCell ref="K180:R180"/>
    <mergeCell ref="S180:AB180"/>
    <mergeCell ref="AC180:AJ180"/>
    <mergeCell ref="Y191:AD191"/>
    <mergeCell ref="AE191:AJ191"/>
    <mergeCell ref="S184:AB184"/>
    <mergeCell ref="AC184:AJ184"/>
    <mergeCell ref="A185:J185"/>
    <mergeCell ref="K185:R185"/>
    <mergeCell ref="S185:AB185"/>
    <mergeCell ref="AC185:AJ185"/>
    <mergeCell ref="A186:J186"/>
    <mergeCell ref="AC186:AJ186"/>
    <mergeCell ref="S192:U192"/>
    <mergeCell ref="V192:X192"/>
    <mergeCell ref="AB192:AD192"/>
    <mergeCell ref="AE192:AG192"/>
    <mergeCell ref="AH192:AJ192"/>
    <mergeCell ref="K186:R186"/>
    <mergeCell ref="S186:AB186"/>
    <mergeCell ref="A189:B189"/>
    <mergeCell ref="A191:D192"/>
    <mergeCell ref="E191:L191"/>
    <mergeCell ref="M191:R191"/>
    <mergeCell ref="S191:X191"/>
    <mergeCell ref="Y192:AA192"/>
    <mergeCell ref="AB193:AD193"/>
    <mergeCell ref="AE193:AG193"/>
    <mergeCell ref="AH193:AJ193"/>
    <mergeCell ref="M192:O192"/>
    <mergeCell ref="P192:R192"/>
    <mergeCell ref="M193:O193"/>
    <mergeCell ref="P193:R193"/>
    <mergeCell ref="S193:U193"/>
    <mergeCell ref="V193:X193"/>
    <mergeCell ref="Y193:AA193"/>
    <mergeCell ref="AE194:AG194"/>
    <mergeCell ref="AH194:AJ194"/>
    <mergeCell ref="I194:L194"/>
    <mergeCell ref="M194:O194"/>
    <mergeCell ref="P194:R194"/>
    <mergeCell ref="S194:U194"/>
    <mergeCell ref="V194:X194"/>
    <mergeCell ref="Y194:AA194"/>
    <mergeCell ref="AB194:AD194"/>
    <mergeCell ref="AE158:AF158"/>
    <mergeCell ref="AG158:AH158"/>
    <mergeCell ref="Q158:R158"/>
    <mergeCell ref="S158:T158"/>
    <mergeCell ref="U158:V158"/>
    <mergeCell ref="W158:X158"/>
    <mergeCell ref="Y158:Z158"/>
    <mergeCell ref="AA158:AB158"/>
    <mergeCell ref="AC158:AD158"/>
    <mergeCell ref="AE156:AF156"/>
    <mergeCell ref="AG156:AH156"/>
    <mergeCell ref="AI156:AJ156"/>
    <mergeCell ref="Q156:R156"/>
    <mergeCell ref="S156:T156"/>
    <mergeCell ref="U156:V156"/>
    <mergeCell ref="W156:X156"/>
    <mergeCell ref="Y156:Z156"/>
    <mergeCell ref="AA156:AB156"/>
    <mergeCell ref="AC156:AD156"/>
    <mergeCell ref="A156:D156"/>
    <mergeCell ref="E156:F156"/>
    <mergeCell ref="G156:H156"/>
    <mergeCell ref="I156:J156"/>
    <mergeCell ref="K156:L156"/>
    <mergeCell ref="M156:N156"/>
    <mergeCell ref="O156:P156"/>
    <mergeCell ref="AE157:AF157"/>
    <mergeCell ref="AG157:AH157"/>
    <mergeCell ref="AI157:AJ157"/>
    <mergeCell ref="AI158:AJ158"/>
    <mergeCell ref="Q157:R157"/>
    <mergeCell ref="S157:T157"/>
    <mergeCell ref="U157:V157"/>
    <mergeCell ref="W157:X157"/>
    <mergeCell ref="Y157:Z157"/>
    <mergeCell ref="AA157:AB157"/>
    <mergeCell ref="AC157:AD157"/>
    <mergeCell ref="A157:D157"/>
    <mergeCell ref="E157:F157"/>
    <mergeCell ref="G157:H157"/>
    <mergeCell ref="I157:J157"/>
    <mergeCell ref="K157:L157"/>
    <mergeCell ref="M157:N157"/>
    <mergeCell ref="O157:P157"/>
    <mergeCell ref="A158:D158"/>
    <mergeCell ref="E158:F158"/>
    <mergeCell ref="G158:H158"/>
    <mergeCell ref="I158:J158"/>
    <mergeCell ref="K158:L158"/>
    <mergeCell ref="M158:N158"/>
    <mergeCell ref="O158:P158"/>
    <mergeCell ref="G165:I166"/>
    <mergeCell ref="J165:L166"/>
    <mergeCell ref="G167:I167"/>
    <mergeCell ref="J167:L167"/>
    <mergeCell ref="G168:I168"/>
    <mergeCell ref="J168:L168"/>
    <mergeCell ref="G169:I169"/>
    <mergeCell ref="J169:L169"/>
    <mergeCell ref="A164:C166"/>
    <mergeCell ref="D165:F166"/>
    <mergeCell ref="A167:C167"/>
    <mergeCell ref="D167:F167"/>
    <mergeCell ref="A168:C168"/>
    <mergeCell ref="D168:F168"/>
    <mergeCell ref="D169:F169"/>
    <mergeCell ref="Y168:AA168"/>
    <mergeCell ref="Y169:AA169"/>
    <mergeCell ref="AB169:AD169"/>
    <mergeCell ref="AE169:AG169"/>
    <mergeCell ref="AH169:AJ169"/>
    <mergeCell ref="A171:AJ171"/>
    <mergeCell ref="A169:C169"/>
    <mergeCell ref="A173:B173"/>
    <mergeCell ref="A175:J175"/>
    <mergeCell ref="K175:R175"/>
    <mergeCell ref="S175:AB175"/>
    <mergeCell ref="AC175:AJ175"/>
    <mergeCell ref="AC176:AJ176"/>
    <mergeCell ref="K176:R176"/>
    <mergeCell ref="S176:AB176"/>
    <mergeCell ref="S177:AB177"/>
    <mergeCell ref="AC177:AJ177"/>
    <mergeCell ref="S178:AB178"/>
    <mergeCell ref="AC178:AJ178"/>
    <mergeCell ref="S179:AB179"/>
    <mergeCell ref="AC179:AJ179"/>
    <mergeCell ref="A176:J176"/>
    <mergeCell ref="A177:J177"/>
    <mergeCell ref="K177:R177"/>
    <mergeCell ref="A178:J178"/>
    <mergeCell ref="K178:R178"/>
    <mergeCell ref="A179:J179"/>
    <mergeCell ref="K179:R179"/>
    <mergeCell ref="A181:J181"/>
    <mergeCell ref="K181:R181"/>
    <mergeCell ref="S181:AB181"/>
    <mergeCell ref="AC181:AJ181"/>
    <mergeCell ref="K182:R182"/>
    <mergeCell ref="S182:AB182"/>
    <mergeCell ref="AC182:AJ182"/>
    <mergeCell ref="A182:J182"/>
    <mergeCell ref="A183:J183"/>
    <mergeCell ref="K183:R183"/>
    <mergeCell ref="S183:AB183"/>
    <mergeCell ref="AC183:AJ183"/>
    <mergeCell ref="A184:J184"/>
    <mergeCell ref="K184:R184"/>
    <mergeCell ref="E192:H192"/>
    <mergeCell ref="I192:L192"/>
    <mergeCell ref="A193:D193"/>
    <mergeCell ref="E193:H193"/>
    <mergeCell ref="I193:L193"/>
    <mergeCell ref="A194:D194"/>
    <mergeCell ref="E194:H194"/>
    <mergeCell ref="Y195:AA195"/>
    <mergeCell ref="AB195:AD195"/>
    <mergeCell ref="AE195:AG195"/>
    <mergeCell ref="AH195:AJ195"/>
    <mergeCell ref="A195:D195"/>
    <mergeCell ref="E195:H195"/>
    <mergeCell ref="I195:L195"/>
    <mergeCell ref="M195:O195"/>
    <mergeCell ref="P195:R195"/>
    <mergeCell ref="S195:U195"/>
    <mergeCell ref="V195:X195"/>
    <mergeCell ref="Y196:AA196"/>
    <mergeCell ref="AB196:AD196"/>
    <mergeCell ref="AE196:AG196"/>
    <mergeCell ref="AH196:AJ196"/>
    <mergeCell ref="A196:D196"/>
    <mergeCell ref="E196:H196"/>
    <mergeCell ref="I196:L196"/>
    <mergeCell ref="M196:O196"/>
    <mergeCell ref="P196:R196"/>
    <mergeCell ref="S196:U196"/>
    <mergeCell ref="V196:X196"/>
    <mergeCell ref="Y197:AA197"/>
    <mergeCell ref="AB197:AD197"/>
    <mergeCell ref="AE197:AG197"/>
    <mergeCell ref="AH197:AJ197"/>
    <mergeCell ref="A197:D197"/>
    <mergeCell ref="E197:H197"/>
    <mergeCell ref="I197:L197"/>
    <mergeCell ref="M197:O197"/>
    <mergeCell ref="P197:R197"/>
    <mergeCell ref="S197:U197"/>
    <mergeCell ref="V197:X197"/>
    <mergeCell ref="AB207:AD207"/>
    <mergeCell ref="AE207:AG207"/>
    <mergeCell ref="AH207:AJ207"/>
    <mergeCell ref="A207:E207"/>
    <mergeCell ref="F207:L207"/>
    <mergeCell ref="M207:O207"/>
    <mergeCell ref="P207:R207"/>
    <mergeCell ref="S207:U207"/>
    <mergeCell ref="V207:X207"/>
    <mergeCell ref="Y207:AA207"/>
    <mergeCell ref="AB208:AD208"/>
    <mergeCell ref="AE208:AG208"/>
    <mergeCell ref="AH208:AJ208"/>
    <mergeCell ref="A208:E208"/>
    <mergeCell ref="F208:L208"/>
    <mergeCell ref="M208:O208"/>
    <mergeCell ref="P208:R208"/>
    <mergeCell ref="S208:U208"/>
    <mergeCell ref="V208:X208"/>
    <mergeCell ref="Y208:AA208"/>
    <mergeCell ref="AB209:AD209"/>
    <mergeCell ref="AE209:AG209"/>
    <mergeCell ref="AH209:AJ209"/>
    <mergeCell ref="A209:E209"/>
    <mergeCell ref="F209:L209"/>
    <mergeCell ref="M209:O209"/>
    <mergeCell ref="P209:R209"/>
    <mergeCell ref="S209:U209"/>
    <mergeCell ref="V209:X209"/>
    <mergeCell ref="Y209:AA209"/>
    <mergeCell ref="AB210:AD210"/>
    <mergeCell ref="AE210:AG210"/>
    <mergeCell ref="AH210:AJ210"/>
    <mergeCell ref="A210:E210"/>
    <mergeCell ref="F210:L210"/>
    <mergeCell ref="M210:O210"/>
    <mergeCell ref="P210:R210"/>
    <mergeCell ref="S210:U210"/>
    <mergeCell ref="V210:X210"/>
    <mergeCell ref="Y210:AA210"/>
    <mergeCell ref="AB211:AD211"/>
    <mergeCell ref="AE211:AG211"/>
    <mergeCell ref="AH211:AJ211"/>
    <mergeCell ref="A211:E211"/>
    <mergeCell ref="F211:L211"/>
    <mergeCell ref="M211:O211"/>
    <mergeCell ref="P211:R211"/>
    <mergeCell ref="S211:U211"/>
    <mergeCell ref="V211:X211"/>
    <mergeCell ref="Y211:AA211"/>
    <mergeCell ref="AB212:AD212"/>
    <mergeCell ref="AE212:AG212"/>
    <mergeCell ref="AH212:AJ212"/>
    <mergeCell ref="A212:E212"/>
    <mergeCell ref="F212:L212"/>
    <mergeCell ref="M212:O212"/>
    <mergeCell ref="P212:R212"/>
    <mergeCell ref="S212:U212"/>
    <mergeCell ref="V212:X212"/>
    <mergeCell ref="Y212:AA212"/>
    <mergeCell ref="V219:Z219"/>
    <mergeCell ref="AA219:AE219"/>
    <mergeCell ref="A216:B216"/>
    <mergeCell ref="G218:P218"/>
    <mergeCell ref="Q218:AJ218"/>
    <mergeCell ref="G219:K219"/>
    <mergeCell ref="L219:P219"/>
    <mergeCell ref="Q219:U219"/>
    <mergeCell ref="AF219:AJ219"/>
    <mergeCell ref="BF254:BI254"/>
    <mergeCell ref="BJ254:BM254"/>
    <mergeCell ref="BN254:BQ254"/>
    <mergeCell ref="BR254:BU254"/>
    <mergeCell ref="AC254:AF254"/>
    <mergeCell ref="AG254:AJ254"/>
    <mergeCell ref="AL254:AP254"/>
    <mergeCell ref="AQ254:AS254"/>
    <mergeCell ref="AT254:AW254"/>
    <mergeCell ref="AX254:BA254"/>
    <mergeCell ref="BB254:BE254"/>
    <mergeCell ref="A254:E254"/>
    <mergeCell ref="F254:H254"/>
    <mergeCell ref="I254:L254"/>
    <mergeCell ref="M254:P254"/>
    <mergeCell ref="Q254:T254"/>
    <mergeCell ref="U254:X254"/>
    <mergeCell ref="Y254:AB254"/>
    <mergeCell ref="BF255:BI255"/>
    <mergeCell ref="BJ255:BM255"/>
    <mergeCell ref="BN255:BQ255"/>
    <mergeCell ref="BR255:BU255"/>
    <mergeCell ref="AC255:AF255"/>
    <mergeCell ref="AG255:AJ255"/>
    <mergeCell ref="AL255:AP255"/>
    <mergeCell ref="AQ255:AS255"/>
    <mergeCell ref="AT255:AW255"/>
    <mergeCell ref="AX255:BA255"/>
    <mergeCell ref="BB255:BE255"/>
    <mergeCell ref="A255:E255"/>
    <mergeCell ref="F255:H255"/>
    <mergeCell ref="I255:L255"/>
    <mergeCell ref="M255:P255"/>
    <mergeCell ref="Q255:T255"/>
    <mergeCell ref="U255:X255"/>
    <mergeCell ref="Y255:AB255"/>
    <mergeCell ref="K261:L264"/>
    <mergeCell ref="M262:N264"/>
    <mergeCell ref="U265:V265"/>
    <mergeCell ref="W265:X265"/>
    <mergeCell ref="Y265:Z265"/>
    <mergeCell ref="AA265:AB265"/>
    <mergeCell ref="AC265:AD265"/>
    <mergeCell ref="AE265:AF265"/>
    <mergeCell ref="AG265:AH265"/>
    <mergeCell ref="AI265:AJ265"/>
    <mergeCell ref="A265:E265"/>
    <mergeCell ref="F265:J265"/>
    <mergeCell ref="K265:L265"/>
    <mergeCell ref="M265:N265"/>
    <mergeCell ref="O265:P265"/>
    <mergeCell ref="Q265:R265"/>
    <mergeCell ref="S265:T265"/>
    <mergeCell ref="U266:V266"/>
    <mergeCell ref="W266:X266"/>
    <mergeCell ref="Y266:Z266"/>
    <mergeCell ref="AA266:AB266"/>
    <mergeCell ref="AC266:AD266"/>
    <mergeCell ref="AE266:AF266"/>
    <mergeCell ref="AG266:AH266"/>
    <mergeCell ref="AI266:AJ266"/>
    <mergeCell ref="A266:E266"/>
    <mergeCell ref="F266:J266"/>
    <mergeCell ref="K266:L266"/>
    <mergeCell ref="M266:N266"/>
    <mergeCell ref="O266:P266"/>
    <mergeCell ref="Q266:R266"/>
    <mergeCell ref="S266:T266"/>
    <mergeCell ref="U267:V267"/>
    <mergeCell ref="W267:X267"/>
    <mergeCell ref="Y267:Z267"/>
    <mergeCell ref="AA267:AB267"/>
    <mergeCell ref="AC267:AD267"/>
    <mergeCell ref="AE267:AF267"/>
    <mergeCell ref="AG267:AH267"/>
    <mergeCell ref="AI267:AJ267"/>
    <mergeCell ref="A267:E267"/>
    <mergeCell ref="F267:J267"/>
    <mergeCell ref="K267:L267"/>
    <mergeCell ref="M267:N267"/>
    <mergeCell ref="O267:P267"/>
    <mergeCell ref="Q267:R267"/>
    <mergeCell ref="S267:T267"/>
    <mergeCell ref="U268:V268"/>
    <mergeCell ref="W268:X268"/>
    <mergeCell ref="Y268:Z268"/>
    <mergeCell ref="AA268:AB268"/>
    <mergeCell ref="AC268:AD268"/>
    <mergeCell ref="AE268:AF268"/>
    <mergeCell ref="AG268:AH268"/>
    <mergeCell ref="AI268:AJ268"/>
    <mergeCell ref="A268:E268"/>
    <mergeCell ref="F268:J268"/>
    <mergeCell ref="K268:L268"/>
    <mergeCell ref="M268:N268"/>
    <mergeCell ref="O268:P268"/>
    <mergeCell ref="Q268:R268"/>
    <mergeCell ref="S268:T268"/>
    <mergeCell ref="U269:V269"/>
    <mergeCell ref="W269:X269"/>
    <mergeCell ref="Y269:Z269"/>
    <mergeCell ref="AA269:AB269"/>
    <mergeCell ref="AC269:AD269"/>
    <mergeCell ref="AE269:AF269"/>
    <mergeCell ref="AG269:AH269"/>
    <mergeCell ref="AI269:AJ269"/>
    <mergeCell ref="A269:E269"/>
    <mergeCell ref="F269:J269"/>
    <mergeCell ref="K269:L269"/>
    <mergeCell ref="M269:N269"/>
    <mergeCell ref="O269:P269"/>
    <mergeCell ref="Q269:R269"/>
    <mergeCell ref="S269:T269"/>
    <mergeCell ref="U270:V270"/>
    <mergeCell ref="W270:X270"/>
    <mergeCell ref="Y270:Z270"/>
    <mergeCell ref="AA270:AB270"/>
    <mergeCell ref="AC270:AD270"/>
    <mergeCell ref="AE270:AF270"/>
    <mergeCell ref="AG270:AH270"/>
    <mergeCell ref="AI270:AJ270"/>
    <mergeCell ref="A270:E270"/>
    <mergeCell ref="F270:J270"/>
    <mergeCell ref="K270:L270"/>
    <mergeCell ref="M270:N270"/>
    <mergeCell ref="O270:P270"/>
    <mergeCell ref="Q270:R270"/>
    <mergeCell ref="S270:T270"/>
    <mergeCell ref="U271:V271"/>
    <mergeCell ref="W271:X271"/>
    <mergeCell ref="Y271:Z271"/>
    <mergeCell ref="AA271:AB271"/>
    <mergeCell ref="AC271:AD271"/>
    <mergeCell ref="AE271:AF271"/>
    <mergeCell ref="AG271:AH271"/>
    <mergeCell ref="AI271:AJ271"/>
    <mergeCell ref="A271:E271"/>
    <mergeCell ref="F271:J271"/>
    <mergeCell ref="K271:L271"/>
    <mergeCell ref="M271:N271"/>
    <mergeCell ref="O271:P271"/>
    <mergeCell ref="Q271:R271"/>
    <mergeCell ref="S271:T271"/>
    <mergeCell ref="U272:V272"/>
    <mergeCell ref="W272:X272"/>
    <mergeCell ref="Y272:Z272"/>
    <mergeCell ref="AA272:AB272"/>
    <mergeCell ref="AC272:AD272"/>
    <mergeCell ref="AE272:AF272"/>
    <mergeCell ref="AG272:AH272"/>
    <mergeCell ref="AI272:AJ272"/>
    <mergeCell ref="A272:E272"/>
    <mergeCell ref="F272:J272"/>
    <mergeCell ref="K272:L272"/>
    <mergeCell ref="M272:N272"/>
    <mergeCell ref="O272:P272"/>
    <mergeCell ref="Q272:R272"/>
    <mergeCell ref="S272:T272"/>
    <mergeCell ref="U273:V273"/>
    <mergeCell ref="W273:X273"/>
    <mergeCell ref="Y273:Z273"/>
    <mergeCell ref="AA273:AB273"/>
    <mergeCell ref="AC273:AD273"/>
    <mergeCell ref="AE273:AF273"/>
    <mergeCell ref="AG273:AH273"/>
    <mergeCell ref="AI273:AJ273"/>
    <mergeCell ref="A273:E273"/>
    <mergeCell ref="F273:J273"/>
    <mergeCell ref="K273:L273"/>
    <mergeCell ref="M273:N273"/>
    <mergeCell ref="O273:P273"/>
    <mergeCell ref="Q273:R273"/>
    <mergeCell ref="S273:T273"/>
    <mergeCell ref="U274:V274"/>
    <mergeCell ref="W274:X274"/>
    <mergeCell ref="Y274:Z274"/>
    <mergeCell ref="AA274:AB274"/>
    <mergeCell ref="AC274:AD274"/>
    <mergeCell ref="AE274:AF274"/>
    <mergeCell ref="AG274:AH274"/>
    <mergeCell ref="AI274:AJ274"/>
    <mergeCell ref="A274:E274"/>
    <mergeCell ref="F274:J274"/>
    <mergeCell ref="K274:L274"/>
    <mergeCell ref="M274:N274"/>
    <mergeCell ref="O274:P274"/>
    <mergeCell ref="Q274:R274"/>
    <mergeCell ref="S274:T274"/>
    <mergeCell ref="U275:V275"/>
    <mergeCell ref="W275:X275"/>
    <mergeCell ref="Y275:Z275"/>
    <mergeCell ref="AA275:AB275"/>
    <mergeCell ref="AC275:AD275"/>
    <mergeCell ref="AE275:AF275"/>
    <mergeCell ref="AG275:AH275"/>
    <mergeCell ref="AI275:AJ275"/>
    <mergeCell ref="F275:J275"/>
    <mergeCell ref="K275:L275"/>
    <mergeCell ref="M275:N275"/>
    <mergeCell ref="O275:P275"/>
    <mergeCell ref="Q275:R275"/>
    <mergeCell ref="S275:T275"/>
    <mergeCell ref="A277:AJ277"/>
    <mergeCell ref="AC285:AF285"/>
    <mergeCell ref="AG285:AJ285"/>
    <mergeCell ref="H286:L286"/>
    <mergeCell ref="M286:P286"/>
    <mergeCell ref="Q286:T286"/>
    <mergeCell ref="U286:X286"/>
    <mergeCell ref="Y286:AB286"/>
    <mergeCell ref="AC286:AF286"/>
    <mergeCell ref="AG286:AJ286"/>
    <mergeCell ref="A284:G284"/>
    <mergeCell ref="A285:G285"/>
    <mergeCell ref="H285:L285"/>
    <mergeCell ref="M285:P285"/>
    <mergeCell ref="Q285:T285"/>
    <mergeCell ref="U285:X285"/>
    <mergeCell ref="Y285:AB285"/>
    <mergeCell ref="A286:G286"/>
    <mergeCell ref="A287:G287"/>
    <mergeCell ref="H287:L287"/>
    <mergeCell ref="M287:P287"/>
    <mergeCell ref="Q287:T287"/>
    <mergeCell ref="U287:X287"/>
    <mergeCell ref="Y287:AB287"/>
    <mergeCell ref="H288:L288"/>
    <mergeCell ref="M288:P288"/>
    <mergeCell ref="Q288:T288"/>
    <mergeCell ref="U288:X288"/>
    <mergeCell ref="Y288:AB288"/>
    <mergeCell ref="AC288:AF288"/>
    <mergeCell ref="AG288:AJ288"/>
    <mergeCell ref="A288:G288"/>
    <mergeCell ref="A289:G289"/>
    <mergeCell ref="H289:L289"/>
    <mergeCell ref="M289:P289"/>
    <mergeCell ref="Q289:T289"/>
    <mergeCell ref="U289:X289"/>
    <mergeCell ref="Y289:AB289"/>
    <mergeCell ref="Y290:AB290"/>
    <mergeCell ref="AC290:AF290"/>
    <mergeCell ref="AC289:AF289"/>
    <mergeCell ref="AG289:AJ289"/>
    <mergeCell ref="H290:L290"/>
    <mergeCell ref="M290:P290"/>
    <mergeCell ref="Q290:T290"/>
    <mergeCell ref="U290:X290"/>
    <mergeCell ref="AG290:AJ290"/>
    <mergeCell ref="AC291:AF291"/>
    <mergeCell ref="AG291:AJ291"/>
    <mergeCell ref="A290:G290"/>
    <mergeCell ref="A291:G291"/>
    <mergeCell ref="H291:L291"/>
    <mergeCell ref="M291:P291"/>
    <mergeCell ref="Q291:T291"/>
    <mergeCell ref="U291:X291"/>
    <mergeCell ref="Y291:AB291"/>
    <mergeCell ref="H292:L292"/>
    <mergeCell ref="M292:P292"/>
    <mergeCell ref="Q292:T292"/>
    <mergeCell ref="U292:X292"/>
    <mergeCell ref="Y292:AB292"/>
    <mergeCell ref="AC292:AF292"/>
    <mergeCell ref="AG292:AJ292"/>
    <mergeCell ref="A292:G292"/>
    <mergeCell ref="A293:G293"/>
    <mergeCell ref="H293:L293"/>
    <mergeCell ref="M293:P293"/>
    <mergeCell ref="Q293:T293"/>
    <mergeCell ref="U293:X293"/>
    <mergeCell ref="Y293:AB293"/>
    <mergeCell ref="Y294:AB294"/>
    <mergeCell ref="AC294:AF294"/>
    <mergeCell ref="AC293:AF293"/>
    <mergeCell ref="AG293:AJ293"/>
    <mergeCell ref="H294:L294"/>
    <mergeCell ref="M294:P294"/>
    <mergeCell ref="Q294:T294"/>
    <mergeCell ref="U294:X294"/>
    <mergeCell ref="AG294:AJ294"/>
    <mergeCell ref="AC295:AF295"/>
    <mergeCell ref="AG295:AJ295"/>
    <mergeCell ref="A294:G294"/>
    <mergeCell ref="A295:G295"/>
    <mergeCell ref="H295:L295"/>
    <mergeCell ref="M295:P295"/>
    <mergeCell ref="Q295:T295"/>
    <mergeCell ref="U295:X295"/>
    <mergeCell ref="Y295:AB295"/>
    <mergeCell ref="A298:B298"/>
    <mergeCell ref="G300:L301"/>
    <mergeCell ref="M300:R301"/>
    <mergeCell ref="S300:AJ300"/>
    <mergeCell ref="S301:X301"/>
    <mergeCell ref="Y301:AD301"/>
    <mergeCell ref="AE301:AJ301"/>
    <mergeCell ref="A300:F301"/>
    <mergeCell ref="A302:F302"/>
    <mergeCell ref="G302:L302"/>
    <mergeCell ref="M302:R302"/>
    <mergeCell ref="S302:X302"/>
    <mergeCell ref="Y302:AD302"/>
    <mergeCell ref="AE302:AJ302"/>
    <mergeCell ref="M261:Z261"/>
    <mergeCell ref="Q262:Z262"/>
    <mergeCell ref="AE262:AF264"/>
    <mergeCell ref="AG262:AH264"/>
    <mergeCell ref="O262:P264"/>
    <mergeCell ref="Q263:R264"/>
    <mergeCell ref="S263:T264"/>
    <mergeCell ref="U263:V264"/>
    <mergeCell ref="W263:X264"/>
    <mergeCell ref="Y263:Z264"/>
    <mergeCell ref="A259:B259"/>
    <mergeCell ref="A261:E264"/>
    <mergeCell ref="F261:J264"/>
    <mergeCell ref="AA261:AB264"/>
    <mergeCell ref="AC261:AD264"/>
    <mergeCell ref="AE261:AJ261"/>
    <mergeCell ref="AI262:AJ264"/>
    <mergeCell ref="Y281:AB281"/>
    <mergeCell ref="AC281:AF281"/>
    <mergeCell ref="AG281:AJ281"/>
    <mergeCell ref="S304:X304"/>
    <mergeCell ref="Y304:AD304"/>
    <mergeCell ref="A303:F303"/>
    <mergeCell ref="G303:L303"/>
    <mergeCell ref="M303:R303"/>
    <mergeCell ref="S303:X303"/>
    <mergeCell ref="Y303:AD303"/>
    <mergeCell ref="AE303:AJ303"/>
    <mergeCell ref="A304:F304"/>
    <mergeCell ref="AE304:AJ304"/>
    <mergeCell ref="G304:L304"/>
    <mergeCell ref="M304:R304"/>
    <mergeCell ref="G305:L305"/>
    <mergeCell ref="M305:R305"/>
    <mergeCell ref="S305:X305"/>
    <mergeCell ref="Y305:AD305"/>
    <mergeCell ref="AE305:AJ305"/>
    <mergeCell ref="A305:F305"/>
    <mergeCell ref="A306:F306"/>
    <mergeCell ref="G306:L306"/>
    <mergeCell ref="M306:R306"/>
    <mergeCell ref="S306:X306"/>
    <mergeCell ref="Y306:AD306"/>
    <mergeCell ref="AE306:AJ306"/>
    <mergeCell ref="S308:X308"/>
    <mergeCell ref="Y308:AD308"/>
    <mergeCell ref="A307:F307"/>
    <mergeCell ref="G307:L307"/>
    <mergeCell ref="M307:R307"/>
    <mergeCell ref="S307:X307"/>
    <mergeCell ref="Y307:AD307"/>
    <mergeCell ref="AE307:AJ307"/>
    <mergeCell ref="A308:F308"/>
    <mergeCell ref="AE308:AJ308"/>
    <mergeCell ref="G308:L308"/>
    <mergeCell ref="M308:R308"/>
    <mergeCell ref="G309:L309"/>
    <mergeCell ref="M309:R309"/>
    <mergeCell ref="S309:X309"/>
    <mergeCell ref="Y309:AD309"/>
    <mergeCell ref="AE309:AJ309"/>
    <mergeCell ref="A309:F309"/>
    <mergeCell ref="A310:F310"/>
    <mergeCell ref="G310:L310"/>
    <mergeCell ref="M310:R310"/>
    <mergeCell ref="S310:X310"/>
    <mergeCell ref="Y310:AD310"/>
    <mergeCell ref="AE310:AJ310"/>
    <mergeCell ref="S312:X312"/>
    <mergeCell ref="Y312:AD312"/>
    <mergeCell ref="A311:F311"/>
    <mergeCell ref="G311:L311"/>
    <mergeCell ref="M311:R311"/>
    <mergeCell ref="S311:X311"/>
    <mergeCell ref="Y311:AD311"/>
    <mergeCell ref="AE311:AJ311"/>
    <mergeCell ref="A312:F312"/>
    <mergeCell ref="AE312:AJ312"/>
    <mergeCell ref="A275:E275"/>
    <mergeCell ref="A279:B279"/>
    <mergeCell ref="A281:G281"/>
    <mergeCell ref="H281:L281"/>
    <mergeCell ref="M281:P281"/>
    <mergeCell ref="Q281:T281"/>
    <mergeCell ref="U281:X281"/>
    <mergeCell ref="H282:L282"/>
    <mergeCell ref="M282:P282"/>
    <mergeCell ref="Q282:T282"/>
    <mergeCell ref="U282:X282"/>
    <mergeCell ref="Y282:AB282"/>
    <mergeCell ref="AC282:AF282"/>
    <mergeCell ref="AG282:AJ282"/>
    <mergeCell ref="AC283:AF283"/>
    <mergeCell ref="AG283:AJ283"/>
    <mergeCell ref="A282:G282"/>
    <mergeCell ref="A283:G283"/>
    <mergeCell ref="H283:L283"/>
    <mergeCell ref="M283:P283"/>
    <mergeCell ref="Q283:T283"/>
    <mergeCell ref="U283:X283"/>
    <mergeCell ref="Y283:AB283"/>
    <mergeCell ref="H284:L284"/>
    <mergeCell ref="M284:P284"/>
    <mergeCell ref="Q284:T284"/>
    <mergeCell ref="U284:X284"/>
    <mergeCell ref="Y284:AB284"/>
    <mergeCell ref="AC284:AF284"/>
    <mergeCell ref="AG284:AJ284"/>
    <mergeCell ref="AC287:AF287"/>
    <mergeCell ref="AG287:AJ287"/>
    <mergeCell ref="G312:L312"/>
    <mergeCell ref="M312:R312"/>
    <mergeCell ref="A313:F313"/>
    <mergeCell ref="G313:L313"/>
    <mergeCell ref="M313:R313"/>
    <mergeCell ref="S313:X313"/>
    <mergeCell ref="A314:AJ314"/>
    <mergeCell ref="AC319:AF321"/>
    <mergeCell ref="AG319:AJ321"/>
    <mergeCell ref="A316:B316"/>
    <mergeCell ref="A318:F321"/>
    <mergeCell ref="G318:L321"/>
    <mergeCell ref="M319:P321"/>
    <mergeCell ref="Q319:T321"/>
    <mergeCell ref="U319:X321"/>
    <mergeCell ref="Y319:AB321"/>
    <mergeCell ref="G322:L322"/>
    <mergeCell ref="M322:P322"/>
    <mergeCell ref="Q322:T322"/>
    <mergeCell ref="U322:X322"/>
    <mergeCell ref="Y322:AB322"/>
    <mergeCell ref="AC322:AF322"/>
    <mergeCell ref="AG322:AJ322"/>
    <mergeCell ref="AC323:AF323"/>
    <mergeCell ref="AG323:AJ323"/>
    <mergeCell ref="A322:F322"/>
    <mergeCell ref="A323:F323"/>
    <mergeCell ref="G323:L323"/>
    <mergeCell ref="M323:P323"/>
    <mergeCell ref="Q323:T323"/>
    <mergeCell ref="U323:X323"/>
    <mergeCell ref="Y323:AB323"/>
    <mergeCell ref="AC325:AF325"/>
    <mergeCell ref="AG325:AJ325"/>
    <mergeCell ref="Q333:R333"/>
    <mergeCell ref="S333:T333"/>
    <mergeCell ref="U333:V333"/>
    <mergeCell ref="W333:X333"/>
    <mergeCell ref="Y333:Z333"/>
    <mergeCell ref="AA333:AB333"/>
    <mergeCell ref="A332:F332"/>
    <mergeCell ref="A333:D333"/>
    <mergeCell ref="E333:H333"/>
    <mergeCell ref="I333:J333"/>
    <mergeCell ref="K333:L333"/>
    <mergeCell ref="M333:N333"/>
    <mergeCell ref="O333:P333"/>
    <mergeCell ref="AG334:AH334"/>
    <mergeCell ref="AI334:AJ334"/>
    <mergeCell ref="S334:T334"/>
    <mergeCell ref="U334:V334"/>
    <mergeCell ref="W334:X334"/>
    <mergeCell ref="Y334:Z334"/>
    <mergeCell ref="AA334:AB334"/>
    <mergeCell ref="AC334:AD334"/>
    <mergeCell ref="AE334:AF334"/>
    <mergeCell ref="A334:D334"/>
    <mergeCell ref="E334:H334"/>
    <mergeCell ref="I334:J334"/>
    <mergeCell ref="K334:L334"/>
    <mergeCell ref="M334:N334"/>
    <mergeCell ref="O334:P334"/>
    <mergeCell ref="Q334:R334"/>
    <mergeCell ref="U337:V337"/>
    <mergeCell ref="W337:X337"/>
    <mergeCell ref="Y337:AD337"/>
    <mergeCell ref="AE337:AF337"/>
    <mergeCell ref="AG337:AH337"/>
    <mergeCell ref="AI337:AJ337"/>
    <mergeCell ref="A335:B335"/>
    <mergeCell ref="A337:F337"/>
    <mergeCell ref="G337:H337"/>
    <mergeCell ref="I337:J337"/>
    <mergeCell ref="K337:L337"/>
    <mergeCell ref="M337:R337"/>
    <mergeCell ref="S337:T337"/>
    <mergeCell ref="W338:X338"/>
    <mergeCell ref="Y338:AD338"/>
    <mergeCell ref="AE338:AF338"/>
    <mergeCell ref="AG338:AH338"/>
    <mergeCell ref="AI338:AJ338"/>
    <mergeCell ref="G324:L324"/>
    <mergeCell ref="M324:P324"/>
    <mergeCell ref="Q324:T324"/>
    <mergeCell ref="U324:X324"/>
    <mergeCell ref="Y324:AB324"/>
    <mergeCell ref="AC324:AF324"/>
    <mergeCell ref="AG324:AJ324"/>
    <mergeCell ref="A324:F324"/>
    <mergeCell ref="A325:F325"/>
    <mergeCell ref="G325:L325"/>
    <mergeCell ref="M325:P325"/>
    <mergeCell ref="Q325:T325"/>
    <mergeCell ref="U325:X325"/>
    <mergeCell ref="Y325:AB325"/>
    <mergeCell ref="G326:L326"/>
    <mergeCell ref="M326:P326"/>
    <mergeCell ref="Q326:T326"/>
    <mergeCell ref="U326:X326"/>
    <mergeCell ref="Y326:AB326"/>
    <mergeCell ref="AC326:AF326"/>
    <mergeCell ref="AG326:AJ326"/>
    <mergeCell ref="A326:F326"/>
    <mergeCell ref="A327:F327"/>
    <mergeCell ref="G327:L327"/>
    <mergeCell ref="M327:P327"/>
    <mergeCell ref="Q327:T327"/>
    <mergeCell ref="U327:X327"/>
    <mergeCell ref="Y327:AB327"/>
    <mergeCell ref="Y328:AB328"/>
    <mergeCell ref="AC328:AF328"/>
    <mergeCell ref="AC327:AF327"/>
    <mergeCell ref="AG327:AJ327"/>
    <mergeCell ref="G328:L328"/>
    <mergeCell ref="M328:P328"/>
    <mergeCell ref="Q328:T328"/>
    <mergeCell ref="U328:X328"/>
    <mergeCell ref="AG328:AJ328"/>
    <mergeCell ref="AC329:AF329"/>
    <mergeCell ref="AG329:AJ329"/>
    <mergeCell ref="A328:F328"/>
    <mergeCell ref="A329:F329"/>
    <mergeCell ref="G329:L329"/>
    <mergeCell ref="M329:P329"/>
    <mergeCell ref="Q329:T329"/>
    <mergeCell ref="U329:X329"/>
    <mergeCell ref="Y329:AB329"/>
    <mergeCell ref="G330:L330"/>
    <mergeCell ref="M330:P330"/>
    <mergeCell ref="Q330:T330"/>
    <mergeCell ref="U330:X330"/>
    <mergeCell ref="Y330:AB330"/>
    <mergeCell ref="AC330:AF330"/>
    <mergeCell ref="AG330:AJ330"/>
    <mergeCell ref="A330:F330"/>
    <mergeCell ref="A331:F331"/>
    <mergeCell ref="G331:L331"/>
    <mergeCell ref="M331:P331"/>
    <mergeCell ref="Q331:T331"/>
    <mergeCell ref="U331:X331"/>
    <mergeCell ref="Y331:AB331"/>
    <mergeCell ref="Y332:AB332"/>
    <mergeCell ref="AC332:AF332"/>
    <mergeCell ref="AC331:AF331"/>
    <mergeCell ref="AG331:AJ331"/>
    <mergeCell ref="G332:L332"/>
    <mergeCell ref="M332:P332"/>
    <mergeCell ref="Q332:T332"/>
    <mergeCell ref="U332:X332"/>
    <mergeCell ref="AG332:AJ332"/>
    <mergeCell ref="M339:R339"/>
    <mergeCell ref="S339:T339"/>
    <mergeCell ref="U339:V339"/>
    <mergeCell ref="W339:X339"/>
    <mergeCell ref="Y339:AD339"/>
    <mergeCell ref="AE339:AF339"/>
    <mergeCell ref="AG339:AH339"/>
    <mergeCell ref="AI339:AJ339"/>
    <mergeCell ref="A338:F339"/>
    <mergeCell ref="G338:H339"/>
    <mergeCell ref="I338:J339"/>
    <mergeCell ref="K338:L339"/>
    <mergeCell ref="M338:R338"/>
    <mergeCell ref="S338:T338"/>
    <mergeCell ref="U338:V338"/>
    <mergeCell ref="W340:X340"/>
    <mergeCell ref="Y340:AD340"/>
    <mergeCell ref="AE340:AF340"/>
    <mergeCell ref="AG340:AH340"/>
    <mergeCell ref="AI340:AJ340"/>
    <mergeCell ref="A340:F340"/>
    <mergeCell ref="G340:H340"/>
    <mergeCell ref="I340:J340"/>
    <mergeCell ref="K340:L340"/>
    <mergeCell ref="M340:R340"/>
    <mergeCell ref="S340:T340"/>
    <mergeCell ref="U340:V340"/>
    <mergeCell ref="W341:X341"/>
    <mergeCell ref="Y341:AD341"/>
    <mergeCell ref="AE341:AF341"/>
    <mergeCell ref="AG341:AH341"/>
    <mergeCell ref="AI341:AJ341"/>
    <mergeCell ref="A341:F341"/>
    <mergeCell ref="G341:H341"/>
    <mergeCell ref="I341:J341"/>
    <mergeCell ref="K341:L341"/>
    <mergeCell ref="M341:R341"/>
    <mergeCell ref="S341:T341"/>
    <mergeCell ref="U341:V341"/>
    <mergeCell ref="W345:X345"/>
    <mergeCell ref="Y345:AD345"/>
    <mergeCell ref="AE345:AF345"/>
    <mergeCell ref="AG345:AH345"/>
    <mergeCell ref="AI345:AJ345"/>
    <mergeCell ref="A345:F345"/>
    <mergeCell ref="G345:H345"/>
    <mergeCell ref="I345:J345"/>
    <mergeCell ref="K345:L345"/>
    <mergeCell ref="M345:R345"/>
    <mergeCell ref="S345:T345"/>
    <mergeCell ref="U345:V345"/>
    <mergeCell ref="W346:X346"/>
    <mergeCell ref="Y346:AD346"/>
    <mergeCell ref="AE346:AF346"/>
    <mergeCell ref="AG346:AH346"/>
    <mergeCell ref="AI346:AJ346"/>
    <mergeCell ref="A346:F346"/>
    <mergeCell ref="G346:H346"/>
    <mergeCell ref="I346:J346"/>
    <mergeCell ref="K346:L346"/>
    <mergeCell ref="M346:R346"/>
    <mergeCell ref="S346:T346"/>
    <mergeCell ref="U346:V346"/>
    <mergeCell ref="W347:X347"/>
    <mergeCell ref="Y347:AD347"/>
    <mergeCell ref="AE347:AF347"/>
    <mergeCell ref="AG347:AH347"/>
    <mergeCell ref="AI347:AJ347"/>
    <mergeCell ref="A347:F347"/>
    <mergeCell ref="G347:H347"/>
    <mergeCell ref="I347:J347"/>
    <mergeCell ref="K347:L347"/>
    <mergeCell ref="M347:R347"/>
    <mergeCell ref="S347:T347"/>
    <mergeCell ref="U347:V347"/>
    <mergeCell ref="W348:X348"/>
    <mergeCell ref="Y348:AD348"/>
    <mergeCell ref="AE348:AF348"/>
    <mergeCell ref="AG348:AH348"/>
    <mergeCell ref="AI348:AJ348"/>
    <mergeCell ref="A348:F348"/>
    <mergeCell ref="G348:H348"/>
    <mergeCell ref="I348:J348"/>
    <mergeCell ref="K348:L348"/>
    <mergeCell ref="M348:R348"/>
    <mergeCell ref="S348:T348"/>
    <mergeCell ref="U348:V348"/>
    <mergeCell ref="W349:X349"/>
    <mergeCell ref="Y349:AD349"/>
    <mergeCell ref="AE349:AF349"/>
    <mergeCell ref="AG349:AH349"/>
    <mergeCell ref="AI349:AJ349"/>
    <mergeCell ref="A349:F349"/>
    <mergeCell ref="G349:H349"/>
    <mergeCell ref="I349:J349"/>
    <mergeCell ref="K349:L349"/>
    <mergeCell ref="M349:R349"/>
    <mergeCell ref="S349:T349"/>
    <mergeCell ref="U349:V349"/>
    <mergeCell ref="W350:X350"/>
    <mergeCell ref="Y350:AD350"/>
    <mergeCell ref="AE350:AF350"/>
    <mergeCell ref="AG350:AH350"/>
    <mergeCell ref="AI350:AJ350"/>
    <mergeCell ref="A350:F350"/>
    <mergeCell ref="G350:H350"/>
    <mergeCell ref="I350:J350"/>
    <mergeCell ref="K350:L350"/>
    <mergeCell ref="M350:R350"/>
    <mergeCell ref="S350:T350"/>
    <mergeCell ref="U350:V350"/>
    <mergeCell ref="W351:X351"/>
    <mergeCell ref="Y351:AD351"/>
    <mergeCell ref="AE351:AF351"/>
    <mergeCell ref="AG351:AH351"/>
    <mergeCell ref="AI351:AJ351"/>
    <mergeCell ref="A351:F351"/>
    <mergeCell ref="G351:H351"/>
    <mergeCell ref="I351:J351"/>
    <mergeCell ref="K351:L351"/>
    <mergeCell ref="M351:R351"/>
    <mergeCell ref="S351:T351"/>
    <mergeCell ref="U351:V351"/>
    <mergeCell ref="W352:X352"/>
    <mergeCell ref="Y352:AD352"/>
    <mergeCell ref="AE352:AF352"/>
    <mergeCell ref="AG352:AH352"/>
    <mergeCell ref="AI352:AJ352"/>
    <mergeCell ref="A352:F352"/>
    <mergeCell ref="G352:H352"/>
    <mergeCell ref="I352:J352"/>
    <mergeCell ref="K352:L352"/>
    <mergeCell ref="M352:R352"/>
    <mergeCell ref="S352:T352"/>
    <mergeCell ref="U352:V352"/>
    <mergeCell ref="A369:I369"/>
    <mergeCell ref="J369:N369"/>
    <mergeCell ref="O369:S369"/>
    <mergeCell ref="T369:X369"/>
    <mergeCell ref="Y369:AB369"/>
    <mergeCell ref="AC369:AF369"/>
    <mergeCell ref="AG369:AJ369"/>
    <mergeCell ref="A370:I370"/>
    <mergeCell ref="J370:N370"/>
    <mergeCell ref="O370:S370"/>
    <mergeCell ref="T370:X370"/>
    <mergeCell ref="Y370:AB370"/>
    <mergeCell ref="AC370:AF370"/>
    <mergeCell ref="AG370:AJ370"/>
    <mergeCell ref="A371:I371"/>
    <mergeCell ref="J371:N371"/>
    <mergeCell ref="O371:S371"/>
    <mergeCell ref="T371:X371"/>
    <mergeCell ref="Y371:AB371"/>
    <mergeCell ref="AC371:AF371"/>
    <mergeCell ref="AG371:AJ371"/>
    <mergeCell ref="A372:I372"/>
    <mergeCell ref="J372:N372"/>
    <mergeCell ref="O372:S372"/>
    <mergeCell ref="T372:X372"/>
    <mergeCell ref="Y372:AB372"/>
    <mergeCell ref="AC372:AF372"/>
    <mergeCell ref="AG372:AJ372"/>
    <mergeCell ref="A373:I373"/>
    <mergeCell ref="J373:N373"/>
    <mergeCell ref="O373:S373"/>
    <mergeCell ref="T373:X373"/>
    <mergeCell ref="Y373:AB373"/>
    <mergeCell ref="AC373:AF373"/>
    <mergeCell ref="AG373:AJ373"/>
    <mergeCell ref="A374:I374"/>
    <mergeCell ref="J374:N374"/>
    <mergeCell ref="O374:S374"/>
    <mergeCell ref="T374:X374"/>
    <mergeCell ref="Y374:AB374"/>
    <mergeCell ref="AC374:AF374"/>
    <mergeCell ref="AG374:AJ374"/>
    <mergeCell ref="A375:I375"/>
    <mergeCell ref="J375:N375"/>
    <mergeCell ref="O375:S375"/>
    <mergeCell ref="T375:X375"/>
    <mergeCell ref="Y375:AB375"/>
    <mergeCell ref="AC375:AF375"/>
    <mergeCell ref="AG375:AJ375"/>
    <mergeCell ref="A376:I376"/>
    <mergeCell ref="J376:N376"/>
    <mergeCell ref="O376:S376"/>
    <mergeCell ref="T376:X376"/>
    <mergeCell ref="Y376:AB376"/>
    <mergeCell ref="AC376:AF376"/>
    <mergeCell ref="AG376:AJ376"/>
    <mergeCell ref="A377:I377"/>
    <mergeCell ref="J377:N377"/>
    <mergeCell ref="O377:S377"/>
    <mergeCell ref="T377:X377"/>
    <mergeCell ref="Y377:AB377"/>
    <mergeCell ref="AC377:AF377"/>
    <mergeCell ref="AG377:AJ377"/>
    <mergeCell ref="A378:I378"/>
    <mergeCell ref="J378:N378"/>
    <mergeCell ref="O378:S378"/>
    <mergeCell ref="T378:X378"/>
    <mergeCell ref="Y378:AB378"/>
    <mergeCell ref="AC378:AF378"/>
    <mergeCell ref="AG378:AJ378"/>
    <mergeCell ref="A379:I379"/>
    <mergeCell ref="J379:N379"/>
    <mergeCell ref="O379:S379"/>
    <mergeCell ref="T379:X379"/>
    <mergeCell ref="Y379:AB379"/>
    <mergeCell ref="AC379:AF379"/>
    <mergeCell ref="AG379:AJ379"/>
    <mergeCell ref="A380:I380"/>
    <mergeCell ref="J380:N380"/>
    <mergeCell ref="O380:S380"/>
    <mergeCell ref="T380:X380"/>
    <mergeCell ref="Y380:AB380"/>
    <mergeCell ref="AC380:AF380"/>
    <mergeCell ref="AG380:AJ380"/>
    <mergeCell ref="I433:L433"/>
    <mergeCell ref="M433:P433"/>
    <mergeCell ref="Q433:T433"/>
    <mergeCell ref="U433:X433"/>
    <mergeCell ref="Y433:AB433"/>
    <mergeCell ref="AC433:AF433"/>
    <mergeCell ref="AG433:AJ433"/>
    <mergeCell ref="Q440:U440"/>
    <mergeCell ref="V440:Z440"/>
    <mergeCell ref="AA440:AE440"/>
    <mergeCell ref="AF440:AJ440"/>
    <mergeCell ref="A433:H433"/>
    <mergeCell ref="A435:AJ435"/>
    <mergeCell ref="A437:B437"/>
    <mergeCell ref="A439:F440"/>
    <mergeCell ref="G439:P439"/>
    <mergeCell ref="Q439:Z439"/>
    <mergeCell ref="AA439:AJ439"/>
    <mergeCell ref="A460:F460"/>
    <mergeCell ref="G460:K460"/>
    <mergeCell ref="L460:P460"/>
    <mergeCell ref="Q460:U460"/>
    <mergeCell ref="V460:Z460"/>
    <mergeCell ref="AA460:AE460"/>
    <mergeCell ref="AF460:AJ460"/>
    <mergeCell ref="A461:F461"/>
    <mergeCell ref="G461:K461"/>
    <mergeCell ref="L461:P461"/>
    <mergeCell ref="Q461:U461"/>
    <mergeCell ref="V461:Z461"/>
    <mergeCell ref="AA461:AE461"/>
    <mergeCell ref="AF461:AJ461"/>
    <mergeCell ref="A462:F462"/>
    <mergeCell ref="G462:K462"/>
    <mergeCell ref="L462:P462"/>
    <mergeCell ref="Q462:U462"/>
    <mergeCell ref="V462:Z462"/>
    <mergeCell ref="AA462:AE462"/>
    <mergeCell ref="AF462:AJ462"/>
    <mergeCell ref="A463:F463"/>
    <mergeCell ref="G463:K463"/>
    <mergeCell ref="L463:P463"/>
    <mergeCell ref="Q463:U463"/>
    <mergeCell ref="V463:Z463"/>
    <mergeCell ref="AA463:AE463"/>
    <mergeCell ref="AF463:AJ463"/>
    <mergeCell ref="A464:F464"/>
    <mergeCell ref="G464:K464"/>
    <mergeCell ref="L464:P464"/>
    <mergeCell ref="Q464:U464"/>
    <mergeCell ref="V464:Z464"/>
    <mergeCell ref="AA464:AE464"/>
    <mergeCell ref="AF464:AJ464"/>
    <mergeCell ref="A465:F465"/>
    <mergeCell ref="G465:K465"/>
    <mergeCell ref="L465:P465"/>
    <mergeCell ref="Q465:U465"/>
    <mergeCell ref="V465:Z465"/>
    <mergeCell ref="AA465:AE465"/>
    <mergeCell ref="AF465:AJ465"/>
    <mergeCell ref="G466:K466"/>
    <mergeCell ref="L466:P466"/>
    <mergeCell ref="Q466:U466"/>
    <mergeCell ref="V466:Z466"/>
    <mergeCell ref="AA466:AE466"/>
    <mergeCell ref="AF466:AJ466"/>
    <mergeCell ref="A468:AJ468"/>
    <mergeCell ref="A466:F466"/>
    <mergeCell ref="A470:B470"/>
    <mergeCell ref="A472:L472"/>
    <mergeCell ref="M472:X472"/>
    <mergeCell ref="Y472:AJ472"/>
    <mergeCell ref="M473:X473"/>
    <mergeCell ref="Y473:AJ473"/>
    <mergeCell ref="A408:H408"/>
    <mergeCell ref="A412:B412"/>
    <mergeCell ref="A414:H414"/>
    <mergeCell ref="I414:L414"/>
    <mergeCell ref="M414:P414"/>
    <mergeCell ref="Q414:T414"/>
    <mergeCell ref="U414:X414"/>
    <mergeCell ref="I415:L415"/>
    <mergeCell ref="M415:P415"/>
    <mergeCell ref="Q415:T415"/>
    <mergeCell ref="U415:X415"/>
    <mergeCell ref="Y415:AB415"/>
    <mergeCell ref="AC415:AF415"/>
    <mergeCell ref="AG415:AJ415"/>
    <mergeCell ref="AC416:AF416"/>
    <mergeCell ref="AG416:AJ416"/>
    <mergeCell ref="A415:H415"/>
    <mergeCell ref="A416:H416"/>
    <mergeCell ref="I416:L416"/>
    <mergeCell ref="M416:P416"/>
    <mergeCell ref="Q416:T416"/>
    <mergeCell ref="U416:X416"/>
    <mergeCell ref="Y416:AB416"/>
    <mergeCell ref="I417:L417"/>
    <mergeCell ref="M417:P417"/>
    <mergeCell ref="Q417:T417"/>
    <mergeCell ref="U417:X417"/>
    <mergeCell ref="Y417:AB417"/>
    <mergeCell ref="AC417:AF417"/>
    <mergeCell ref="AG417:AJ417"/>
    <mergeCell ref="AC420:AF420"/>
    <mergeCell ref="AG420:AJ420"/>
    <mergeCell ref="A473:L473"/>
    <mergeCell ref="A474:L474"/>
    <mergeCell ref="M474:X474"/>
    <mergeCell ref="Y474:AJ474"/>
    <mergeCell ref="A475:L475"/>
    <mergeCell ref="M475:X475"/>
    <mergeCell ref="Y475:AJ475"/>
    <mergeCell ref="A488:L488"/>
    <mergeCell ref="M488:O488"/>
    <mergeCell ref="P488:R488"/>
    <mergeCell ref="S488:U488"/>
    <mergeCell ref="V488:X488"/>
    <mergeCell ref="Y488:AA488"/>
    <mergeCell ref="AB488:AD488"/>
    <mergeCell ref="AE488:AG488"/>
    <mergeCell ref="AH488:AJ488"/>
    <mergeCell ref="AS488:AW488"/>
    <mergeCell ref="AX488:BB488"/>
    <mergeCell ref="BC488:BH488"/>
    <mergeCell ref="BI488:BN488"/>
    <mergeCell ref="BO488:BT488"/>
    <mergeCell ref="AS489:AW489"/>
    <mergeCell ref="AS490:AW490"/>
    <mergeCell ref="AK491:AQ491"/>
    <mergeCell ref="AS491:AW491"/>
    <mergeCell ref="AK492:AQ492"/>
    <mergeCell ref="AS492:AW492"/>
    <mergeCell ref="AX490:BB490"/>
    <mergeCell ref="BC490:BH490"/>
    <mergeCell ref="AX491:BB491"/>
    <mergeCell ref="BC491:BH491"/>
    <mergeCell ref="AX492:BB492"/>
    <mergeCell ref="BC492:BH492"/>
    <mergeCell ref="BI490:BN490"/>
    <mergeCell ref="BO490:BT490"/>
    <mergeCell ref="BI491:BN491"/>
    <mergeCell ref="BO491:BT491"/>
    <mergeCell ref="BI492:BN492"/>
    <mergeCell ref="BO492:BT492"/>
    <mergeCell ref="AK488:AQ488"/>
    <mergeCell ref="AK489:AQ489"/>
    <mergeCell ref="AX489:BB489"/>
    <mergeCell ref="BC489:BH489"/>
    <mergeCell ref="BI489:BN489"/>
    <mergeCell ref="BO489:BT489"/>
    <mergeCell ref="AK490:AQ490"/>
    <mergeCell ref="AE489:AG489"/>
    <mergeCell ref="AH489:AJ489"/>
    <mergeCell ref="A489:L489"/>
    <mergeCell ref="M489:O489"/>
    <mergeCell ref="P489:R489"/>
    <mergeCell ref="S489:U489"/>
    <mergeCell ref="V489:X489"/>
    <mergeCell ref="Y489:AA489"/>
    <mergeCell ref="AB489:AD489"/>
    <mergeCell ref="AE490:AG490"/>
    <mergeCell ref="AH490:AJ490"/>
    <mergeCell ref="A490:L490"/>
    <mergeCell ref="M490:O490"/>
    <mergeCell ref="P490:R490"/>
    <mergeCell ref="S490:U490"/>
    <mergeCell ref="V490:X490"/>
    <mergeCell ref="Y490:AA490"/>
    <mergeCell ref="AB490:AD490"/>
    <mergeCell ref="AE491:AG491"/>
    <mergeCell ref="AH491:AJ491"/>
    <mergeCell ref="A491:L491"/>
    <mergeCell ref="M491:O491"/>
    <mergeCell ref="P491:R491"/>
    <mergeCell ref="S491:U491"/>
    <mergeCell ref="V491:X491"/>
    <mergeCell ref="Y491:AA491"/>
    <mergeCell ref="AB491:AD491"/>
    <mergeCell ref="AE492:AG492"/>
    <mergeCell ref="AH492:AJ492"/>
    <mergeCell ref="A492:L492"/>
    <mergeCell ref="M492:O492"/>
    <mergeCell ref="P492:R492"/>
    <mergeCell ref="S492:U492"/>
    <mergeCell ref="V492:X492"/>
    <mergeCell ref="Y492:AA492"/>
    <mergeCell ref="AB492:AD492"/>
    <mergeCell ref="AE493:AG493"/>
    <mergeCell ref="AH493:AJ493"/>
    <mergeCell ref="A493:L493"/>
    <mergeCell ref="M493:O493"/>
    <mergeCell ref="P493:R493"/>
    <mergeCell ref="S493:U493"/>
    <mergeCell ref="V493:X493"/>
    <mergeCell ref="Y493:AA493"/>
    <mergeCell ref="AB493:AD493"/>
    <mergeCell ref="AX498:BB498"/>
    <mergeCell ref="BC498:BH498"/>
    <mergeCell ref="AX499:BB499"/>
    <mergeCell ref="BC499:BH499"/>
    <mergeCell ref="AX500:BB500"/>
    <mergeCell ref="BC500:BH500"/>
    <mergeCell ref="AX501:BB501"/>
    <mergeCell ref="BC501:BH501"/>
    <mergeCell ref="BI498:BN498"/>
    <mergeCell ref="BO498:BT498"/>
    <mergeCell ref="BI499:BN499"/>
    <mergeCell ref="BO499:BT499"/>
    <mergeCell ref="BI500:BN500"/>
    <mergeCell ref="BO500:BT500"/>
    <mergeCell ref="BI501:BN501"/>
    <mergeCell ref="BO501:BT501"/>
    <mergeCell ref="A497:AJ497"/>
    <mergeCell ref="AK497:AQ497"/>
    <mergeCell ref="AX497:BB497"/>
    <mergeCell ref="BC497:BH497"/>
    <mergeCell ref="BI497:BN497"/>
    <mergeCell ref="BO497:BT497"/>
    <mergeCell ref="AK498:AQ498"/>
    <mergeCell ref="AS497:AW497"/>
    <mergeCell ref="AS498:AW498"/>
    <mergeCell ref="A499:AJ499"/>
    <mergeCell ref="AK499:AQ499"/>
    <mergeCell ref="AS499:AW499"/>
    <mergeCell ref="A500:B500"/>
    <mergeCell ref="AS500:AW500"/>
    <mergeCell ref="BI502:BN502"/>
    <mergeCell ref="BO502:BT502"/>
    <mergeCell ref="AK500:AQ500"/>
    <mergeCell ref="AK501:AQ501"/>
    <mergeCell ref="AS501:AW501"/>
    <mergeCell ref="AK502:AQ502"/>
    <mergeCell ref="AS502:AW502"/>
    <mergeCell ref="AX502:BB502"/>
    <mergeCell ref="BC502:BH502"/>
    <mergeCell ref="J383:N383"/>
    <mergeCell ref="O383:S383"/>
    <mergeCell ref="T383:X383"/>
    <mergeCell ref="Y383:AB383"/>
    <mergeCell ref="AC383:AF383"/>
    <mergeCell ref="AG383:AJ383"/>
    <mergeCell ref="A385:AJ385"/>
    <mergeCell ref="A383:I383"/>
    <mergeCell ref="A387:B387"/>
    <mergeCell ref="A389:H389"/>
    <mergeCell ref="I389:L389"/>
    <mergeCell ref="M389:P389"/>
    <mergeCell ref="Q389:T389"/>
    <mergeCell ref="U389:X389"/>
    <mergeCell ref="AG389:AJ389"/>
    <mergeCell ref="A356:AJ356"/>
    <mergeCell ref="A358:AJ358"/>
    <mergeCell ref="A359:B359"/>
    <mergeCell ref="J361:N364"/>
    <mergeCell ref="O361:S364"/>
    <mergeCell ref="AG362:AJ364"/>
    <mergeCell ref="AC363:AF364"/>
    <mergeCell ref="Y366:AB366"/>
    <mergeCell ref="AC366:AF366"/>
    <mergeCell ref="T361:X364"/>
    <mergeCell ref="Y363:AB364"/>
    <mergeCell ref="T365:X365"/>
    <mergeCell ref="Y365:AB365"/>
    <mergeCell ref="AC365:AF365"/>
    <mergeCell ref="AG365:AJ365"/>
    <mergeCell ref="T366:X366"/>
    <mergeCell ref="AG366:AJ366"/>
    <mergeCell ref="A361:I364"/>
    <mergeCell ref="A365:I365"/>
    <mergeCell ref="J365:N365"/>
    <mergeCell ref="O365:S365"/>
    <mergeCell ref="A366:I366"/>
    <mergeCell ref="J366:N366"/>
    <mergeCell ref="O366:S366"/>
    <mergeCell ref="A367:I367"/>
    <mergeCell ref="J367:N367"/>
    <mergeCell ref="O367:S367"/>
    <mergeCell ref="T367:X367"/>
    <mergeCell ref="Y367:AB367"/>
    <mergeCell ref="AC367:AF367"/>
    <mergeCell ref="AG367:AJ367"/>
    <mergeCell ref="A368:I368"/>
    <mergeCell ref="J368:N368"/>
    <mergeCell ref="O368:S368"/>
    <mergeCell ref="T368:X368"/>
    <mergeCell ref="Y368:AB368"/>
    <mergeCell ref="AC368:AF368"/>
    <mergeCell ref="AG368:AJ368"/>
    <mergeCell ref="AC396:AF396"/>
    <mergeCell ref="AG396:AJ396"/>
    <mergeCell ref="W342:X342"/>
    <mergeCell ref="Y342:AD342"/>
    <mergeCell ref="AE342:AF342"/>
    <mergeCell ref="AG342:AH342"/>
    <mergeCell ref="AI342:AJ342"/>
    <mergeCell ref="A342:F342"/>
    <mergeCell ref="G342:H342"/>
    <mergeCell ref="I342:J342"/>
    <mergeCell ref="K342:L342"/>
    <mergeCell ref="M342:R342"/>
    <mergeCell ref="S342:T342"/>
    <mergeCell ref="U342:V342"/>
    <mergeCell ref="W343:X343"/>
    <mergeCell ref="Y343:AD343"/>
    <mergeCell ref="AE343:AF343"/>
    <mergeCell ref="AG343:AH343"/>
    <mergeCell ref="AI343:AJ343"/>
    <mergeCell ref="A343:F343"/>
    <mergeCell ref="G343:H343"/>
    <mergeCell ref="I343:J343"/>
    <mergeCell ref="K343:L343"/>
    <mergeCell ref="M343:R343"/>
    <mergeCell ref="S343:T343"/>
    <mergeCell ref="U343:V343"/>
    <mergeCell ref="W344:X344"/>
    <mergeCell ref="Y344:AD344"/>
    <mergeCell ref="AE344:AF344"/>
    <mergeCell ref="AG344:AH344"/>
    <mergeCell ref="AI344:AJ344"/>
    <mergeCell ref="A344:F344"/>
    <mergeCell ref="G344:H344"/>
    <mergeCell ref="I344:J344"/>
    <mergeCell ref="K344:L344"/>
    <mergeCell ref="M344:R344"/>
    <mergeCell ref="S344:T344"/>
    <mergeCell ref="U344:V344"/>
    <mergeCell ref="Y361:AJ361"/>
    <mergeCell ref="Y362:AF362"/>
    <mergeCell ref="A381:I381"/>
    <mergeCell ref="J381:N381"/>
    <mergeCell ref="O381:S381"/>
    <mergeCell ref="T381:X381"/>
    <mergeCell ref="Y381:AB381"/>
    <mergeCell ref="AC381:AF381"/>
    <mergeCell ref="AG381:AJ381"/>
    <mergeCell ref="A382:I382"/>
    <mergeCell ref="J382:N382"/>
    <mergeCell ref="O382:S382"/>
    <mergeCell ref="T382:X382"/>
    <mergeCell ref="Y382:AB382"/>
    <mergeCell ref="AC382:AF382"/>
    <mergeCell ref="AG382:AJ382"/>
    <mergeCell ref="Y390:AB390"/>
    <mergeCell ref="AC390:AF390"/>
    <mergeCell ref="AG390:AJ390"/>
    <mergeCell ref="Y389:AB389"/>
    <mergeCell ref="AC389:AF389"/>
    <mergeCell ref="A390:H390"/>
    <mergeCell ref="I390:L390"/>
    <mergeCell ref="M390:P390"/>
    <mergeCell ref="Q390:T390"/>
    <mergeCell ref="U390:X390"/>
    <mergeCell ref="I391:L391"/>
    <mergeCell ref="M391:P391"/>
    <mergeCell ref="Q391:T391"/>
    <mergeCell ref="U391:X391"/>
    <mergeCell ref="Y391:AB391"/>
    <mergeCell ref="AC391:AF391"/>
    <mergeCell ref="AG391:AJ391"/>
    <mergeCell ref="A391:H391"/>
    <mergeCell ref="A392:H392"/>
    <mergeCell ref="I392:L392"/>
    <mergeCell ref="M392:P392"/>
    <mergeCell ref="Q392:T392"/>
    <mergeCell ref="U392:X392"/>
    <mergeCell ref="Y392:AB392"/>
    <mergeCell ref="Y393:AB393"/>
    <mergeCell ref="AC393:AF393"/>
    <mergeCell ref="AC392:AF392"/>
    <mergeCell ref="AG392:AJ392"/>
    <mergeCell ref="I393:L393"/>
    <mergeCell ref="M393:P393"/>
    <mergeCell ref="Q393:T393"/>
    <mergeCell ref="U393:X393"/>
    <mergeCell ref="AG393:AJ393"/>
    <mergeCell ref="AC394:AF394"/>
    <mergeCell ref="AG394:AJ394"/>
    <mergeCell ref="A393:H393"/>
    <mergeCell ref="A394:H394"/>
    <mergeCell ref="I394:L394"/>
    <mergeCell ref="M394:P394"/>
    <mergeCell ref="Q394:T394"/>
    <mergeCell ref="U394:X394"/>
    <mergeCell ref="Y394:AB394"/>
    <mergeCell ref="I399:L399"/>
    <mergeCell ref="M399:P399"/>
    <mergeCell ref="Q399:T399"/>
    <mergeCell ref="U399:X399"/>
    <mergeCell ref="Y399:AB399"/>
    <mergeCell ref="AC399:AF399"/>
    <mergeCell ref="AG399:AJ399"/>
    <mergeCell ref="A399:H399"/>
    <mergeCell ref="A400:H400"/>
    <mergeCell ref="I400:L400"/>
    <mergeCell ref="M400:P400"/>
    <mergeCell ref="Q400:T400"/>
    <mergeCell ref="U400:X400"/>
    <mergeCell ref="Y400:AB400"/>
    <mergeCell ref="I401:L401"/>
    <mergeCell ref="M401:P401"/>
    <mergeCell ref="Q401:T401"/>
    <mergeCell ref="U401:X401"/>
    <mergeCell ref="Y401:AB401"/>
    <mergeCell ref="AC401:AF401"/>
    <mergeCell ref="AG401:AJ401"/>
    <mergeCell ref="A401:H401"/>
    <mergeCell ref="A402:H402"/>
    <mergeCell ref="I402:L402"/>
    <mergeCell ref="M402:P402"/>
    <mergeCell ref="Q402:T402"/>
    <mergeCell ref="U402:X402"/>
    <mergeCell ref="Y402:AB402"/>
    <mergeCell ref="Y403:AB403"/>
    <mergeCell ref="AC403:AF403"/>
    <mergeCell ref="AC402:AF402"/>
    <mergeCell ref="AG402:AJ402"/>
    <mergeCell ref="I403:L403"/>
    <mergeCell ref="M403:P403"/>
    <mergeCell ref="Q403:T403"/>
    <mergeCell ref="U403:X403"/>
    <mergeCell ref="AG403:AJ403"/>
    <mergeCell ref="AC404:AF404"/>
    <mergeCell ref="AG404:AJ404"/>
    <mergeCell ref="A403:H403"/>
    <mergeCell ref="A404:H404"/>
    <mergeCell ref="I404:L404"/>
    <mergeCell ref="M404:P404"/>
    <mergeCell ref="Q404:T404"/>
    <mergeCell ref="U404:X404"/>
    <mergeCell ref="Y404:AB404"/>
    <mergeCell ref="I405:L405"/>
    <mergeCell ref="M405:P405"/>
    <mergeCell ref="Q405:T405"/>
    <mergeCell ref="U405:X405"/>
    <mergeCell ref="Y405:AB405"/>
    <mergeCell ref="AC405:AF405"/>
    <mergeCell ref="AG405:AJ405"/>
    <mergeCell ref="A405:H405"/>
    <mergeCell ref="A406:H406"/>
    <mergeCell ref="I406:L406"/>
    <mergeCell ref="M406:P406"/>
    <mergeCell ref="Q406:T406"/>
    <mergeCell ref="U406:X406"/>
    <mergeCell ref="Y406:AB406"/>
    <mergeCell ref="Y407:AB407"/>
    <mergeCell ref="AC407:AF407"/>
    <mergeCell ref="AC406:AF406"/>
    <mergeCell ref="AG406:AJ406"/>
    <mergeCell ref="I407:L407"/>
    <mergeCell ref="M407:P407"/>
    <mergeCell ref="Q407:T407"/>
    <mergeCell ref="U407:X407"/>
    <mergeCell ref="AG407:AJ407"/>
    <mergeCell ref="AC408:AF408"/>
    <mergeCell ref="AG408:AJ408"/>
    <mergeCell ref="A407:H407"/>
    <mergeCell ref="I408:L408"/>
    <mergeCell ref="M408:P408"/>
    <mergeCell ref="Q408:T408"/>
    <mergeCell ref="U408:X408"/>
    <mergeCell ref="Y408:AB408"/>
    <mergeCell ref="A410:AJ410"/>
    <mergeCell ref="AC418:AF418"/>
    <mergeCell ref="AG418:AJ418"/>
    <mergeCell ref="I419:L419"/>
    <mergeCell ref="M419:P419"/>
    <mergeCell ref="Q419:T419"/>
    <mergeCell ref="U419:X419"/>
    <mergeCell ref="Y419:AB419"/>
    <mergeCell ref="AC419:AF419"/>
    <mergeCell ref="AG419:AJ419"/>
    <mergeCell ref="A417:H417"/>
    <mergeCell ref="A418:H418"/>
    <mergeCell ref="I418:L418"/>
    <mergeCell ref="M418:P418"/>
    <mergeCell ref="Q418:T418"/>
    <mergeCell ref="U418:X418"/>
    <mergeCell ref="Y418:AB418"/>
    <mergeCell ref="A419:H419"/>
    <mergeCell ref="A420:H420"/>
    <mergeCell ref="I420:L420"/>
    <mergeCell ref="M420:P420"/>
    <mergeCell ref="Q420:T420"/>
    <mergeCell ref="U420:X420"/>
    <mergeCell ref="Y420:AB420"/>
    <mergeCell ref="I421:L421"/>
    <mergeCell ref="M421:P421"/>
    <mergeCell ref="Q421:T421"/>
    <mergeCell ref="U421:X421"/>
    <mergeCell ref="Y421:AB421"/>
    <mergeCell ref="AC421:AF421"/>
    <mergeCell ref="AG421:AJ421"/>
    <mergeCell ref="A421:H421"/>
    <mergeCell ref="A422:H422"/>
    <mergeCell ref="I422:L422"/>
    <mergeCell ref="M422:P422"/>
    <mergeCell ref="Q422:T422"/>
    <mergeCell ref="U422:X422"/>
    <mergeCell ref="Y422:AB422"/>
    <mergeCell ref="Y423:AB423"/>
    <mergeCell ref="AC423:AF423"/>
    <mergeCell ref="AC422:AF422"/>
    <mergeCell ref="AG422:AJ422"/>
    <mergeCell ref="I423:L423"/>
    <mergeCell ref="M423:P423"/>
    <mergeCell ref="Q423:T423"/>
    <mergeCell ref="U423:X423"/>
    <mergeCell ref="AG423:AJ423"/>
    <mergeCell ref="AC424:AF424"/>
    <mergeCell ref="AG424:AJ424"/>
    <mergeCell ref="A423:H423"/>
    <mergeCell ref="A424:H424"/>
    <mergeCell ref="I424:L424"/>
    <mergeCell ref="M424:P424"/>
    <mergeCell ref="Q424:T424"/>
    <mergeCell ref="U424:X424"/>
    <mergeCell ref="Y424:AB424"/>
    <mergeCell ref="I425:L425"/>
    <mergeCell ref="M425:P425"/>
    <mergeCell ref="Q425:T425"/>
    <mergeCell ref="U425:X425"/>
    <mergeCell ref="Y425:AB425"/>
    <mergeCell ref="AC425:AF425"/>
    <mergeCell ref="AG425:AJ425"/>
    <mergeCell ref="A425:H425"/>
    <mergeCell ref="A426:H426"/>
    <mergeCell ref="I426:L426"/>
    <mergeCell ref="M426:P426"/>
    <mergeCell ref="Q426:T426"/>
    <mergeCell ref="U426:X426"/>
    <mergeCell ref="Y426:AB426"/>
    <mergeCell ref="Y427:AB427"/>
    <mergeCell ref="AC427:AF427"/>
    <mergeCell ref="AC426:AF426"/>
    <mergeCell ref="AG426:AJ426"/>
    <mergeCell ref="I427:L427"/>
    <mergeCell ref="M427:P427"/>
    <mergeCell ref="Q427:T427"/>
    <mergeCell ref="U427:X427"/>
    <mergeCell ref="AG427:AJ427"/>
    <mergeCell ref="AC428:AF428"/>
    <mergeCell ref="AG428:AJ428"/>
    <mergeCell ref="A427:H427"/>
    <mergeCell ref="A428:H428"/>
    <mergeCell ref="I428:L428"/>
    <mergeCell ref="M428:P428"/>
    <mergeCell ref="Q428:T428"/>
    <mergeCell ref="U428:X428"/>
    <mergeCell ref="Y428:AB428"/>
    <mergeCell ref="I395:L395"/>
    <mergeCell ref="M395:P395"/>
    <mergeCell ref="Q395:T395"/>
    <mergeCell ref="U395:X395"/>
    <mergeCell ref="Y395:AB395"/>
    <mergeCell ref="AC395:AF395"/>
    <mergeCell ref="AG395:AJ395"/>
    <mergeCell ref="A395:H395"/>
    <mergeCell ref="A396:H396"/>
    <mergeCell ref="I396:L396"/>
    <mergeCell ref="M396:P396"/>
    <mergeCell ref="Q396:T396"/>
    <mergeCell ref="U396:X396"/>
    <mergeCell ref="Y396:AB396"/>
    <mergeCell ref="I397:L397"/>
    <mergeCell ref="M397:P397"/>
    <mergeCell ref="Q397:T397"/>
    <mergeCell ref="U397:X397"/>
    <mergeCell ref="Y397:AB397"/>
    <mergeCell ref="AC397:AF397"/>
    <mergeCell ref="AG397:AJ397"/>
    <mergeCell ref="AC398:AF398"/>
    <mergeCell ref="AG398:AJ398"/>
    <mergeCell ref="A397:H397"/>
    <mergeCell ref="A398:H398"/>
    <mergeCell ref="I398:L398"/>
    <mergeCell ref="M398:P398"/>
    <mergeCell ref="Q398:T398"/>
    <mergeCell ref="U398:X398"/>
    <mergeCell ref="Y398:AB398"/>
    <mergeCell ref="AC400:AF400"/>
    <mergeCell ref="AG400:AJ400"/>
    <mergeCell ref="Y414:AB414"/>
    <mergeCell ref="AC414:AF414"/>
    <mergeCell ref="AG414:AJ414"/>
    <mergeCell ref="I429:L429"/>
    <mergeCell ref="M429:P429"/>
    <mergeCell ref="Q429:T429"/>
    <mergeCell ref="U429:X429"/>
    <mergeCell ref="Y429:AB429"/>
    <mergeCell ref="AC429:AF429"/>
    <mergeCell ref="AG429:AJ429"/>
    <mergeCell ref="A429:H429"/>
    <mergeCell ref="A430:H430"/>
    <mergeCell ref="I430:L430"/>
    <mergeCell ref="M430:P430"/>
    <mergeCell ref="Q430:T430"/>
    <mergeCell ref="U430:X430"/>
    <mergeCell ref="Y430:AB430"/>
    <mergeCell ref="Y431:AB431"/>
    <mergeCell ref="AC431:AF431"/>
    <mergeCell ref="AC430:AF430"/>
    <mergeCell ref="AG430:AJ430"/>
    <mergeCell ref="I431:L431"/>
    <mergeCell ref="M431:P431"/>
    <mergeCell ref="Q431:T431"/>
    <mergeCell ref="U431:X431"/>
    <mergeCell ref="AG431:AJ431"/>
    <mergeCell ref="AC432:AF432"/>
    <mergeCell ref="AG432:AJ432"/>
    <mergeCell ref="A431:H431"/>
    <mergeCell ref="A432:H432"/>
    <mergeCell ref="I432:L432"/>
    <mergeCell ref="M432:P432"/>
    <mergeCell ref="Q432:T432"/>
    <mergeCell ref="U432:X432"/>
    <mergeCell ref="Y432:AB432"/>
    <mergeCell ref="AA441:AE441"/>
    <mergeCell ref="AF441:AJ441"/>
    <mergeCell ref="G440:K440"/>
    <mergeCell ref="L440:P440"/>
    <mergeCell ref="A441:F441"/>
    <mergeCell ref="G441:K441"/>
    <mergeCell ref="L441:P441"/>
    <mergeCell ref="Q441:U441"/>
    <mergeCell ref="V441:Z441"/>
    <mergeCell ref="A442:F442"/>
    <mergeCell ref="G442:K442"/>
    <mergeCell ref="L442:P442"/>
    <mergeCell ref="Q442:U442"/>
    <mergeCell ref="V442:Z442"/>
    <mergeCell ref="AA442:AE442"/>
    <mergeCell ref="AF442:AJ442"/>
    <mergeCell ref="A443:F443"/>
    <mergeCell ref="G443:K443"/>
    <mergeCell ref="L443:P443"/>
    <mergeCell ref="Q443:U443"/>
    <mergeCell ref="V443:Z443"/>
    <mergeCell ref="AA443:AE443"/>
    <mergeCell ref="AF443:AJ443"/>
    <mergeCell ref="A444:F444"/>
    <mergeCell ref="G444:K444"/>
    <mergeCell ref="L444:P444"/>
    <mergeCell ref="Q444:U444"/>
    <mergeCell ref="V444:Z444"/>
    <mergeCell ref="AA444:AE444"/>
    <mergeCell ref="AF444:AJ444"/>
    <mergeCell ref="A445:F445"/>
    <mergeCell ref="G445:K445"/>
    <mergeCell ref="L445:P445"/>
    <mergeCell ref="Q445:U445"/>
    <mergeCell ref="V445:Z445"/>
    <mergeCell ref="AA445:AE445"/>
    <mergeCell ref="AF445:AJ445"/>
    <mergeCell ref="A446:F446"/>
    <mergeCell ref="G446:K446"/>
    <mergeCell ref="L446:P446"/>
    <mergeCell ref="Q446:U446"/>
    <mergeCell ref="V446:Z446"/>
    <mergeCell ref="AA446:AE446"/>
    <mergeCell ref="AF446:AJ446"/>
    <mergeCell ref="A447:F447"/>
    <mergeCell ref="G447:K447"/>
    <mergeCell ref="L447:P447"/>
    <mergeCell ref="Q447:U447"/>
    <mergeCell ref="V447:Z447"/>
    <mergeCell ref="AA447:AE447"/>
    <mergeCell ref="AF447:AJ447"/>
    <mergeCell ref="A448:F448"/>
    <mergeCell ref="G448:K448"/>
    <mergeCell ref="L448:P448"/>
    <mergeCell ref="Q448:U448"/>
    <mergeCell ref="V448:Z448"/>
    <mergeCell ref="AA448:AE448"/>
    <mergeCell ref="AF448:AJ448"/>
    <mergeCell ref="A449:F449"/>
    <mergeCell ref="G449:K449"/>
    <mergeCell ref="L449:P449"/>
    <mergeCell ref="Q449:U449"/>
    <mergeCell ref="V449:Z449"/>
    <mergeCell ref="AA449:AE449"/>
    <mergeCell ref="AF449:AJ449"/>
    <mergeCell ref="A450:F450"/>
    <mergeCell ref="G450:K450"/>
    <mergeCell ref="L450:P450"/>
    <mergeCell ref="Q450:U450"/>
    <mergeCell ref="V450:Z450"/>
    <mergeCell ref="AA450:AE450"/>
    <mergeCell ref="AF450:AJ450"/>
    <mergeCell ref="A451:F451"/>
    <mergeCell ref="G451:K451"/>
    <mergeCell ref="L451:P451"/>
    <mergeCell ref="Q451:U451"/>
    <mergeCell ref="V451:Z451"/>
    <mergeCell ref="AA451:AE451"/>
    <mergeCell ref="AF451:AJ451"/>
    <mergeCell ref="A452:F452"/>
    <mergeCell ref="G452:K452"/>
    <mergeCell ref="L452:P452"/>
    <mergeCell ref="Q452:U452"/>
    <mergeCell ref="V452:Z452"/>
    <mergeCell ref="AA452:AE452"/>
    <mergeCell ref="AF452:AJ452"/>
    <mergeCell ref="A453:F453"/>
    <mergeCell ref="G453:K453"/>
    <mergeCell ref="L453:P453"/>
    <mergeCell ref="Q453:U453"/>
    <mergeCell ref="V453:Z453"/>
    <mergeCell ref="AA453:AE453"/>
    <mergeCell ref="AF453:AJ453"/>
    <mergeCell ref="A454:F454"/>
    <mergeCell ref="G454:K454"/>
    <mergeCell ref="L454:P454"/>
    <mergeCell ref="Q454:U454"/>
    <mergeCell ref="V454:Z454"/>
    <mergeCell ref="AA454:AE454"/>
    <mergeCell ref="AF454:AJ454"/>
    <mergeCell ref="A455:F455"/>
    <mergeCell ref="G455:K455"/>
    <mergeCell ref="L455:P455"/>
    <mergeCell ref="Q455:U455"/>
    <mergeCell ref="V455:Z455"/>
    <mergeCell ref="AA455:AE455"/>
    <mergeCell ref="AF455:AJ455"/>
    <mergeCell ref="A456:F456"/>
    <mergeCell ref="G456:K456"/>
    <mergeCell ref="L456:P456"/>
    <mergeCell ref="Q456:U456"/>
    <mergeCell ref="V456:Z456"/>
    <mergeCell ref="AA456:AE456"/>
    <mergeCell ref="AF456:AJ456"/>
    <mergeCell ref="A457:F457"/>
    <mergeCell ref="G457:K457"/>
    <mergeCell ref="L457:P457"/>
    <mergeCell ref="Q457:U457"/>
    <mergeCell ref="V457:Z457"/>
    <mergeCell ref="AA457:AE457"/>
    <mergeCell ref="AF457:AJ457"/>
    <mergeCell ref="A458:F458"/>
    <mergeCell ref="G458:K458"/>
    <mergeCell ref="L458:P458"/>
    <mergeCell ref="Q458:U458"/>
    <mergeCell ref="V458:Z458"/>
    <mergeCell ref="AA458:AE458"/>
    <mergeCell ref="AF458:AJ458"/>
    <mergeCell ref="A459:F459"/>
    <mergeCell ref="G459:K459"/>
    <mergeCell ref="L459:P459"/>
    <mergeCell ref="Q459:U459"/>
    <mergeCell ref="V459:Z459"/>
    <mergeCell ref="AA459:AE459"/>
    <mergeCell ref="AF459:AJ459"/>
    <mergeCell ref="AY472:BI472"/>
    <mergeCell ref="BJ472:BU472"/>
    <mergeCell ref="AL473:AX473"/>
    <mergeCell ref="AY473:BI473"/>
    <mergeCell ref="BJ473:BU473"/>
    <mergeCell ref="AL474:AX474"/>
    <mergeCell ref="AY474:BI474"/>
    <mergeCell ref="BJ474:BU474"/>
    <mergeCell ref="AL470:AX470"/>
    <mergeCell ref="AY470:BI470"/>
    <mergeCell ref="BJ470:BU470"/>
    <mergeCell ref="AL471:AX471"/>
    <mergeCell ref="AY471:BI471"/>
    <mergeCell ref="BJ471:BU471"/>
    <mergeCell ref="AL472:AX472"/>
    <mergeCell ref="AL528:AQ528"/>
    <mergeCell ref="AL529:AQ529"/>
    <mergeCell ref="AV529:AW529"/>
    <mergeCell ref="AX529:BE529"/>
    <mergeCell ref="BF529:BL529"/>
    <mergeCell ref="BM529:BS529"/>
    <mergeCell ref="AL530:AQ530"/>
    <mergeCell ref="AS529:AT529"/>
    <mergeCell ref="AS530:AT530"/>
    <mergeCell ref="AL531:AQ531"/>
    <mergeCell ref="AS531:AT531"/>
    <mergeCell ref="AV531:AW531"/>
    <mergeCell ref="AS532:AT532"/>
    <mergeCell ref="AV532:AW532"/>
    <mergeCell ref="A526:H526"/>
    <mergeCell ref="I526:M526"/>
    <mergeCell ref="N526:R526"/>
    <mergeCell ref="S526:X526"/>
    <mergeCell ref="Y526:AD526"/>
    <mergeCell ref="AE526:AJ526"/>
    <mergeCell ref="A527:H527"/>
    <mergeCell ref="AE527:AJ527"/>
    <mergeCell ref="S527:X527"/>
    <mergeCell ref="Y527:AD527"/>
    <mergeCell ref="AS528:AT528"/>
    <mergeCell ref="AV528:AW528"/>
    <mergeCell ref="AX528:BE528"/>
    <mergeCell ref="BF528:BL528"/>
    <mergeCell ref="BM528:BS528"/>
    <mergeCell ref="AV530:AW530"/>
    <mergeCell ref="AX530:BE530"/>
    <mergeCell ref="AX531:BE531"/>
    <mergeCell ref="AX532:BE532"/>
    <mergeCell ref="AX533:BE533"/>
    <mergeCell ref="AX534:BE534"/>
    <mergeCell ref="AX536:BE536"/>
    <mergeCell ref="AL535:AQ535"/>
    <mergeCell ref="AS535:AT535"/>
    <mergeCell ref="AV535:AW535"/>
    <mergeCell ref="AX535:BE535"/>
    <mergeCell ref="BF535:BL535"/>
    <mergeCell ref="BM535:BS535"/>
    <mergeCell ref="A534:AJ534"/>
    <mergeCell ref="A536:B536"/>
    <mergeCell ref="AL536:AQ536"/>
    <mergeCell ref="AS536:AT536"/>
    <mergeCell ref="AV536:AW536"/>
    <mergeCell ref="AL532:AQ532"/>
    <mergeCell ref="AL533:AQ533"/>
    <mergeCell ref="AS533:AT533"/>
    <mergeCell ref="AV533:AW533"/>
    <mergeCell ref="AL534:AQ534"/>
    <mergeCell ref="AS534:AT534"/>
    <mergeCell ref="AV534:AW534"/>
    <mergeCell ref="BM534:BS534"/>
    <mergeCell ref="BM536:BS536"/>
    <mergeCell ref="A614:D614"/>
    <mergeCell ref="A621:B621"/>
    <mergeCell ref="A623:D624"/>
    <mergeCell ref="E623:T624"/>
    <mergeCell ref="U623:AJ624"/>
    <mergeCell ref="E625:T625"/>
    <mergeCell ref="U625:AJ625"/>
    <mergeCell ref="A625:D625"/>
    <mergeCell ref="A626:D626"/>
    <mergeCell ref="E626:T626"/>
    <mergeCell ref="U626:AJ626"/>
    <mergeCell ref="A627:D627"/>
    <mergeCell ref="E627:T627"/>
    <mergeCell ref="U627:AJ627"/>
    <mergeCell ref="S602:X602"/>
    <mergeCell ref="Y602:AD602"/>
    <mergeCell ref="A601:H601"/>
    <mergeCell ref="I601:M601"/>
    <mergeCell ref="N601:R601"/>
    <mergeCell ref="S601:X601"/>
    <mergeCell ref="Y601:AD601"/>
    <mergeCell ref="AE601:AJ601"/>
    <mergeCell ref="A602:H602"/>
    <mergeCell ref="AE602:AJ602"/>
    <mergeCell ref="Q611:T611"/>
    <mergeCell ref="U611:X611"/>
    <mergeCell ref="Y611:AB611"/>
    <mergeCell ref="AC611:AF611"/>
    <mergeCell ref="AG611:AJ611"/>
    <mergeCell ref="I602:M602"/>
    <mergeCell ref="N602:R602"/>
    <mergeCell ref="A609:B609"/>
    <mergeCell ref="A611:D611"/>
    <mergeCell ref="E611:H611"/>
    <mergeCell ref="I611:L611"/>
    <mergeCell ref="M611:P611"/>
    <mergeCell ref="AC612:AF612"/>
    <mergeCell ref="AG612:AJ612"/>
    <mergeCell ref="A612:D612"/>
    <mergeCell ref="E612:H612"/>
    <mergeCell ref="I612:L612"/>
    <mergeCell ref="M612:P612"/>
    <mergeCell ref="Q612:T612"/>
    <mergeCell ref="U612:X612"/>
    <mergeCell ref="Y612:AB612"/>
    <mergeCell ref="A630:B630"/>
    <mergeCell ref="A632:F632"/>
    <mergeCell ref="G632:L632"/>
    <mergeCell ref="M632:R632"/>
    <mergeCell ref="S632:X632"/>
    <mergeCell ref="Y632:AD632"/>
    <mergeCell ref="AE632:AJ632"/>
    <mergeCell ref="Y588:AD589"/>
    <mergeCell ref="AE588:AJ589"/>
    <mergeCell ref="A583:AJ583"/>
    <mergeCell ref="A585:AJ585"/>
    <mergeCell ref="A586:B586"/>
    <mergeCell ref="A588:H589"/>
    <mergeCell ref="I588:M589"/>
    <mergeCell ref="N588:R589"/>
    <mergeCell ref="S588:X589"/>
    <mergeCell ref="S558:X558"/>
    <mergeCell ref="Y558:AD558"/>
    <mergeCell ref="B557:F557"/>
    <mergeCell ref="G557:L557"/>
    <mergeCell ref="M557:R557"/>
    <mergeCell ref="S557:X557"/>
    <mergeCell ref="Y557:AD557"/>
    <mergeCell ref="AE557:AJ557"/>
    <mergeCell ref="B558:F558"/>
    <mergeCell ref="S560:X560"/>
    <mergeCell ref="Y560:AD560"/>
    <mergeCell ref="S561:X561"/>
    <mergeCell ref="Y561:AD561"/>
    <mergeCell ref="AE561:AJ561"/>
    <mergeCell ref="S562:X562"/>
    <mergeCell ref="Y562:AD562"/>
    <mergeCell ref="AE562:AJ562"/>
    <mergeCell ref="B559:F559"/>
    <mergeCell ref="G559:L559"/>
    <mergeCell ref="M559:R559"/>
    <mergeCell ref="S559:X559"/>
    <mergeCell ref="Y559:AD559"/>
    <mergeCell ref="AE559:AJ559"/>
    <mergeCell ref="B560:F560"/>
    <mergeCell ref="AE560:AJ560"/>
    <mergeCell ref="B562:F562"/>
    <mergeCell ref="B563:F563"/>
    <mergeCell ref="G563:L563"/>
    <mergeCell ref="M563:R563"/>
    <mergeCell ref="S563:X563"/>
    <mergeCell ref="Y563:AD563"/>
    <mergeCell ref="AE563:AJ563"/>
    <mergeCell ref="G560:L560"/>
    <mergeCell ref="M560:R560"/>
    <mergeCell ref="B561:F561"/>
    <mergeCell ref="G561:L561"/>
    <mergeCell ref="M561:R561"/>
    <mergeCell ref="G562:L562"/>
    <mergeCell ref="M562:R562"/>
    <mergeCell ref="N593:R593"/>
    <mergeCell ref="S593:X593"/>
    <mergeCell ref="S597:X597"/>
    <mergeCell ref="Y597:AD597"/>
    <mergeCell ref="S598:X598"/>
    <mergeCell ref="Y598:AD598"/>
    <mergeCell ref="AE598:AJ598"/>
    <mergeCell ref="S599:X599"/>
    <mergeCell ref="Y599:AD599"/>
    <mergeCell ref="AE599:AJ599"/>
    <mergeCell ref="I597:M597"/>
    <mergeCell ref="N597:R597"/>
    <mergeCell ref="A598:H598"/>
    <mergeCell ref="I598:M598"/>
    <mergeCell ref="N598:R598"/>
    <mergeCell ref="I599:M599"/>
    <mergeCell ref="N599:R599"/>
    <mergeCell ref="Y593:AD593"/>
    <mergeCell ref="AE593:AJ593"/>
    <mergeCell ref="I591:M591"/>
    <mergeCell ref="I592:M592"/>
    <mergeCell ref="N592:R592"/>
    <mergeCell ref="S592:X592"/>
    <mergeCell ref="Y592:AD592"/>
    <mergeCell ref="AE592:AJ592"/>
    <mergeCell ref="I593:M593"/>
    <mergeCell ref="N595:R595"/>
    <mergeCell ref="S595:X595"/>
    <mergeCell ref="Y595:AD595"/>
    <mergeCell ref="AE595:AJ595"/>
    <mergeCell ref="I594:M594"/>
    <mergeCell ref="N594:R594"/>
    <mergeCell ref="S594:X594"/>
    <mergeCell ref="Y594:AD594"/>
    <mergeCell ref="AE594:AJ594"/>
    <mergeCell ref="A595:H595"/>
    <mergeCell ref="I595:M595"/>
    <mergeCell ref="A596:H596"/>
    <mergeCell ref="I596:M596"/>
    <mergeCell ref="N596:R596"/>
    <mergeCell ref="S596:X596"/>
    <mergeCell ref="Y596:AD596"/>
    <mergeCell ref="AE596:AJ596"/>
    <mergeCell ref="A597:H597"/>
    <mergeCell ref="AE597:AJ597"/>
    <mergeCell ref="A599:H599"/>
    <mergeCell ref="A600:H600"/>
    <mergeCell ref="I600:M600"/>
    <mergeCell ref="N600:R600"/>
    <mergeCell ref="S600:X600"/>
    <mergeCell ref="Y600:AD600"/>
    <mergeCell ref="AE600:AJ600"/>
    <mergeCell ref="AC613:AF613"/>
    <mergeCell ref="AG613:AJ613"/>
    <mergeCell ref="A613:D613"/>
    <mergeCell ref="E613:H613"/>
    <mergeCell ref="I613:L613"/>
    <mergeCell ref="M613:P613"/>
    <mergeCell ref="Q613:T613"/>
    <mergeCell ref="U613:X613"/>
    <mergeCell ref="Y613:AB613"/>
    <mergeCell ref="AC614:AF614"/>
    <mergeCell ref="AG614:AJ614"/>
    <mergeCell ref="E614:H614"/>
    <mergeCell ref="I614:L614"/>
    <mergeCell ref="M614:P614"/>
    <mergeCell ref="Q614:T614"/>
    <mergeCell ref="U614:X614"/>
    <mergeCell ref="Y614:AB614"/>
    <mergeCell ref="A619:AJ619"/>
    <mergeCell ref="A654:I654"/>
    <mergeCell ref="J654:R654"/>
    <mergeCell ref="S654:AA654"/>
    <mergeCell ref="AB654:AJ654"/>
    <mergeCell ref="J655:R655"/>
    <mergeCell ref="S655:AA655"/>
    <mergeCell ref="AB655:AJ655"/>
    <mergeCell ref="A655:I655"/>
    <mergeCell ref="A656:I656"/>
    <mergeCell ref="J656:R656"/>
    <mergeCell ref="S656:AA656"/>
    <mergeCell ref="AB656:AJ656"/>
    <mergeCell ref="A657:I657"/>
    <mergeCell ref="J657:R657"/>
    <mergeCell ref="A658:I658"/>
    <mergeCell ref="J658:R658"/>
    <mergeCell ref="S658:AA658"/>
    <mergeCell ref="AB658:AJ658"/>
    <mergeCell ref="J659:R659"/>
    <mergeCell ref="S659:AA659"/>
    <mergeCell ref="AB659:AJ659"/>
    <mergeCell ref="A659:I659"/>
    <mergeCell ref="A660:I660"/>
    <mergeCell ref="J660:R660"/>
    <mergeCell ref="S660:AA660"/>
    <mergeCell ref="AB660:AJ660"/>
    <mergeCell ref="A661:I661"/>
    <mergeCell ref="J661:R661"/>
    <mergeCell ref="J663:R663"/>
    <mergeCell ref="S663:AA663"/>
    <mergeCell ref="S661:AA661"/>
    <mergeCell ref="AB661:AJ661"/>
    <mergeCell ref="A662:I662"/>
    <mergeCell ref="J662:R662"/>
    <mergeCell ref="S662:AA662"/>
    <mergeCell ref="AB662:AJ662"/>
    <mergeCell ref="AB663:AJ663"/>
    <mergeCell ref="S665:AA665"/>
    <mergeCell ref="AB665:AJ665"/>
    <mergeCell ref="A663:I663"/>
    <mergeCell ref="A664:I664"/>
    <mergeCell ref="J664:R664"/>
    <mergeCell ref="S664:AA664"/>
    <mergeCell ref="AB664:AJ664"/>
    <mergeCell ref="A665:I665"/>
    <mergeCell ref="J665:R665"/>
    <mergeCell ref="S675:AA675"/>
    <mergeCell ref="AB675:AJ675"/>
    <mergeCell ref="A673:I673"/>
    <mergeCell ref="A674:I674"/>
    <mergeCell ref="J674:R674"/>
    <mergeCell ref="S674:AA674"/>
    <mergeCell ref="AB674:AJ674"/>
    <mergeCell ref="A675:I675"/>
    <mergeCell ref="J675:R675"/>
    <mergeCell ref="A676:I676"/>
    <mergeCell ref="J676:R676"/>
    <mergeCell ref="S676:AA676"/>
    <mergeCell ref="AB676:AJ676"/>
    <mergeCell ref="J677:R677"/>
    <mergeCell ref="S677:AA677"/>
    <mergeCell ref="AB677:AJ677"/>
    <mergeCell ref="A677:I677"/>
    <mergeCell ref="A678:I678"/>
    <mergeCell ref="J678:R678"/>
    <mergeCell ref="S678:AA678"/>
    <mergeCell ref="AB678:AJ678"/>
    <mergeCell ref="A679:I679"/>
    <mergeCell ref="J679:R679"/>
    <mergeCell ref="J681:R681"/>
    <mergeCell ref="S681:AA681"/>
    <mergeCell ref="S679:AA679"/>
    <mergeCell ref="AB679:AJ679"/>
    <mergeCell ref="A680:I680"/>
    <mergeCell ref="J680:R680"/>
    <mergeCell ref="S680:AA680"/>
    <mergeCell ref="AB680:AJ680"/>
    <mergeCell ref="AB681:AJ681"/>
    <mergeCell ref="A681:I681"/>
    <mergeCell ref="A682:I682"/>
    <mergeCell ref="J682:R682"/>
    <mergeCell ref="S682:AA682"/>
    <mergeCell ref="AB682:AJ682"/>
    <mergeCell ref="A683:I683"/>
    <mergeCell ref="J683:R683"/>
    <mergeCell ref="S683:AA683"/>
    <mergeCell ref="AB683:AJ683"/>
    <mergeCell ref="AT687:AX687"/>
    <mergeCell ref="AY687:BG687"/>
    <mergeCell ref="BH687:BP687"/>
    <mergeCell ref="BQ687:BW687"/>
    <mergeCell ref="BX687:CD687"/>
    <mergeCell ref="AT688:AX688"/>
    <mergeCell ref="AY688:BG688"/>
    <mergeCell ref="BH688:BP688"/>
    <mergeCell ref="BQ688:BW688"/>
    <mergeCell ref="BX688:CD688"/>
    <mergeCell ref="AY689:BG689"/>
    <mergeCell ref="BX689:CD689"/>
    <mergeCell ref="BH691:BP691"/>
    <mergeCell ref="BH692:BP692"/>
    <mergeCell ref="BQ692:BW692"/>
    <mergeCell ref="BX692:CD692"/>
    <mergeCell ref="BH689:BP689"/>
    <mergeCell ref="BQ689:BW689"/>
    <mergeCell ref="BH690:BP690"/>
    <mergeCell ref="BQ690:BW690"/>
    <mergeCell ref="BX690:CD690"/>
    <mergeCell ref="BQ691:BW691"/>
    <mergeCell ref="BX691:CD691"/>
    <mergeCell ref="AT693:AX693"/>
    <mergeCell ref="AY693:BG693"/>
    <mergeCell ref="BH693:BP693"/>
    <mergeCell ref="BQ693:BW693"/>
    <mergeCell ref="BX693:CD693"/>
    <mergeCell ref="AT694:AX694"/>
    <mergeCell ref="AY694:BG694"/>
    <mergeCell ref="BH694:BP694"/>
    <mergeCell ref="BQ694:BW694"/>
    <mergeCell ref="BX694:CD694"/>
    <mergeCell ref="AT689:AX689"/>
    <mergeCell ref="AT690:AX690"/>
    <mergeCell ref="AY690:BG690"/>
    <mergeCell ref="AT691:AX691"/>
    <mergeCell ref="AY691:BG691"/>
    <mergeCell ref="AT692:AX692"/>
    <mergeCell ref="AY692:BG692"/>
    <mergeCell ref="S644:X644"/>
    <mergeCell ref="Y644:AD644"/>
    <mergeCell ref="A643:F643"/>
    <mergeCell ref="G643:L643"/>
    <mergeCell ref="M643:R643"/>
    <mergeCell ref="S643:X643"/>
    <mergeCell ref="Y643:AD643"/>
    <mergeCell ref="AE643:AJ643"/>
    <mergeCell ref="AE644:AJ644"/>
    <mergeCell ref="A644:F644"/>
    <mergeCell ref="A645:F645"/>
    <mergeCell ref="G645:L645"/>
    <mergeCell ref="M645:R645"/>
    <mergeCell ref="S645:X645"/>
    <mergeCell ref="Y645:AD645"/>
    <mergeCell ref="AE645:AJ645"/>
    <mergeCell ref="S653:AA653"/>
    <mergeCell ref="AB653:AJ653"/>
    <mergeCell ref="A647:AJ647"/>
    <mergeCell ref="A649:AJ649"/>
    <mergeCell ref="A650:B650"/>
    <mergeCell ref="A652:R652"/>
    <mergeCell ref="S652:AJ652"/>
    <mergeCell ref="A653:I653"/>
    <mergeCell ref="J653:R653"/>
    <mergeCell ref="S657:AA657"/>
    <mergeCell ref="AB657:AJ657"/>
    <mergeCell ref="J714:R714"/>
    <mergeCell ref="S714:AA714"/>
    <mergeCell ref="S705:AA705"/>
    <mergeCell ref="AB705:AJ705"/>
    <mergeCell ref="A706:I706"/>
    <mergeCell ref="J706:R706"/>
    <mergeCell ref="S706:AA706"/>
    <mergeCell ref="AB706:AJ706"/>
    <mergeCell ref="A707:I707"/>
    <mergeCell ref="AB707:AJ707"/>
    <mergeCell ref="J707:R707"/>
    <mergeCell ref="S707:AA707"/>
    <mergeCell ref="A711:B711"/>
    <mergeCell ref="A713:R713"/>
    <mergeCell ref="S713:AA713"/>
    <mergeCell ref="AB713:AJ713"/>
    <mergeCell ref="AB714:AJ714"/>
    <mergeCell ref="E722:T722"/>
    <mergeCell ref="U722:AJ722"/>
    <mergeCell ref="U723:AB723"/>
    <mergeCell ref="AC723:AJ723"/>
    <mergeCell ref="U724:AB724"/>
    <mergeCell ref="AC724:AJ724"/>
    <mergeCell ref="U725:AB725"/>
    <mergeCell ref="AC725:AJ725"/>
    <mergeCell ref="A714:I715"/>
    <mergeCell ref="J715:R715"/>
    <mergeCell ref="S715:AA715"/>
    <mergeCell ref="AB715:AJ715"/>
    <mergeCell ref="A718:AJ718"/>
    <mergeCell ref="A720:B720"/>
    <mergeCell ref="A722:D723"/>
    <mergeCell ref="A725:D725"/>
    <mergeCell ref="A726:D726"/>
    <mergeCell ref="E726:L726"/>
    <mergeCell ref="M726:T726"/>
    <mergeCell ref="U726:AB726"/>
    <mergeCell ref="AC726:AJ726"/>
    <mergeCell ref="E723:L723"/>
    <mergeCell ref="M723:T723"/>
    <mergeCell ref="A724:D724"/>
    <mergeCell ref="E724:L724"/>
    <mergeCell ref="M724:T724"/>
    <mergeCell ref="E725:L725"/>
    <mergeCell ref="M725:T725"/>
    <mergeCell ref="A666:I666"/>
    <mergeCell ref="J666:R666"/>
    <mergeCell ref="S666:AA666"/>
    <mergeCell ref="AB666:AJ666"/>
    <mergeCell ref="J667:R667"/>
    <mergeCell ref="S667:AA667"/>
    <mergeCell ref="AB667:AJ667"/>
    <mergeCell ref="A667:I667"/>
    <mergeCell ref="A670:B670"/>
    <mergeCell ref="A672:R672"/>
    <mergeCell ref="S672:AJ672"/>
    <mergeCell ref="J673:R673"/>
    <mergeCell ref="S673:AA673"/>
    <mergeCell ref="AB673:AJ673"/>
    <mergeCell ref="A684:I684"/>
    <mergeCell ref="J684:R684"/>
    <mergeCell ref="S684:AA684"/>
    <mergeCell ref="AB684:AJ684"/>
    <mergeCell ref="A685:I685"/>
    <mergeCell ref="J685:R685"/>
    <mergeCell ref="S685:AA685"/>
    <mergeCell ref="AA692:AE692"/>
    <mergeCell ref="AF692:AJ692"/>
    <mergeCell ref="AB685:AJ685"/>
    <mergeCell ref="A687:AJ687"/>
    <mergeCell ref="A689:AJ689"/>
    <mergeCell ref="A690:B690"/>
    <mergeCell ref="A692:E692"/>
    <mergeCell ref="F692:K692"/>
    <mergeCell ref="L692:P692"/>
    <mergeCell ref="AA693:AE693"/>
    <mergeCell ref="AF693:AJ693"/>
    <mergeCell ref="Q692:U692"/>
    <mergeCell ref="V692:Z692"/>
    <mergeCell ref="A693:E693"/>
    <mergeCell ref="F693:K693"/>
    <mergeCell ref="L693:P693"/>
    <mergeCell ref="Q693:U693"/>
    <mergeCell ref="V693:Z693"/>
    <mergeCell ref="A694:E694"/>
    <mergeCell ref="F694:K694"/>
    <mergeCell ref="L694:P694"/>
    <mergeCell ref="Q694:U694"/>
    <mergeCell ref="V694:Z694"/>
    <mergeCell ref="AA694:AE694"/>
    <mergeCell ref="AF694:AJ694"/>
    <mergeCell ref="A695:E695"/>
    <mergeCell ref="F695:K695"/>
    <mergeCell ref="L695:P695"/>
    <mergeCell ref="Q695:U695"/>
    <mergeCell ref="V695:Z695"/>
    <mergeCell ref="AA695:AE695"/>
    <mergeCell ref="AF695:AJ695"/>
    <mergeCell ref="S701:AA701"/>
    <mergeCell ref="AB701:AJ701"/>
    <mergeCell ref="A698:B698"/>
    <mergeCell ref="A700:I700"/>
    <mergeCell ref="J700:R700"/>
    <mergeCell ref="S700:AA700"/>
    <mergeCell ref="AB700:AJ700"/>
    <mergeCell ref="A701:I701"/>
    <mergeCell ref="J701:R701"/>
    <mergeCell ref="A702:I702"/>
    <mergeCell ref="J702:R702"/>
    <mergeCell ref="S702:AA702"/>
    <mergeCell ref="AB702:AJ702"/>
    <mergeCell ref="J703:R703"/>
    <mergeCell ref="S703:AA703"/>
    <mergeCell ref="AB703:AJ703"/>
    <mergeCell ref="A703:I703"/>
    <mergeCell ref="A704:I704"/>
    <mergeCell ref="J704:R704"/>
    <mergeCell ref="S704:AA704"/>
    <mergeCell ref="AB704:AJ704"/>
    <mergeCell ref="A705:I705"/>
    <mergeCell ref="J705:R705"/>
    <mergeCell ref="A730:B730"/>
    <mergeCell ref="A732:L733"/>
    <mergeCell ref="M732:AJ732"/>
    <mergeCell ref="M733:X733"/>
    <mergeCell ref="Y733:AJ733"/>
    <mergeCell ref="M734:X734"/>
    <mergeCell ref="Y734:AJ734"/>
    <mergeCell ref="A734:L734"/>
    <mergeCell ref="A735:L735"/>
    <mergeCell ref="M735:X735"/>
    <mergeCell ref="Y735:AJ735"/>
    <mergeCell ref="A736:L736"/>
    <mergeCell ref="M736:X736"/>
    <mergeCell ref="Y736:AJ736"/>
    <mergeCell ref="M739:X739"/>
    <mergeCell ref="Y739:AJ739"/>
    <mergeCell ref="A740:L740"/>
    <mergeCell ref="M740:X740"/>
    <mergeCell ref="Y740:AJ740"/>
    <mergeCell ref="A741:L741"/>
    <mergeCell ref="M741:X741"/>
    <mergeCell ref="Y741:AJ741"/>
    <mergeCell ref="A737:L737"/>
    <mergeCell ref="M737:X737"/>
    <mergeCell ref="Y737:AJ737"/>
    <mergeCell ref="A738:L738"/>
    <mergeCell ref="M738:X738"/>
    <mergeCell ref="Y738:AJ738"/>
    <mergeCell ref="A739:L739"/>
    <mergeCell ref="A502:H502"/>
    <mergeCell ref="I502:M502"/>
    <mergeCell ref="N502:R502"/>
    <mergeCell ref="S502:X502"/>
    <mergeCell ref="Y502:AD502"/>
    <mergeCell ref="AE502:AJ502"/>
    <mergeCell ref="A503:H503"/>
    <mergeCell ref="AE503:AJ503"/>
    <mergeCell ref="S503:X503"/>
    <mergeCell ref="Y503:AD503"/>
    <mergeCell ref="AS503:AW503"/>
    <mergeCell ref="AX503:BB503"/>
    <mergeCell ref="BC503:BH503"/>
    <mergeCell ref="BI503:BN503"/>
    <mergeCell ref="BO503:BT503"/>
    <mergeCell ref="AS504:AW504"/>
    <mergeCell ref="AS505:AW505"/>
    <mergeCell ref="AX505:BB505"/>
    <mergeCell ref="BC505:BH505"/>
    <mergeCell ref="BI505:BN505"/>
    <mergeCell ref="BO505:BT505"/>
    <mergeCell ref="AK503:AQ503"/>
    <mergeCell ref="AK504:AQ504"/>
    <mergeCell ref="AX504:BB504"/>
    <mergeCell ref="BC504:BH504"/>
    <mergeCell ref="BI504:BN504"/>
    <mergeCell ref="BO504:BT504"/>
    <mergeCell ref="AK505:AQ505"/>
    <mergeCell ref="I503:M503"/>
    <mergeCell ref="N503:R503"/>
    <mergeCell ref="I504:M504"/>
    <mergeCell ref="N504:R504"/>
    <mergeCell ref="S504:X504"/>
    <mergeCell ref="Y504:AD504"/>
    <mergeCell ref="AE504:AJ504"/>
    <mergeCell ref="AK506:AQ506"/>
    <mergeCell ref="AS506:AW506"/>
    <mergeCell ref="AX506:BB506"/>
    <mergeCell ref="BC506:BH506"/>
    <mergeCell ref="BI506:BN506"/>
    <mergeCell ref="BO506:BT506"/>
    <mergeCell ref="A504:H504"/>
    <mergeCell ref="A505:H505"/>
    <mergeCell ref="I505:M505"/>
    <mergeCell ref="N505:R505"/>
    <mergeCell ref="S505:X505"/>
    <mergeCell ref="Y505:AD505"/>
    <mergeCell ref="AE505:AJ505"/>
    <mergeCell ref="A506:H506"/>
    <mergeCell ref="I506:M506"/>
    <mergeCell ref="N506:R506"/>
    <mergeCell ref="S506:X506"/>
    <mergeCell ref="Y506:AD506"/>
    <mergeCell ref="AE506:AJ506"/>
    <mergeCell ref="A507:H507"/>
    <mergeCell ref="AE507:AJ507"/>
    <mergeCell ref="S507:X507"/>
    <mergeCell ref="Y507:AD507"/>
    <mergeCell ref="AS507:AW507"/>
    <mergeCell ref="AX507:BB507"/>
    <mergeCell ref="BC507:BH507"/>
    <mergeCell ref="BI507:BN507"/>
    <mergeCell ref="BO507:BT507"/>
    <mergeCell ref="AS508:AW508"/>
    <mergeCell ref="AS509:AW509"/>
    <mergeCell ref="AX509:BB509"/>
    <mergeCell ref="BC509:BH509"/>
    <mergeCell ref="BI509:BN509"/>
    <mergeCell ref="BO509:BT509"/>
    <mergeCell ref="AK507:AQ507"/>
    <mergeCell ref="AK508:AQ508"/>
    <mergeCell ref="AX508:BB508"/>
    <mergeCell ref="BC508:BH508"/>
    <mergeCell ref="BI508:BN508"/>
    <mergeCell ref="BO508:BT508"/>
    <mergeCell ref="AK509:AQ509"/>
    <mergeCell ref="I507:M507"/>
    <mergeCell ref="N507:R507"/>
    <mergeCell ref="I508:M508"/>
    <mergeCell ref="N508:R508"/>
    <mergeCell ref="S508:X508"/>
    <mergeCell ref="Y508:AD508"/>
    <mergeCell ref="AE508:AJ508"/>
    <mergeCell ref="AK510:AQ510"/>
    <mergeCell ref="AS510:AW510"/>
    <mergeCell ref="AX510:BB510"/>
    <mergeCell ref="BC510:BH510"/>
    <mergeCell ref="BI510:BN510"/>
    <mergeCell ref="BO510:BT510"/>
    <mergeCell ref="A508:H508"/>
    <mergeCell ref="A509:H509"/>
    <mergeCell ref="I509:M509"/>
    <mergeCell ref="N509:R509"/>
    <mergeCell ref="S509:X509"/>
    <mergeCell ref="Y509:AD509"/>
    <mergeCell ref="AE509:AJ509"/>
    <mergeCell ref="A510:H510"/>
    <mergeCell ref="I510:M510"/>
    <mergeCell ref="N510:R510"/>
    <mergeCell ref="S510:X510"/>
    <mergeCell ref="Y510:AD510"/>
    <mergeCell ref="AE510:AJ510"/>
    <mergeCell ref="A511:H511"/>
    <mergeCell ref="AE511:AJ511"/>
    <mergeCell ref="S511:X511"/>
    <mergeCell ref="Y511:AD511"/>
    <mergeCell ref="AS511:AW511"/>
    <mergeCell ref="AX511:BB511"/>
    <mergeCell ref="BC511:BH511"/>
    <mergeCell ref="BI511:BN511"/>
    <mergeCell ref="BO511:BT511"/>
    <mergeCell ref="AS512:AW512"/>
    <mergeCell ref="AS513:AW513"/>
    <mergeCell ref="AX513:BB513"/>
    <mergeCell ref="BC513:BH513"/>
    <mergeCell ref="BI513:BN513"/>
    <mergeCell ref="BO513:BT513"/>
    <mergeCell ref="AK511:AQ511"/>
    <mergeCell ref="AK512:AQ512"/>
    <mergeCell ref="AX512:BB512"/>
    <mergeCell ref="BC512:BH512"/>
    <mergeCell ref="BI512:BN512"/>
    <mergeCell ref="BO512:BT512"/>
    <mergeCell ref="AK513:AQ513"/>
    <mergeCell ref="I511:M511"/>
    <mergeCell ref="N511:R511"/>
    <mergeCell ref="I512:M512"/>
    <mergeCell ref="N512:R512"/>
    <mergeCell ref="S512:X512"/>
    <mergeCell ref="Y512:AD512"/>
    <mergeCell ref="AE512:AJ512"/>
    <mergeCell ref="AK514:AQ514"/>
    <mergeCell ref="AS514:AW514"/>
    <mergeCell ref="AX514:BB514"/>
    <mergeCell ref="BC514:BH514"/>
    <mergeCell ref="BI514:BN514"/>
    <mergeCell ref="BO514:BT514"/>
    <mergeCell ref="A512:H512"/>
    <mergeCell ref="A513:H513"/>
    <mergeCell ref="I513:M513"/>
    <mergeCell ref="N513:R513"/>
    <mergeCell ref="S513:X513"/>
    <mergeCell ref="Y513:AD513"/>
    <mergeCell ref="AE513:AJ513"/>
    <mergeCell ref="A514:H514"/>
    <mergeCell ref="I514:M514"/>
    <mergeCell ref="N514:R514"/>
    <mergeCell ref="S514:X514"/>
    <mergeCell ref="Y514:AD514"/>
    <mergeCell ref="AE514:AJ514"/>
    <mergeCell ref="A515:H515"/>
    <mergeCell ref="AE515:AJ515"/>
    <mergeCell ref="S515:X515"/>
    <mergeCell ref="Y515:AD515"/>
    <mergeCell ref="AS515:AW515"/>
    <mergeCell ref="AX515:BB515"/>
    <mergeCell ref="BC515:BH515"/>
    <mergeCell ref="BI515:BN515"/>
    <mergeCell ref="BO515:BT515"/>
    <mergeCell ref="AS516:AW516"/>
    <mergeCell ref="AS517:AW517"/>
    <mergeCell ref="AK518:AQ518"/>
    <mergeCell ref="AS518:AW518"/>
    <mergeCell ref="AX517:BB517"/>
    <mergeCell ref="BC517:BH517"/>
    <mergeCell ref="AX518:BB518"/>
    <mergeCell ref="BC518:BH518"/>
    <mergeCell ref="BI517:BN517"/>
    <mergeCell ref="BO517:BT517"/>
    <mergeCell ref="BI518:BN518"/>
    <mergeCell ref="BO518:BT518"/>
    <mergeCell ref="AK515:AQ515"/>
    <mergeCell ref="AK516:AQ516"/>
    <mergeCell ref="AX516:BB516"/>
    <mergeCell ref="BC516:BH516"/>
    <mergeCell ref="BI516:BN516"/>
    <mergeCell ref="BO516:BT516"/>
    <mergeCell ref="AK517:AQ517"/>
    <mergeCell ref="I515:M515"/>
    <mergeCell ref="N515:R515"/>
    <mergeCell ref="I516:M516"/>
    <mergeCell ref="N516:R516"/>
    <mergeCell ref="S516:X516"/>
    <mergeCell ref="Y516:AD516"/>
    <mergeCell ref="AE516:AJ516"/>
    <mergeCell ref="A516:H516"/>
    <mergeCell ref="A517:H517"/>
    <mergeCell ref="I517:M517"/>
    <mergeCell ref="N517:R517"/>
    <mergeCell ref="S517:X517"/>
    <mergeCell ref="Y517:AD517"/>
    <mergeCell ref="AE517:AJ517"/>
    <mergeCell ref="S519:X519"/>
    <mergeCell ref="Y519:AD519"/>
    <mergeCell ref="A518:H518"/>
    <mergeCell ref="I518:M518"/>
    <mergeCell ref="N518:R518"/>
    <mergeCell ref="S518:X518"/>
    <mergeCell ref="Y518:AD518"/>
    <mergeCell ref="AE518:AJ518"/>
    <mergeCell ref="A519:H519"/>
    <mergeCell ref="AE519:AJ519"/>
    <mergeCell ref="I519:M519"/>
    <mergeCell ref="N519:R519"/>
    <mergeCell ref="I520:M520"/>
    <mergeCell ref="N520:R520"/>
    <mergeCell ref="S520:X520"/>
    <mergeCell ref="Y520:AD520"/>
    <mergeCell ref="AE520:AJ520"/>
    <mergeCell ref="A520:H520"/>
    <mergeCell ref="A521:H521"/>
    <mergeCell ref="I521:M521"/>
    <mergeCell ref="N521:R521"/>
    <mergeCell ref="S521:X521"/>
    <mergeCell ref="Y521:AD521"/>
    <mergeCell ref="AE521:AJ521"/>
    <mergeCell ref="S523:X523"/>
    <mergeCell ref="Y523:AD523"/>
    <mergeCell ref="A522:H522"/>
    <mergeCell ref="I522:M522"/>
    <mergeCell ref="N522:R522"/>
    <mergeCell ref="S522:X522"/>
    <mergeCell ref="Y522:AD522"/>
    <mergeCell ref="AE522:AJ522"/>
    <mergeCell ref="A523:H523"/>
    <mergeCell ref="AE523:AJ523"/>
    <mergeCell ref="I523:M523"/>
    <mergeCell ref="N523:R523"/>
    <mergeCell ref="I524:M524"/>
    <mergeCell ref="N524:R524"/>
    <mergeCell ref="S524:X524"/>
    <mergeCell ref="Y524:AD524"/>
    <mergeCell ref="AE524:AJ524"/>
    <mergeCell ref="A524:H524"/>
    <mergeCell ref="A525:H525"/>
    <mergeCell ref="I525:M525"/>
    <mergeCell ref="N525:R525"/>
    <mergeCell ref="S525:X525"/>
    <mergeCell ref="Y525:AD525"/>
    <mergeCell ref="AE525:AJ525"/>
    <mergeCell ref="BF533:BL533"/>
    <mergeCell ref="BF534:BL534"/>
    <mergeCell ref="BF536:BL536"/>
    <mergeCell ref="BF530:BL530"/>
    <mergeCell ref="BM530:BS530"/>
    <mergeCell ref="BF531:BL531"/>
    <mergeCell ref="BM531:BS531"/>
    <mergeCell ref="BF532:BL532"/>
    <mergeCell ref="BM532:BS532"/>
    <mergeCell ref="BM533:BS533"/>
    <mergeCell ref="S539:X539"/>
    <mergeCell ref="Y539:AD539"/>
    <mergeCell ref="A538:F538"/>
    <mergeCell ref="G538:L538"/>
    <mergeCell ref="M538:R538"/>
    <mergeCell ref="S538:X538"/>
    <mergeCell ref="Y538:AD538"/>
    <mergeCell ref="AE538:AJ538"/>
    <mergeCell ref="A539:F539"/>
    <mergeCell ref="G546:L546"/>
    <mergeCell ref="M546:R546"/>
    <mergeCell ref="A547:F547"/>
    <mergeCell ref="G547:L547"/>
    <mergeCell ref="M547:R547"/>
    <mergeCell ref="S547:X547"/>
    <mergeCell ref="Y547:AD547"/>
    <mergeCell ref="AE547:AJ547"/>
    <mergeCell ref="A550:AJ550"/>
    <mergeCell ref="A552:B552"/>
    <mergeCell ref="A554:F554"/>
    <mergeCell ref="G554:L554"/>
    <mergeCell ref="M554:R554"/>
    <mergeCell ref="S554:X554"/>
    <mergeCell ref="M478:X478"/>
    <mergeCell ref="Y478:AJ478"/>
    <mergeCell ref="A476:L476"/>
    <mergeCell ref="M476:X476"/>
    <mergeCell ref="Y476:AJ476"/>
    <mergeCell ref="A477:L477"/>
    <mergeCell ref="M477:X477"/>
    <mergeCell ref="Y477:AJ477"/>
    <mergeCell ref="A478:L478"/>
    <mergeCell ref="A479:L479"/>
    <mergeCell ref="M479:X479"/>
    <mergeCell ref="Y479:AJ479"/>
    <mergeCell ref="A480:L480"/>
    <mergeCell ref="M480:X480"/>
    <mergeCell ref="Y480:AJ480"/>
    <mergeCell ref="A483:B483"/>
    <mergeCell ref="P487:R487"/>
    <mergeCell ref="S487:U487"/>
    <mergeCell ref="AB487:AD487"/>
    <mergeCell ref="AE487:AG487"/>
    <mergeCell ref="A485:L487"/>
    <mergeCell ref="M485:X485"/>
    <mergeCell ref="Y485:AJ485"/>
    <mergeCell ref="M486:O487"/>
    <mergeCell ref="V486:X487"/>
    <mergeCell ref="Y486:AA487"/>
    <mergeCell ref="AH486:AJ487"/>
    <mergeCell ref="G558:L558"/>
    <mergeCell ref="M558:R558"/>
    <mergeCell ref="AE558:AJ558"/>
    <mergeCell ref="I527:M527"/>
    <mergeCell ref="N527:R527"/>
    <mergeCell ref="I528:M528"/>
    <mergeCell ref="N528:R528"/>
    <mergeCell ref="S528:X528"/>
    <mergeCell ref="Y528:AD528"/>
    <mergeCell ref="AE528:AJ528"/>
    <mergeCell ref="A528:H528"/>
    <mergeCell ref="A529:H529"/>
    <mergeCell ref="I529:M529"/>
    <mergeCell ref="N529:R529"/>
    <mergeCell ref="S529:X529"/>
    <mergeCell ref="Y529:AD529"/>
    <mergeCell ref="AE529:AJ529"/>
    <mergeCell ref="Y540:AD540"/>
    <mergeCell ref="AE540:AJ540"/>
    <mergeCell ref="G539:L539"/>
    <mergeCell ref="M539:R539"/>
    <mergeCell ref="AE539:AJ539"/>
    <mergeCell ref="A540:F540"/>
    <mergeCell ref="G540:L540"/>
    <mergeCell ref="M540:R540"/>
    <mergeCell ref="S540:X540"/>
    <mergeCell ref="S542:X542"/>
    <mergeCell ref="Y542:AD542"/>
    <mergeCell ref="A541:F541"/>
    <mergeCell ref="G541:L541"/>
    <mergeCell ref="M541:R541"/>
    <mergeCell ref="S541:X541"/>
    <mergeCell ref="Y541:AD541"/>
    <mergeCell ref="AE541:AJ541"/>
    <mergeCell ref="A542:F542"/>
    <mergeCell ref="AE542:AJ542"/>
    <mergeCell ref="G542:L542"/>
    <mergeCell ref="M542:R542"/>
    <mergeCell ref="G543:L543"/>
    <mergeCell ref="M543:R543"/>
    <mergeCell ref="S543:X543"/>
    <mergeCell ref="Y543:AD543"/>
    <mergeCell ref="AE543:AJ543"/>
    <mergeCell ref="A543:F543"/>
    <mergeCell ref="A544:F544"/>
    <mergeCell ref="G544:L544"/>
    <mergeCell ref="M544:R544"/>
    <mergeCell ref="S544:X544"/>
    <mergeCell ref="Y544:AD544"/>
    <mergeCell ref="AE544:AJ544"/>
    <mergeCell ref="S546:X546"/>
    <mergeCell ref="Y546:AD546"/>
    <mergeCell ref="A545:F545"/>
    <mergeCell ref="G545:L545"/>
    <mergeCell ref="M545:R545"/>
    <mergeCell ref="S545:X545"/>
    <mergeCell ref="Y545:AD545"/>
    <mergeCell ref="AE545:AJ545"/>
    <mergeCell ref="A546:F546"/>
    <mergeCell ref="AE546:AJ546"/>
    <mergeCell ref="Y554:AD554"/>
    <mergeCell ref="AE554:AJ554"/>
    <mergeCell ref="G555:L555"/>
    <mergeCell ref="M555:R555"/>
    <mergeCell ref="S555:X555"/>
    <mergeCell ref="Y555:AD555"/>
    <mergeCell ref="AE555:AJ555"/>
    <mergeCell ref="A555:F555"/>
    <mergeCell ref="A556:F556"/>
    <mergeCell ref="G556:L556"/>
    <mergeCell ref="M556:R556"/>
    <mergeCell ref="S556:X556"/>
    <mergeCell ref="Y556:AD556"/>
    <mergeCell ref="AE556:AJ556"/>
    <mergeCell ref="S565:X565"/>
    <mergeCell ref="Y565:AD565"/>
    <mergeCell ref="B564:F564"/>
    <mergeCell ref="G564:L564"/>
    <mergeCell ref="M564:R564"/>
    <mergeCell ref="S564:X564"/>
    <mergeCell ref="Y564:AD564"/>
    <mergeCell ref="AE564:AJ564"/>
    <mergeCell ref="A565:F565"/>
    <mergeCell ref="AE565:AJ565"/>
    <mergeCell ref="G573:L573"/>
    <mergeCell ref="M573:R573"/>
    <mergeCell ref="G574:L574"/>
    <mergeCell ref="M574:R574"/>
    <mergeCell ref="S574:X574"/>
    <mergeCell ref="Y574:AD574"/>
    <mergeCell ref="AE574:AJ574"/>
    <mergeCell ref="AM576:AV577"/>
    <mergeCell ref="AW576:AZ577"/>
    <mergeCell ref="BA576:BD577"/>
    <mergeCell ref="BE576:BJ577"/>
    <mergeCell ref="BK576:BP577"/>
    <mergeCell ref="BQ576:BV577"/>
    <mergeCell ref="B577:F577"/>
    <mergeCell ref="G577:L577"/>
    <mergeCell ref="M577:R577"/>
    <mergeCell ref="S577:X577"/>
    <mergeCell ref="Y577:AD577"/>
    <mergeCell ref="AE577:AJ577"/>
    <mergeCell ref="B574:F574"/>
    <mergeCell ref="A575:F575"/>
    <mergeCell ref="G575:L575"/>
    <mergeCell ref="M575:R575"/>
    <mergeCell ref="S575:X575"/>
    <mergeCell ref="Y575:AD575"/>
    <mergeCell ref="AE575:AJ575"/>
    <mergeCell ref="B576:F576"/>
    <mergeCell ref="G576:L576"/>
    <mergeCell ref="M576:R576"/>
    <mergeCell ref="S576:X576"/>
    <mergeCell ref="Y576:AD576"/>
    <mergeCell ref="AE576:AJ576"/>
    <mergeCell ref="B578:F578"/>
    <mergeCell ref="AE578:AJ578"/>
    <mergeCell ref="S578:X578"/>
    <mergeCell ref="Y578:AD578"/>
    <mergeCell ref="AW578:AZ578"/>
    <mergeCell ref="BA578:BD578"/>
    <mergeCell ref="BE578:BJ578"/>
    <mergeCell ref="BK578:BP578"/>
    <mergeCell ref="BQ578:BV578"/>
    <mergeCell ref="AM578:AV578"/>
    <mergeCell ref="AM579:AV579"/>
    <mergeCell ref="AW579:AZ579"/>
    <mergeCell ref="BA579:BD579"/>
    <mergeCell ref="BE579:BJ579"/>
    <mergeCell ref="BK579:BP579"/>
    <mergeCell ref="BQ579:BV579"/>
    <mergeCell ref="BE581:BJ581"/>
    <mergeCell ref="BK581:BP581"/>
    <mergeCell ref="AM580:AV580"/>
    <mergeCell ref="AW580:AZ580"/>
    <mergeCell ref="BA580:BD580"/>
    <mergeCell ref="BE580:BJ580"/>
    <mergeCell ref="BK580:BP580"/>
    <mergeCell ref="BQ580:BV580"/>
    <mergeCell ref="AM581:AV581"/>
    <mergeCell ref="BQ581:BV581"/>
    <mergeCell ref="AW581:AZ581"/>
    <mergeCell ref="BA581:BD581"/>
    <mergeCell ref="AW583:AZ583"/>
    <mergeCell ref="BA583:BD583"/>
    <mergeCell ref="BE583:BJ583"/>
    <mergeCell ref="BK583:BP583"/>
    <mergeCell ref="BQ583:BV583"/>
    <mergeCell ref="AM583:AV583"/>
    <mergeCell ref="AM584:AV584"/>
    <mergeCell ref="AW584:AZ584"/>
    <mergeCell ref="BA584:BD584"/>
    <mergeCell ref="BE584:BJ584"/>
    <mergeCell ref="BK584:BP584"/>
    <mergeCell ref="BQ584:BV584"/>
    <mergeCell ref="G565:L565"/>
    <mergeCell ref="M565:R565"/>
    <mergeCell ref="G566:L566"/>
    <mergeCell ref="M566:R566"/>
    <mergeCell ref="S566:X566"/>
    <mergeCell ref="Y566:AD566"/>
    <mergeCell ref="AE566:AJ566"/>
    <mergeCell ref="B566:F566"/>
    <mergeCell ref="B567:F567"/>
    <mergeCell ref="G567:L567"/>
    <mergeCell ref="M567:R567"/>
    <mergeCell ref="S567:X567"/>
    <mergeCell ref="Y567:AD567"/>
    <mergeCell ref="AE567:AJ567"/>
    <mergeCell ref="S569:X569"/>
    <mergeCell ref="Y569:AD569"/>
    <mergeCell ref="A568:F568"/>
    <mergeCell ref="G568:L568"/>
    <mergeCell ref="M568:R568"/>
    <mergeCell ref="S568:X568"/>
    <mergeCell ref="Y568:AD568"/>
    <mergeCell ref="AE568:AJ568"/>
    <mergeCell ref="B569:F569"/>
    <mergeCell ref="AE569:AJ569"/>
    <mergeCell ref="G569:L569"/>
    <mergeCell ref="M569:R569"/>
    <mergeCell ref="G570:L570"/>
    <mergeCell ref="M570:R570"/>
    <mergeCell ref="S570:X570"/>
    <mergeCell ref="Y570:AD570"/>
    <mergeCell ref="AE570:AJ570"/>
    <mergeCell ref="B570:F570"/>
    <mergeCell ref="B571:F571"/>
    <mergeCell ref="G571:L571"/>
    <mergeCell ref="M571:R571"/>
    <mergeCell ref="S571:X571"/>
    <mergeCell ref="Y571:AD571"/>
    <mergeCell ref="AE571:AJ571"/>
    <mergeCell ref="S573:X573"/>
    <mergeCell ref="Y573:AD573"/>
    <mergeCell ref="B572:F572"/>
    <mergeCell ref="G572:L572"/>
    <mergeCell ref="M572:R572"/>
    <mergeCell ref="S572:X572"/>
    <mergeCell ref="Y572:AD572"/>
    <mergeCell ref="AE572:AJ572"/>
    <mergeCell ref="B573:F573"/>
    <mergeCell ref="AE573:AJ573"/>
    <mergeCell ref="G578:L578"/>
    <mergeCell ref="M578:R578"/>
    <mergeCell ref="G579:L579"/>
    <mergeCell ref="M579:R579"/>
    <mergeCell ref="S579:X579"/>
    <mergeCell ref="Y579:AD579"/>
    <mergeCell ref="AE579:AJ579"/>
    <mergeCell ref="B579:F579"/>
    <mergeCell ref="B580:F580"/>
    <mergeCell ref="G580:L580"/>
    <mergeCell ref="M580:R580"/>
    <mergeCell ref="S580:X580"/>
    <mergeCell ref="Y580:AD580"/>
    <mergeCell ref="AE580:AJ580"/>
    <mergeCell ref="BE586:BJ586"/>
    <mergeCell ref="BK586:BP586"/>
    <mergeCell ref="AM585:AV585"/>
    <mergeCell ref="AW585:AZ585"/>
    <mergeCell ref="BA585:BD585"/>
    <mergeCell ref="BE585:BJ585"/>
    <mergeCell ref="BK585:BP585"/>
    <mergeCell ref="BQ585:BV585"/>
    <mergeCell ref="AM586:AV586"/>
    <mergeCell ref="BQ586:BV586"/>
    <mergeCell ref="AW586:AZ586"/>
    <mergeCell ref="BA586:BD586"/>
    <mergeCell ref="AW588:AZ588"/>
    <mergeCell ref="BA588:BD588"/>
    <mergeCell ref="BE588:BJ588"/>
    <mergeCell ref="BK588:BP588"/>
    <mergeCell ref="BQ588:BV588"/>
    <mergeCell ref="AM588:AV588"/>
    <mergeCell ref="AM589:AV589"/>
    <mergeCell ref="AW589:AZ589"/>
    <mergeCell ref="BA589:BD589"/>
    <mergeCell ref="BE589:BJ589"/>
    <mergeCell ref="BK589:BP589"/>
    <mergeCell ref="BQ589:BV589"/>
    <mergeCell ref="AW591:AZ591"/>
    <mergeCell ref="BA591:BD591"/>
    <mergeCell ref="BE591:BJ591"/>
    <mergeCell ref="BK591:BP591"/>
    <mergeCell ref="AM590:AV590"/>
    <mergeCell ref="AW590:AZ590"/>
    <mergeCell ref="BA590:BD590"/>
    <mergeCell ref="BE590:BJ590"/>
    <mergeCell ref="BK590:BP590"/>
    <mergeCell ref="BQ590:BV590"/>
    <mergeCell ref="AM591:AV591"/>
    <mergeCell ref="BQ591:BV591"/>
    <mergeCell ref="S591:X591"/>
    <mergeCell ref="Y591:AD591"/>
    <mergeCell ref="I590:M590"/>
    <mergeCell ref="N590:R590"/>
    <mergeCell ref="S590:X590"/>
    <mergeCell ref="Y590:AD590"/>
    <mergeCell ref="AE590:AJ590"/>
    <mergeCell ref="N591:R591"/>
    <mergeCell ref="AE591:AJ591"/>
    <mergeCell ref="S639:X639"/>
    <mergeCell ref="Y639:AD639"/>
    <mergeCell ref="S640:X640"/>
    <mergeCell ref="Y640:AD640"/>
    <mergeCell ref="AE640:AJ640"/>
    <mergeCell ref="S641:X641"/>
    <mergeCell ref="Y641:AD641"/>
    <mergeCell ref="AE641:AJ641"/>
    <mergeCell ref="G639:L639"/>
    <mergeCell ref="M639:R639"/>
    <mergeCell ref="A640:F640"/>
    <mergeCell ref="G640:L640"/>
    <mergeCell ref="M640:R640"/>
    <mergeCell ref="G641:L641"/>
    <mergeCell ref="M641:R641"/>
    <mergeCell ref="S634:X634"/>
    <mergeCell ref="Y634:AD634"/>
    <mergeCell ref="S635:X635"/>
    <mergeCell ref="Y635:AD635"/>
    <mergeCell ref="AE635:AJ635"/>
    <mergeCell ref="S636:X636"/>
    <mergeCell ref="Y636:AD636"/>
    <mergeCell ref="AE636:AJ636"/>
    <mergeCell ref="A633:F633"/>
    <mergeCell ref="G633:L633"/>
    <mergeCell ref="M633:R633"/>
    <mergeCell ref="S633:X633"/>
    <mergeCell ref="Y633:AD633"/>
    <mergeCell ref="AE633:AJ633"/>
    <mergeCell ref="A634:F634"/>
    <mergeCell ref="AE634:AJ634"/>
    <mergeCell ref="A636:F636"/>
    <mergeCell ref="A637:F637"/>
    <mergeCell ref="G637:L637"/>
    <mergeCell ref="M637:R637"/>
    <mergeCell ref="S637:X637"/>
    <mergeCell ref="Y637:AD637"/>
    <mergeCell ref="AE637:AJ637"/>
    <mergeCell ref="G634:L634"/>
    <mergeCell ref="M634:R634"/>
    <mergeCell ref="A635:F635"/>
    <mergeCell ref="G635:L635"/>
    <mergeCell ref="M635:R635"/>
    <mergeCell ref="G636:L636"/>
    <mergeCell ref="M636:R636"/>
    <mergeCell ref="A638:F638"/>
    <mergeCell ref="G638:L638"/>
    <mergeCell ref="M638:R638"/>
    <mergeCell ref="S638:X638"/>
    <mergeCell ref="Y638:AD638"/>
    <mergeCell ref="AE638:AJ638"/>
    <mergeCell ref="A639:F639"/>
    <mergeCell ref="AE639:AJ639"/>
    <mergeCell ref="A641:F641"/>
    <mergeCell ref="A642:F642"/>
    <mergeCell ref="G642:L642"/>
    <mergeCell ref="M642:R642"/>
    <mergeCell ref="S642:X642"/>
    <mergeCell ref="Y642:AD642"/>
    <mergeCell ref="AE642:AJ642"/>
    <mergeCell ref="G644:L644"/>
    <mergeCell ref="M644:R644"/>
  </mergeCells>
  <printOptions horizontalCentered="1"/>
  <pageMargins bottom="0.35433070866141736" footer="0.0" header="0.0" left="0.5118110236220472" right="0.5118110236220472" top="0.35433070866141736"/>
  <pageSetup paperSize="9" orientation="portrait"/>
  <rowBreaks count="25" manualBreakCount="25">
    <brk id="384" man="1"/>
    <brk man="1"/>
    <brk id="130" man="1"/>
    <brk id="582" man="1"/>
    <brk id="646" man="1"/>
    <brk id="198" man="1"/>
    <brk id="717" man="1"/>
    <brk id="467" man="1"/>
    <brk id="276" man="1"/>
    <brk id="533" man="1"/>
    <brk id="409" man="1"/>
    <brk id="223" man="1"/>
    <brk id="33" man="1"/>
    <brk id="355" man="1"/>
    <brk id="549" man="1"/>
    <brk id="101" man="1"/>
    <brk id="743" man="1"/>
    <brk id="618" man="1"/>
    <brk id="170" man="1"/>
    <brk id="238" man="1"/>
    <brk id="686" man="1"/>
    <brk id="496" man="1"/>
    <brk id="434" man="1"/>
    <brk id="313" man="1"/>
    <brk id="62" man="1"/>
  </rowBrea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37" width="2.75"/>
  </cols>
  <sheetData>
    <row r="1" ht="24.75" customHeight="1">
      <c r="A1" s="1" t="s">
        <v>1878</v>
      </c>
      <c r="AK1" s="1"/>
    </row>
    <row r="2" ht="24.7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ht="24.75" customHeight="1">
      <c r="A3" s="4" t="s">
        <v>1879</v>
      </c>
      <c r="AK3" s="4"/>
    </row>
    <row r="4" ht="24.75" customHeight="1">
      <c r="A4" s="5">
        <v>63.0</v>
      </c>
      <c r="C4" s="6" t="s">
        <v>1880</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ht="24.75" customHeight="1">
      <c r="A5" s="206" t="s">
        <v>3</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51</v>
      </c>
      <c r="AK5" s="7"/>
    </row>
    <row r="6" ht="24.75" customHeight="1">
      <c r="A6" s="11" t="s">
        <v>1881</v>
      </c>
      <c r="B6" s="12"/>
      <c r="C6" s="12"/>
      <c r="D6" s="12"/>
      <c r="E6" s="12"/>
      <c r="F6" s="12"/>
      <c r="G6" s="12"/>
      <c r="H6" s="12"/>
      <c r="I6" s="12"/>
      <c r="J6" s="13"/>
      <c r="K6" s="11" t="s">
        <v>67</v>
      </c>
      <c r="L6" s="12"/>
      <c r="M6" s="12"/>
      <c r="N6" s="12"/>
      <c r="O6" s="12"/>
      <c r="P6" s="13"/>
      <c r="Q6" s="11" t="s">
        <v>1882</v>
      </c>
      <c r="R6" s="12"/>
      <c r="S6" s="12"/>
      <c r="T6" s="12"/>
      <c r="U6" s="13"/>
      <c r="V6" s="8" t="s">
        <v>1883</v>
      </c>
      <c r="W6" s="9"/>
      <c r="X6" s="9"/>
      <c r="Y6" s="9"/>
      <c r="Z6" s="9"/>
      <c r="AA6" s="9"/>
      <c r="AB6" s="9"/>
      <c r="AC6" s="9"/>
      <c r="AD6" s="9"/>
      <c r="AE6" s="10"/>
      <c r="AF6" s="11" t="s">
        <v>1884</v>
      </c>
      <c r="AG6" s="12"/>
      <c r="AH6" s="12"/>
      <c r="AI6" s="12"/>
      <c r="AJ6" s="13"/>
      <c r="AK6" s="35"/>
    </row>
    <row r="7" ht="24.75" customHeight="1">
      <c r="A7" s="37"/>
      <c r="B7" s="29"/>
      <c r="C7" s="29"/>
      <c r="D7" s="29"/>
      <c r="E7" s="29"/>
      <c r="F7" s="29"/>
      <c r="G7" s="29"/>
      <c r="H7" s="29"/>
      <c r="I7" s="29"/>
      <c r="J7" s="30"/>
      <c r="K7" s="37"/>
      <c r="L7" s="29"/>
      <c r="M7" s="29"/>
      <c r="N7" s="29"/>
      <c r="O7" s="29"/>
      <c r="P7" s="30"/>
      <c r="Q7" s="37"/>
      <c r="R7" s="29"/>
      <c r="S7" s="29"/>
      <c r="T7" s="29"/>
      <c r="U7" s="30"/>
      <c r="V7" s="8" t="s">
        <v>1885</v>
      </c>
      <c r="W7" s="9"/>
      <c r="X7" s="9"/>
      <c r="Y7" s="9"/>
      <c r="Z7" s="10"/>
      <c r="AA7" s="8" t="s">
        <v>1886</v>
      </c>
      <c r="AB7" s="9"/>
      <c r="AC7" s="9"/>
      <c r="AD7" s="9"/>
      <c r="AE7" s="10"/>
      <c r="AF7" s="37"/>
      <c r="AG7" s="29"/>
      <c r="AH7" s="29"/>
      <c r="AI7" s="29"/>
      <c r="AJ7" s="30"/>
      <c r="AK7" s="35"/>
    </row>
    <row r="8" ht="24.75" customHeight="1">
      <c r="A8" s="11" t="s">
        <v>1887</v>
      </c>
      <c r="B8" s="12"/>
      <c r="C8" s="12"/>
      <c r="D8" s="12"/>
      <c r="E8" s="12"/>
      <c r="F8" s="12"/>
      <c r="G8" s="12"/>
      <c r="H8" s="12"/>
      <c r="I8" s="12"/>
      <c r="J8" s="13"/>
      <c r="K8" s="536">
        <f t="shared" ref="K8:K18" si="1">SUM(Q8:AJ8)</f>
        <v>3033</v>
      </c>
      <c r="L8" s="12"/>
      <c r="M8" s="12"/>
      <c r="N8" s="12"/>
      <c r="O8" s="12"/>
      <c r="P8" s="13"/>
      <c r="Q8" s="628">
        <v>4.0</v>
      </c>
      <c r="R8" s="12"/>
      <c r="S8" s="12"/>
      <c r="T8" s="12"/>
      <c r="U8" s="13"/>
      <c r="V8" s="530">
        <v>9.0</v>
      </c>
      <c r="W8" s="12"/>
      <c r="X8" s="12"/>
      <c r="Y8" s="12"/>
      <c r="Z8" s="13"/>
      <c r="AA8" s="530">
        <v>17.0</v>
      </c>
      <c r="AB8" s="12"/>
      <c r="AC8" s="12"/>
      <c r="AD8" s="12"/>
      <c r="AE8" s="13"/>
      <c r="AF8" s="628">
        <v>3003.0</v>
      </c>
      <c r="AG8" s="12"/>
      <c r="AH8" s="12"/>
      <c r="AI8" s="12"/>
      <c r="AJ8" s="13"/>
      <c r="AK8" s="629"/>
    </row>
    <row r="9" ht="24.75" customHeight="1">
      <c r="A9" s="28" t="s">
        <v>1888</v>
      </c>
      <c r="B9" s="29"/>
      <c r="C9" s="29"/>
      <c r="D9" s="29"/>
      <c r="E9" s="29"/>
      <c r="F9" s="29"/>
      <c r="G9" s="29"/>
      <c r="H9" s="29"/>
      <c r="I9" s="29"/>
      <c r="J9" s="30"/>
      <c r="K9" s="540">
        <f t="shared" si="1"/>
        <v>1077559</v>
      </c>
      <c r="L9" s="29"/>
      <c r="M9" s="29"/>
      <c r="N9" s="29"/>
      <c r="O9" s="29"/>
      <c r="P9" s="30"/>
      <c r="Q9" s="630">
        <v>42709.0</v>
      </c>
      <c r="R9" s="29"/>
      <c r="S9" s="29"/>
      <c r="T9" s="29"/>
      <c r="U9" s="30"/>
      <c r="V9" s="534">
        <v>87479.0</v>
      </c>
      <c r="W9" s="29"/>
      <c r="X9" s="29"/>
      <c r="Y9" s="29"/>
      <c r="Z9" s="30"/>
      <c r="AA9" s="534">
        <v>77370.0</v>
      </c>
      <c r="AB9" s="29"/>
      <c r="AC9" s="29"/>
      <c r="AD9" s="29"/>
      <c r="AE9" s="30"/>
      <c r="AF9" s="630">
        <v>870001.0</v>
      </c>
      <c r="AG9" s="29"/>
      <c r="AH9" s="29"/>
      <c r="AI9" s="29"/>
      <c r="AJ9" s="30"/>
      <c r="AK9" s="629"/>
    </row>
    <row r="10" ht="24.75" customHeight="1">
      <c r="A10" s="474" t="s">
        <v>1889</v>
      </c>
      <c r="B10" s="13"/>
      <c r="C10" s="8" t="s">
        <v>1890</v>
      </c>
      <c r="D10" s="9"/>
      <c r="E10" s="9"/>
      <c r="F10" s="9"/>
      <c r="G10" s="9"/>
      <c r="H10" s="9"/>
      <c r="I10" s="9"/>
      <c r="J10" s="10"/>
      <c r="K10" s="536">
        <f t="shared" si="1"/>
        <v>1057884</v>
      </c>
      <c r="L10" s="12"/>
      <c r="M10" s="12"/>
      <c r="N10" s="12"/>
      <c r="O10" s="12"/>
      <c r="P10" s="13"/>
      <c r="Q10" s="631">
        <v>40259.0</v>
      </c>
      <c r="R10" s="9"/>
      <c r="S10" s="9"/>
      <c r="T10" s="9"/>
      <c r="U10" s="10"/>
      <c r="V10" s="632">
        <v>84130.0</v>
      </c>
      <c r="W10" s="9"/>
      <c r="X10" s="9"/>
      <c r="Y10" s="9"/>
      <c r="Z10" s="10"/>
      <c r="AA10" s="632">
        <v>76040.0</v>
      </c>
      <c r="AB10" s="9"/>
      <c r="AC10" s="9"/>
      <c r="AD10" s="9"/>
      <c r="AE10" s="10"/>
      <c r="AF10" s="631">
        <v>857455.0</v>
      </c>
      <c r="AG10" s="9"/>
      <c r="AH10" s="9"/>
      <c r="AI10" s="9"/>
      <c r="AJ10" s="10"/>
      <c r="AK10" s="629"/>
    </row>
    <row r="11" ht="24.75" customHeight="1">
      <c r="A11" s="27"/>
      <c r="B11" s="19"/>
      <c r="C11" s="11" t="s">
        <v>1891</v>
      </c>
      <c r="D11" s="12"/>
      <c r="E11" s="12"/>
      <c r="F11" s="13"/>
      <c r="G11" s="11" t="s">
        <v>1892</v>
      </c>
      <c r="H11" s="12"/>
      <c r="I11" s="12"/>
      <c r="J11" s="13"/>
      <c r="K11" s="536">
        <f t="shared" si="1"/>
        <v>1103</v>
      </c>
      <c r="L11" s="12"/>
      <c r="M11" s="12"/>
      <c r="N11" s="12"/>
      <c r="O11" s="12"/>
      <c r="P11" s="13"/>
      <c r="Q11" s="628">
        <v>61.0</v>
      </c>
      <c r="R11" s="12"/>
      <c r="S11" s="12"/>
      <c r="T11" s="12"/>
      <c r="U11" s="13"/>
      <c r="V11" s="530">
        <v>67.0</v>
      </c>
      <c r="W11" s="12"/>
      <c r="X11" s="12"/>
      <c r="Y11" s="12"/>
      <c r="Z11" s="13"/>
      <c r="AA11" s="530">
        <v>71.0</v>
      </c>
      <c r="AB11" s="12"/>
      <c r="AC11" s="12"/>
      <c r="AD11" s="12"/>
      <c r="AE11" s="13"/>
      <c r="AF11" s="628">
        <v>904.0</v>
      </c>
      <c r="AG11" s="12"/>
      <c r="AH11" s="12"/>
      <c r="AI11" s="12"/>
      <c r="AJ11" s="13"/>
      <c r="AK11" s="629"/>
    </row>
    <row r="12" ht="24.75" customHeight="1">
      <c r="A12" s="27"/>
      <c r="B12" s="19"/>
      <c r="C12" s="37"/>
      <c r="D12" s="29"/>
      <c r="E12" s="29"/>
      <c r="F12" s="30"/>
      <c r="G12" s="28" t="s">
        <v>1893</v>
      </c>
      <c r="H12" s="29"/>
      <c r="I12" s="29"/>
      <c r="J12" s="30"/>
      <c r="K12" s="540">
        <f t="shared" si="1"/>
        <v>11597</v>
      </c>
      <c r="L12" s="29"/>
      <c r="M12" s="29"/>
      <c r="N12" s="29"/>
      <c r="O12" s="29"/>
      <c r="P12" s="30"/>
      <c r="Q12" s="630">
        <v>1764.0</v>
      </c>
      <c r="R12" s="29"/>
      <c r="S12" s="29"/>
      <c r="T12" s="29"/>
      <c r="U12" s="30"/>
      <c r="V12" s="534">
        <v>1386.0</v>
      </c>
      <c r="W12" s="29"/>
      <c r="X12" s="29"/>
      <c r="Y12" s="29"/>
      <c r="Z12" s="30"/>
      <c r="AA12" s="534">
        <v>1063.0</v>
      </c>
      <c r="AB12" s="29"/>
      <c r="AC12" s="29"/>
      <c r="AD12" s="29"/>
      <c r="AE12" s="30"/>
      <c r="AF12" s="630">
        <v>7384.0</v>
      </c>
      <c r="AG12" s="29"/>
      <c r="AH12" s="29"/>
      <c r="AI12" s="29"/>
      <c r="AJ12" s="30"/>
      <c r="AK12" s="629"/>
    </row>
    <row r="13" ht="24.75" customHeight="1">
      <c r="A13" s="27"/>
      <c r="B13" s="19"/>
      <c r="C13" s="11" t="s">
        <v>1894</v>
      </c>
      <c r="D13" s="12"/>
      <c r="E13" s="12"/>
      <c r="F13" s="13"/>
      <c r="G13" s="11" t="s">
        <v>1892</v>
      </c>
      <c r="H13" s="12"/>
      <c r="I13" s="12"/>
      <c r="J13" s="13"/>
      <c r="K13" s="536">
        <f t="shared" si="1"/>
        <v>23</v>
      </c>
      <c r="L13" s="12"/>
      <c r="M13" s="12"/>
      <c r="N13" s="12"/>
      <c r="O13" s="12"/>
      <c r="P13" s="13"/>
      <c r="Q13" s="628">
        <v>4.0</v>
      </c>
      <c r="R13" s="12"/>
      <c r="S13" s="12"/>
      <c r="T13" s="12"/>
      <c r="U13" s="13"/>
      <c r="V13" s="530">
        <v>7.0</v>
      </c>
      <c r="W13" s="12"/>
      <c r="X13" s="12"/>
      <c r="Y13" s="12"/>
      <c r="Z13" s="13"/>
      <c r="AA13" s="530">
        <v>2.0</v>
      </c>
      <c r="AB13" s="12"/>
      <c r="AC13" s="12"/>
      <c r="AD13" s="12"/>
      <c r="AE13" s="13"/>
      <c r="AF13" s="530">
        <v>10.0</v>
      </c>
      <c r="AG13" s="12"/>
      <c r="AH13" s="12"/>
      <c r="AI13" s="12"/>
      <c r="AJ13" s="13"/>
      <c r="AK13" s="633"/>
    </row>
    <row r="14" ht="24.75" customHeight="1">
      <c r="A14" s="37"/>
      <c r="B14" s="30"/>
      <c r="C14" s="37"/>
      <c r="D14" s="29"/>
      <c r="E14" s="29"/>
      <c r="F14" s="30"/>
      <c r="G14" s="28" t="s">
        <v>1895</v>
      </c>
      <c r="H14" s="29"/>
      <c r="I14" s="29"/>
      <c r="J14" s="30"/>
      <c r="K14" s="540">
        <f t="shared" si="1"/>
        <v>8078</v>
      </c>
      <c r="L14" s="29"/>
      <c r="M14" s="29"/>
      <c r="N14" s="29"/>
      <c r="O14" s="29"/>
      <c r="P14" s="30"/>
      <c r="Q14" s="630">
        <v>686.0</v>
      </c>
      <c r="R14" s="29"/>
      <c r="S14" s="29"/>
      <c r="T14" s="29"/>
      <c r="U14" s="30"/>
      <c r="V14" s="534">
        <v>1964.0</v>
      </c>
      <c r="W14" s="29"/>
      <c r="X14" s="29"/>
      <c r="Y14" s="29"/>
      <c r="Z14" s="30"/>
      <c r="AA14" s="534">
        <v>266.0</v>
      </c>
      <c r="AB14" s="29"/>
      <c r="AC14" s="29"/>
      <c r="AD14" s="29"/>
      <c r="AE14" s="30"/>
      <c r="AF14" s="534">
        <v>5162.0</v>
      </c>
      <c r="AG14" s="29"/>
      <c r="AH14" s="29"/>
      <c r="AI14" s="29"/>
      <c r="AJ14" s="30"/>
      <c r="AK14" s="633"/>
    </row>
    <row r="15" ht="24.75" customHeight="1">
      <c r="A15" s="475" t="s">
        <v>1896</v>
      </c>
      <c r="B15" s="13"/>
      <c r="C15" s="11" t="s">
        <v>1897</v>
      </c>
      <c r="D15" s="12"/>
      <c r="E15" s="12"/>
      <c r="F15" s="12"/>
      <c r="G15" s="12"/>
      <c r="H15" s="12"/>
      <c r="I15" s="12"/>
      <c r="J15" s="13"/>
      <c r="K15" s="536">
        <f t="shared" si="1"/>
        <v>512219</v>
      </c>
      <c r="L15" s="12"/>
      <c r="M15" s="12"/>
      <c r="N15" s="12"/>
      <c r="O15" s="12"/>
      <c r="P15" s="13"/>
      <c r="Q15" s="628">
        <v>42709.0</v>
      </c>
      <c r="R15" s="12"/>
      <c r="S15" s="12"/>
      <c r="T15" s="12"/>
      <c r="U15" s="13"/>
      <c r="V15" s="530">
        <v>59755.0</v>
      </c>
      <c r="W15" s="12"/>
      <c r="X15" s="12"/>
      <c r="Y15" s="12"/>
      <c r="Z15" s="13"/>
      <c r="AA15" s="628">
        <v>50068.0</v>
      </c>
      <c r="AB15" s="12"/>
      <c r="AC15" s="12"/>
      <c r="AD15" s="12"/>
      <c r="AE15" s="13"/>
      <c r="AF15" s="628">
        <v>359687.0</v>
      </c>
      <c r="AG15" s="12"/>
      <c r="AH15" s="12"/>
      <c r="AI15" s="12"/>
      <c r="AJ15" s="13"/>
      <c r="AK15" s="629"/>
    </row>
    <row r="16" ht="24.75" customHeight="1">
      <c r="A16" s="37"/>
      <c r="B16" s="30"/>
      <c r="C16" s="28" t="s">
        <v>1898</v>
      </c>
      <c r="D16" s="29"/>
      <c r="E16" s="29"/>
      <c r="F16" s="29"/>
      <c r="G16" s="29"/>
      <c r="H16" s="29"/>
      <c r="I16" s="29"/>
      <c r="J16" s="30"/>
      <c r="K16" s="540">
        <f t="shared" si="1"/>
        <v>565339</v>
      </c>
      <c r="L16" s="29"/>
      <c r="M16" s="29"/>
      <c r="N16" s="29"/>
      <c r="O16" s="29"/>
      <c r="P16" s="30"/>
      <c r="Q16" s="634">
        <v>0.0</v>
      </c>
      <c r="R16" s="29"/>
      <c r="S16" s="29"/>
      <c r="T16" s="29"/>
      <c r="U16" s="30"/>
      <c r="V16" s="534">
        <v>27724.0</v>
      </c>
      <c r="W16" s="29"/>
      <c r="X16" s="29"/>
      <c r="Y16" s="29"/>
      <c r="Z16" s="30"/>
      <c r="AA16" s="630">
        <v>27302.0</v>
      </c>
      <c r="AB16" s="29"/>
      <c r="AC16" s="29"/>
      <c r="AD16" s="29"/>
      <c r="AE16" s="30"/>
      <c r="AF16" s="630">
        <v>510313.0</v>
      </c>
      <c r="AG16" s="29"/>
      <c r="AH16" s="29"/>
      <c r="AI16" s="29"/>
      <c r="AJ16" s="30"/>
      <c r="AK16" s="629"/>
    </row>
    <row r="17" ht="24.75" customHeight="1">
      <c r="A17" s="475" t="s">
        <v>1899</v>
      </c>
      <c r="B17" s="13"/>
      <c r="C17" s="11" t="s">
        <v>1900</v>
      </c>
      <c r="D17" s="12"/>
      <c r="E17" s="12"/>
      <c r="F17" s="12"/>
      <c r="G17" s="12"/>
      <c r="H17" s="12"/>
      <c r="I17" s="12"/>
      <c r="J17" s="13"/>
      <c r="K17" s="536">
        <f t="shared" si="1"/>
        <v>795637</v>
      </c>
      <c r="L17" s="12"/>
      <c r="M17" s="12"/>
      <c r="N17" s="12"/>
      <c r="O17" s="12"/>
      <c r="P17" s="13"/>
      <c r="Q17" s="628">
        <v>42709.0</v>
      </c>
      <c r="R17" s="12"/>
      <c r="S17" s="12"/>
      <c r="T17" s="12"/>
      <c r="U17" s="13"/>
      <c r="V17" s="530">
        <v>85756.0</v>
      </c>
      <c r="W17" s="12"/>
      <c r="X17" s="12"/>
      <c r="Y17" s="12"/>
      <c r="Z17" s="13"/>
      <c r="AA17" s="530">
        <v>75958.0</v>
      </c>
      <c r="AB17" s="12"/>
      <c r="AC17" s="12"/>
      <c r="AD17" s="12"/>
      <c r="AE17" s="13"/>
      <c r="AF17" s="628">
        <v>591214.0</v>
      </c>
      <c r="AG17" s="12"/>
      <c r="AH17" s="12"/>
      <c r="AI17" s="12"/>
      <c r="AJ17" s="13"/>
      <c r="AK17" s="629"/>
    </row>
    <row r="18" ht="24.75" customHeight="1">
      <c r="A18" s="37"/>
      <c r="B18" s="30"/>
      <c r="C18" s="28" t="s">
        <v>1901</v>
      </c>
      <c r="D18" s="29"/>
      <c r="E18" s="29"/>
      <c r="F18" s="29"/>
      <c r="G18" s="29"/>
      <c r="H18" s="29"/>
      <c r="I18" s="29"/>
      <c r="J18" s="30"/>
      <c r="K18" s="540">
        <f t="shared" si="1"/>
        <v>281922</v>
      </c>
      <c r="L18" s="29"/>
      <c r="M18" s="29"/>
      <c r="N18" s="29"/>
      <c r="O18" s="29"/>
      <c r="P18" s="30"/>
      <c r="Q18" s="634">
        <v>0.0</v>
      </c>
      <c r="R18" s="29"/>
      <c r="S18" s="29"/>
      <c r="T18" s="29"/>
      <c r="U18" s="30"/>
      <c r="V18" s="534">
        <v>1723.0</v>
      </c>
      <c r="W18" s="29"/>
      <c r="X18" s="29"/>
      <c r="Y18" s="29"/>
      <c r="Z18" s="30"/>
      <c r="AA18" s="534">
        <v>1412.0</v>
      </c>
      <c r="AB18" s="29"/>
      <c r="AC18" s="29"/>
      <c r="AD18" s="29"/>
      <c r="AE18" s="30"/>
      <c r="AF18" s="534">
        <v>278787.0</v>
      </c>
      <c r="AG18" s="29"/>
      <c r="AH18" s="29"/>
      <c r="AI18" s="29"/>
      <c r="AJ18" s="30"/>
      <c r="AK18" s="633"/>
    </row>
    <row r="19" ht="24.75" customHeight="1">
      <c r="A19" s="3" t="s">
        <v>47</v>
      </c>
      <c r="B19" s="3"/>
      <c r="C19" s="3" t="s">
        <v>1902</v>
      </c>
      <c r="D19" s="3"/>
      <c r="E19" s="3"/>
      <c r="F19" s="3"/>
      <c r="G19" s="3"/>
      <c r="H19" s="3"/>
      <c r="I19" s="3"/>
      <c r="J19" s="3"/>
      <c r="K19" s="3"/>
      <c r="L19" s="3"/>
      <c r="M19" s="3" t="s">
        <v>1903</v>
      </c>
      <c r="N19" s="3"/>
      <c r="O19" s="3"/>
      <c r="P19" s="3"/>
      <c r="Q19" s="3"/>
      <c r="R19" s="3"/>
      <c r="S19" s="3"/>
      <c r="T19" s="268"/>
      <c r="U19" s="268"/>
      <c r="V19" s="268"/>
      <c r="W19" s="268"/>
      <c r="X19" s="268"/>
      <c r="Y19" s="268"/>
      <c r="Z19" s="268"/>
      <c r="AA19" s="268"/>
      <c r="AB19" s="268"/>
      <c r="AC19" s="268"/>
      <c r="AD19" s="268"/>
      <c r="AE19" s="268"/>
      <c r="AF19" s="268"/>
      <c r="AG19" s="268"/>
      <c r="AH19" s="268"/>
      <c r="AI19" s="268"/>
      <c r="AJ19" s="35"/>
      <c r="AK19" s="35"/>
    </row>
    <row r="20" ht="24.75" customHeight="1">
      <c r="A20" s="3"/>
      <c r="B20" s="3"/>
      <c r="C20" s="3"/>
      <c r="D20" s="3"/>
      <c r="E20" s="3"/>
      <c r="F20" s="3"/>
      <c r="G20" s="3"/>
      <c r="H20" s="3"/>
      <c r="I20" s="3"/>
      <c r="J20" s="3"/>
      <c r="K20" s="3"/>
      <c r="L20" s="3"/>
      <c r="M20" s="3"/>
      <c r="N20" s="3"/>
      <c r="O20" s="3"/>
      <c r="P20" s="3"/>
      <c r="Q20" s="3"/>
      <c r="R20" s="3"/>
      <c r="S20" s="3"/>
      <c r="T20" s="35"/>
      <c r="U20" s="35"/>
      <c r="V20" s="35"/>
      <c r="W20" s="35"/>
      <c r="X20" s="35"/>
      <c r="Y20" s="35"/>
      <c r="Z20" s="35"/>
      <c r="AA20" s="35"/>
      <c r="AB20" s="35"/>
      <c r="AC20" s="35"/>
      <c r="AD20" s="35"/>
      <c r="AE20" s="35"/>
      <c r="AF20" s="35"/>
      <c r="AG20" s="35"/>
      <c r="AH20" s="35"/>
      <c r="AI20" s="35"/>
      <c r="AJ20" s="7" t="s">
        <v>1904</v>
      </c>
      <c r="AK20" s="7"/>
    </row>
    <row r="21" ht="24.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row>
    <row r="22" ht="24.75" customHeight="1">
      <c r="A22" s="5">
        <v>64.0</v>
      </c>
      <c r="C22" s="6" t="s">
        <v>1905</v>
      </c>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row>
    <row r="23" ht="24.75" customHeight="1">
      <c r="A23" s="3" t="s">
        <v>1906</v>
      </c>
      <c r="B23" s="35"/>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row>
    <row r="24" ht="24.75" customHeight="1">
      <c r="A24" s="11" t="s">
        <v>1454</v>
      </c>
      <c r="B24" s="12"/>
      <c r="C24" s="13"/>
      <c r="D24" s="36" t="s">
        <v>1907</v>
      </c>
      <c r="E24" s="12"/>
      <c r="F24" s="12"/>
      <c r="G24" s="13"/>
      <c r="H24" s="36" t="s">
        <v>1908</v>
      </c>
      <c r="I24" s="12"/>
      <c r="J24" s="12"/>
      <c r="K24" s="13"/>
      <c r="L24" s="36" t="s">
        <v>1909</v>
      </c>
      <c r="M24" s="12"/>
      <c r="N24" s="12"/>
      <c r="O24" s="13"/>
      <c r="P24" s="36" t="s">
        <v>1910</v>
      </c>
      <c r="Q24" s="12"/>
      <c r="R24" s="12"/>
      <c r="S24" s="13"/>
      <c r="T24" s="36" t="s">
        <v>1911</v>
      </c>
      <c r="U24" s="12"/>
      <c r="V24" s="12"/>
      <c r="W24" s="13"/>
      <c r="X24" s="36" t="s">
        <v>1912</v>
      </c>
      <c r="Y24" s="12"/>
      <c r="Z24" s="12"/>
      <c r="AA24" s="13"/>
      <c r="AB24" s="8" t="s">
        <v>1913</v>
      </c>
      <c r="AC24" s="9"/>
      <c r="AD24" s="9"/>
      <c r="AE24" s="9"/>
      <c r="AF24" s="9"/>
      <c r="AG24" s="9"/>
      <c r="AH24" s="9"/>
      <c r="AI24" s="9"/>
      <c r="AJ24" s="10"/>
      <c r="AK24" s="35"/>
    </row>
    <row r="25" ht="24.75" customHeight="1">
      <c r="A25" s="27"/>
      <c r="C25" s="19"/>
      <c r="D25" s="27"/>
      <c r="G25" s="19"/>
      <c r="H25" s="27"/>
      <c r="K25" s="19"/>
      <c r="L25" s="27"/>
      <c r="O25" s="19"/>
      <c r="P25" s="27"/>
      <c r="S25" s="19"/>
      <c r="T25" s="27"/>
      <c r="W25" s="19"/>
      <c r="X25" s="27"/>
      <c r="AA25" s="19"/>
      <c r="AB25" s="367" t="s">
        <v>1914</v>
      </c>
      <c r="AC25" s="12"/>
      <c r="AD25" s="13"/>
      <c r="AE25" s="367" t="s">
        <v>1911</v>
      </c>
      <c r="AF25" s="12"/>
      <c r="AG25" s="13"/>
      <c r="AH25" s="36" t="s">
        <v>1915</v>
      </c>
      <c r="AI25" s="12"/>
      <c r="AJ25" s="13"/>
      <c r="AK25" s="102"/>
    </row>
    <row r="26" ht="24.75" customHeight="1">
      <c r="A26" s="37"/>
      <c r="B26" s="29"/>
      <c r="C26" s="30"/>
      <c r="D26" s="37"/>
      <c r="E26" s="29"/>
      <c r="F26" s="29"/>
      <c r="G26" s="30"/>
      <c r="H26" s="37"/>
      <c r="I26" s="29"/>
      <c r="J26" s="29"/>
      <c r="K26" s="30"/>
      <c r="L26" s="37"/>
      <c r="M26" s="29"/>
      <c r="N26" s="29"/>
      <c r="O26" s="30"/>
      <c r="P26" s="37"/>
      <c r="Q26" s="29"/>
      <c r="R26" s="29"/>
      <c r="S26" s="30"/>
      <c r="T26" s="37"/>
      <c r="U26" s="29"/>
      <c r="V26" s="29"/>
      <c r="W26" s="30"/>
      <c r="X26" s="37"/>
      <c r="Y26" s="29"/>
      <c r="Z26" s="29"/>
      <c r="AA26" s="30"/>
      <c r="AB26" s="37"/>
      <c r="AC26" s="29"/>
      <c r="AD26" s="30"/>
      <c r="AE26" s="37"/>
      <c r="AF26" s="29"/>
      <c r="AG26" s="30"/>
      <c r="AH26" s="37"/>
      <c r="AI26" s="29"/>
      <c r="AJ26" s="30"/>
      <c r="AK26" s="102"/>
    </row>
    <row r="27" ht="24.75" customHeight="1">
      <c r="A27" s="261" t="s">
        <v>1448</v>
      </c>
      <c r="C27" s="19"/>
      <c r="D27" s="344">
        <v>307.7</v>
      </c>
      <c r="G27" s="19"/>
      <c r="H27" s="264">
        <v>154.0</v>
      </c>
      <c r="K27" s="19"/>
      <c r="L27" s="264">
        <v>33.0</v>
      </c>
      <c r="O27" s="19"/>
      <c r="P27" s="261">
        <v>7560.0</v>
      </c>
      <c r="S27" s="19"/>
      <c r="T27" s="455">
        <v>1910824.9</v>
      </c>
      <c r="W27" s="19"/>
      <c r="X27" s="261">
        <v>535.0</v>
      </c>
      <c r="AA27" s="19"/>
      <c r="AB27" s="455">
        <v>20.7</v>
      </c>
      <c r="AD27" s="19"/>
      <c r="AE27" s="455">
        <v>5235.1</v>
      </c>
      <c r="AG27" s="19"/>
      <c r="AH27" s="455">
        <v>1466.0</v>
      </c>
      <c r="AJ27" s="19"/>
      <c r="AK27" s="635"/>
    </row>
    <row r="28" ht="24.75" customHeight="1">
      <c r="A28" s="261">
        <v>5.0</v>
      </c>
      <c r="C28" s="19"/>
      <c r="D28" s="344">
        <v>307.7</v>
      </c>
      <c r="G28" s="19"/>
      <c r="H28" s="264">
        <v>154.0</v>
      </c>
      <c r="K28" s="19"/>
      <c r="L28" s="261">
        <v>31.0</v>
      </c>
      <c r="O28" s="19"/>
      <c r="P28" s="261">
        <v>7484.0</v>
      </c>
      <c r="S28" s="19"/>
      <c r="T28" s="455">
        <v>2035574.3</v>
      </c>
      <c r="W28" s="19"/>
      <c r="X28" s="261">
        <v>573.0</v>
      </c>
      <c r="AA28" s="19"/>
      <c r="AB28" s="455">
        <v>20.5</v>
      </c>
      <c r="AD28" s="19"/>
      <c r="AE28" s="455">
        <v>5561.7</v>
      </c>
      <c r="AG28" s="19"/>
      <c r="AH28" s="455">
        <v>1330.5</v>
      </c>
      <c r="AJ28" s="19"/>
      <c r="AK28" s="635"/>
    </row>
    <row r="29" ht="24.75" customHeight="1">
      <c r="A29" s="265">
        <v>6.0</v>
      </c>
      <c r="B29" s="29"/>
      <c r="C29" s="30"/>
      <c r="D29" s="348">
        <v>307.7</v>
      </c>
      <c r="E29" s="29"/>
      <c r="F29" s="29"/>
      <c r="G29" s="30"/>
      <c r="H29" s="346">
        <v>154.0</v>
      </c>
      <c r="I29" s="29"/>
      <c r="J29" s="29"/>
      <c r="K29" s="30"/>
      <c r="L29" s="265">
        <v>33.0</v>
      </c>
      <c r="M29" s="29"/>
      <c r="N29" s="29"/>
      <c r="O29" s="30"/>
      <c r="P29" s="265">
        <v>7471.0</v>
      </c>
      <c r="Q29" s="29"/>
      <c r="R29" s="29"/>
      <c r="S29" s="30"/>
      <c r="T29" s="459">
        <v>1938033.4</v>
      </c>
      <c r="U29" s="29"/>
      <c r="V29" s="29"/>
      <c r="W29" s="30"/>
      <c r="X29" s="265">
        <v>586.0</v>
      </c>
      <c r="Y29" s="29"/>
      <c r="Z29" s="29"/>
      <c r="AA29" s="30"/>
      <c r="AB29" s="348">
        <v>20.5</v>
      </c>
      <c r="AC29" s="29"/>
      <c r="AD29" s="30"/>
      <c r="AE29" s="459">
        <v>5309.7</v>
      </c>
      <c r="AF29" s="29"/>
      <c r="AG29" s="30"/>
      <c r="AH29" s="459">
        <v>1605.4</v>
      </c>
      <c r="AI29" s="29"/>
      <c r="AJ29" s="30"/>
      <c r="AK29" s="635"/>
    </row>
    <row r="30" ht="24.75" customHeight="1">
      <c r="A30" s="3" t="s">
        <v>47</v>
      </c>
      <c r="B30" s="3"/>
      <c r="C30" s="206" t="s">
        <v>1916</v>
      </c>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104"/>
      <c r="AK30" s="104"/>
    </row>
    <row r="31" ht="24.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7" t="s">
        <v>1917</v>
      </c>
      <c r="AK31" s="7"/>
    </row>
    <row r="32" ht="24.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7"/>
      <c r="AK32" s="7"/>
    </row>
    <row r="33" ht="24.75" customHeight="1">
      <c r="A33" s="3" t="s">
        <v>1918</v>
      </c>
      <c r="B33" s="35"/>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ht="24.75" customHeight="1">
      <c r="A34" s="11" t="s">
        <v>1454</v>
      </c>
      <c r="B34" s="12"/>
      <c r="C34" s="12"/>
      <c r="D34" s="12"/>
      <c r="E34" s="12"/>
      <c r="F34" s="12"/>
      <c r="G34" s="12"/>
      <c r="H34" s="12"/>
      <c r="I34" s="13"/>
      <c r="J34" s="367" t="s">
        <v>1907</v>
      </c>
      <c r="K34" s="12"/>
      <c r="L34" s="12"/>
      <c r="M34" s="36" t="s">
        <v>1908</v>
      </c>
      <c r="N34" s="12"/>
      <c r="O34" s="12"/>
      <c r="P34" s="36" t="s">
        <v>1919</v>
      </c>
      <c r="Q34" s="12"/>
      <c r="R34" s="12"/>
      <c r="S34" s="36" t="s">
        <v>1910</v>
      </c>
      <c r="T34" s="12"/>
      <c r="U34" s="12"/>
      <c r="V34" s="36" t="s">
        <v>1920</v>
      </c>
      <c r="W34" s="12"/>
      <c r="X34" s="12"/>
      <c r="Y34" s="36" t="s">
        <v>1912</v>
      </c>
      <c r="Z34" s="12"/>
      <c r="AA34" s="12"/>
      <c r="AB34" s="8" t="s">
        <v>1913</v>
      </c>
      <c r="AC34" s="9"/>
      <c r="AD34" s="9"/>
      <c r="AE34" s="9"/>
      <c r="AF34" s="9"/>
      <c r="AG34" s="9"/>
      <c r="AH34" s="9"/>
      <c r="AI34" s="9"/>
      <c r="AJ34" s="10"/>
      <c r="AK34" s="35"/>
    </row>
    <row r="35" ht="24.75" customHeight="1">
      <c r="A35" s="27"/>
      <c r="I35" s="19"/>
      <c r="J35" s="27"/>
      <c r="M35" s="27"/>
      <c r="P35" s="27"/>
      <c r="S35" s="27"/>
      <c r="V35" s="27"/>
      <c r="Y35" s="27"/>
      <c r="AB35" s="184" t="s">
        <v>1914</v>
      </c>
      <c r="AC35" s="12"/>
      <c r="AD35" s="13"/>
      <c r="AE35" s="367" t="s">
        <v>1911</v>
      </c>
      <c r="AF35" s="12"/>
      <c r="AG35" s="13"/>
      <c r="AH35" s="36" t="s">
        <v>1915</v>
      </c>
      <c r="AI35" s="12"/>
      <c r="AJ35" s="13"/>
      <c r="AK35" s="102"/>
    </row>
    <row r="36" ht="24.75" customHeight="1">
      <c r="A36" s="37"/>
      <c r="B36" s="29"/>
      <c r="C36" s="29"/>
      <c r="D36" s="29"/>
      <c r="E36" s="29"/>
      <c r="F36" s="29"/>
      <c r="G36" s="29"/>
      <c r="H36" s="29"/>
      <c r="I36" s="30"/>
      <c r="J36" s="37"/>
      <c r="K36" s="29"/>
      <c r="L36" s="29"/>
      <c r="M36" s="37"/>
      <c r="N36" s="29"/>
      <c r="O36" s="29"/>
      <c r="P36" s="37"/>
      <c r="Q36" s="29"/>
      <c r="R36" s="29"/>
      <c r="S36" s="37"/>
      <c r="T36" s="29"/>
      <c r="U36" s="29"/>
      <c r="V36" s="37"/>
      <c r="W36" s="29"/>
      <c r="X36" s="29"/>
      <c r="Y36" s="37"/>
      <c r="Z36" s="29"/>
      <c r="AA36" s="29"/>
      <c r="AB36" s="37"/>
      <c r="AC36" s="29"/>
      <c r="AD36" s="30"/>
      <c r="AE36" s="37"/>
      <c r="AF36" s="29"/>
      <c r="AG36" s="30"/>
      <c r="AH36" s="37"/>
      <c r="AI36" s="29"/>
      <c r="AJ36" s="30"/>
      <c r="AK36" s="102"/>
    </row>
    <row r="37" ht="24.75" customHeight="1">
      <c r="A37" s="261" t="s">
        <v>1448</v>
      </c>
      <c r="I37" s="19"/>
      <c r="J37" s="344">
        <v>273.9</v>
      </c>
      <c r="M37" s="550">
        <v>116.0</v>
      </c>
      <c r="P37" s="264">
        <v>8.0</v>
      </c>
      <c r="S37" s="309">
        <v>1867.0</v>
      </c>
      <c r="V37" s="382">
        <v>173772.0</v>
      </c>
      <c r="Y37" s="264">
        <v>36.0</v>
      </c>
      <c r="AB37" s="344">
        <v>5.1</v>
      </c>
      <c r="AD37" s="19"/>
      <c r="AE37" s="344">
        <v>476.1</v>
      </c>
      <c r="AG37" s="19"/>
      <c r="AH37" s="636">
        <v>99.1</v>
      </c>
      <c r="AJ37" s="19"/>
      <c r="AK37" s="637"/>
    </row>
    <row r="38" ht="24.75" customHeight="1">
      <c r="A38" s="264" t="s">
        <v>1921</v>
      </c>
      <c r="I38" s="19"/>
      <c r="J38" s="344">
        <v>273.9</v>
      </c>
      <c r="M38" s="550">
        <v>116.0</v>
      </c>
      <c r="P38" s="264">
        <v>8.0</v>
      </c>
      <c r="S38" s="309">
        <v>628.0</v>
      </c>
      <c r="V38" s="638">
        <v>57650.0</v>
      </c>
      <c r="Y38" s="264">
        <v>14.0</v>
      </c>
      <c r="AB38" s="344">
        <v>5.0</v>
      </c>
      <c r="AD38" s="19"/>
      <c r="AE38" s="344">
        <v>461.2</v>
      </c>
      <c r="AG38" s="19"/>
      <c r="AH38" s="636">
        <v>108.6</v>
      </c>
      <c r="AJ38" s="19"/>
      <c r="AK38" s="637"/>
    </row>
    <row r="39" ht="24.75" customHeight="1">
      <c r="A39" s="264" t="s">
        <v>1922</v>
      </c>
      <c r="J39" s="344">
        <v>234.9</v>
      </c>
      <c r="M39" s="550">
        <v>93.0</v>
      </c>
      <c r="O39" s="19"/>
      <c r="P39" s="639">
        <v>7.0</v>
      </c>
      <c r="S39" s="309">
        <v>1031.0</v>
      </c>
      <c r="V39" s="382">
        <v>102541.0</v>
      </c>
      <c r="X39" s="19"/>
      <c r="Y39" s="639">
        <v>19.0</v>
      </c>
      <c r="AB39" s="344">
        <v>4.3</v>
      </c>
      <c r="AD39" s="19"/>
      <c r="AE39" s="640">
        <v>425.5</v>
      </c>
      <c r="AG39" s="19"/>
      <c r="AH39" s="637">
        <v>80.0</v>
      </c>
      <c r="AJ39" s="19"/>
      <c r="AK39" s="637"/>
    </row>
    <row r="40" ht="24.75" customHeight="1">
      <c r="A40" s="265">
        <v>6.0</v>
      </c>
      <c r="B40" s="29"/>
      <c r="C40" s="29"/>
      <c r="D40" s="29"/>
      <c r="E40" s="29"/>
      <c r="F40" s="29"/>
      <c r="G40" s="29"/>
      <c r="H40" s="29"/>
      <c r="I40" s="30"/>
      <c r="J40" s="459">
        <v>234.9</v>
      </c>
      <c r="K40" s="29"/>
      <c r="L40" s="29"/>
      <c r="M40" s="641">
        <v>93.0</v>
      </c>
      <c r="N40" s="29"/>
      <c r="O40" s="29"/>
      <c r="P40" s="265">
        <v>7.0</v>
      </c>
      <c r="Q40" s="29"/>
      <c r="R40" s="29"/>
      <c r="S40" s="642">
        <v>1572.0</v>
      </c>
      <c r="T40" s="29"/>
      <c r="U40" s="29"/>
      <c r="V40" s="643">
        <v>155479.0</v>
      </c>
      <c r="W40" s="29"/>
      <c r="X40" s="29"/>
      <c r="Y40" s="265">
        <v>28.0</v>
      </c>
      <c r="Z40" s="29"/>
      <c r="AA40" s="29"/>
      <c r="AB40" s="459">
        <v>4.3</v>
      </c>
      <c r="AC40" s="29"/>
      <c r="AD40" s="30"/>
      <c r="AE40" s="459">
        <v>426.0</v>
      </c>
      <c r="AF40" s="29"/>
      <c r="AG40" s="30"/>
      <c r="AH40" s="644">
        <v>77.2</v>
      </c>
      <c r="AI40" s="29"/>
      <c r="AJ40" s="30"/>
      <c r="AK40" s="645"/>
    </row>
    <row r="41" ht="24.75" customHeight="1">
      <c r="A41" s="3" t="s">
        <v>47</v>
      </c>
      <c r="B41" s="3"/>
      <c r="C41" s="206" t="s">
        <v>1923</v>
      </c>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104"/>
      <c r="AK41" s="104"/>
    </row>
    <row r="42" ht="24.75" customHeight="1">
      <c r="A42" s="104"/>
      <c r="B42" s="3"/>
      <c r="C42" s="3" t="s">
        <v>1924</v>
      </c>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ht="24.75" customHeight="1">
      <c r="A43" s="3"/>
      <c r="B43" s="3"/>
      <c r="C43" s="206" t="s">
        <v>1925</v>
      </c>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104"/>
      <c r="AK43" s="104"/>
    </row>
    <row r="44" ht="24.75" customHeight="1">
      <c r="A44" s="3"/>
      <c r="B44" s="3"/>
      <c r="C44" s="3" t="s">
        <v>1926</v>
      </c>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104"/>
      <c r="AK44" s="104"/>
    </row>
    <row r="45" ht="24.75" customHeight="1">
      <c r="A45" s="3"/>
      <c r="B45" s="3"/>
      <c r="C45" s="104"/>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7" t="s">
        <v>1927</v>
      </c>
      <c r="AK45" s="7"/>
    </row>
    <row r="46" ht="24.75" customHeight="1">
      <c r="A46" s="1" t="s">
        <v>1928</v>
      </c>
      <c r="AK46" s="1"/>
    </row>
    <row r="47" ht="24.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7"/>
      <c r="AK47" s="7"/>
    </row>
    <row r="48" ht="24.75" customHeight="1">
      <c r="A48" s="5">
        <v>65.0</v>
      </c>
      <c r="C48" s="6" t="s">
        <v>1929</v>
      </c>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ht="24.75" customHeight="1">
      <c r="A49" s="3" t="s">
        <v>1054</v>
      </c>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7" t="s">
        <v>1930</v>
      </c>
      <c r="AK49" s="7"/>
    </row>
    <row r="50" ht="24.75" customHeight="1">
      <c r="A50" s="11" t="s">
        <v>101</v>
      </c>
      <c r="B50" s="12"/>
      <c r="C50" s="12"/>
      <c r="D50" s="13"/>
      <c r="E50" s="11" t="s">
        <v>67</v>
      </c>
      <c r="F50" s="12"/>
      <c r="G50" s="12"/>
      <c r="H50" s="12"/>
      <c r="I50" s="13"/>
      <c r="J50" s="8" t="s">
        <v>1931</v>
      </c>
      <c r="K50" s="9"/>
      <c r="L50" s="9"/>
      <c r="M50" s="9"/>
      <c r="N50" s="9"/>
      <c r="O50" s="10"/>
      <c r="P50" s="8" t="s">
        <v>1932</v>
      </c>
      <c r="Q50" s="9"/>
      <c r="R50" s="9"/>
      <c r="S50" s="9"/>
      <c r="T50" s="9"/>
      <c r="U50" s="10"/>
      <c r="V50" s="475" t="s">
        <v>1933</v>
      </c>
      <c r="W50" s="13"/>
      <c r="X50" s="475" t="s">
        <v>1934</v>
      </c>
      <c r="Y50" s="13"/>
      <c r="Z50" s="646" t="s">
        <v>1935</v>
      </c>
      <c r="AA50" s="13"/>
      <c r="AB50" s="647" t="s">
        <v>1936</v>
      </c>
      <c r="AC50" s="12"/>
      <c r="AD50" s="13"/>
      <c r="AE50" s="647" t="s">
        <v>1937</v>
      </c>
      <c r="AF50" s="13"/>
      <c r="AG50" s="648" t="s">
        <v>1938</v>
      </c>
      <c r="AH50" s="13"/>
      <c r="AI50" s="647" t="s">
        <v>1939</v>
      </c>
      <c r="AJ50" s="13"/>
      <c r="AK50" s="649"/>
    </row>
    <row r="51" ht="24.75" customHeight="1">
      <c r="A51" s="27"/>
      <c r="D51" s="19"/>
      <c r="E51" s="27"/>
      <c r="I51" s="19"/>
      <c r="J51" s="11" t="s">
        <v>1940</v>
      </c>
      <c r="K51" s="12"/>
      <c r="L51" s="13"/>
      <c r="M51" s="11" t="s">
        <v>1941</v>
      </c>
      <c r="N51" s="12"/>
      <c r="O51" s="13"/>
      <c r="P51" s="11" t="s">
        <v>1940</v>
      </c>
      <c r="Q51" s="13"/>
      <c r="R51" s="11" t="s">
        <v>1941</v>
      </c>
      <c r="S51" s="13"/>
      <c r="T51" s="647" t="s">
        <v>1942</v>
      </c>
      <c r="U51" s="13"/>
      <c r="V51" s="27"/>
      <c r="W51" s="19"/>
      <c r="X51" s="27"/>
      <c r="Y51" s="19"/>
      <c r="Z51" s="27"/>
      <c r="AA51" s="19"/>
      <c r="AB51" s="27"/>
      <c r="AD51" s="19"/>
      <c r="AE51" s="27"/>
      <c r="AF51" s="19"/>
      <c r="AG51" s="27"/>
      <c r="AH51" s="19"/>
      <c r="AI51" s="27"/>
      <c r="AJ51" s="19"/>
      <c r="AK51" s="649"/>
    </row>
    <row r="52" ht="24.75" customHeight="1">
      <c r="A52" s="37"/>
      <c r="B52" s="29"/>
      <c r="C52" s="29"/>
      <c r="D52" s="30"/>
      <c r="E52" s="37"/>
      <c r="F52" s="29"/>
      <c r="G52" s="29"/>
      <c r="H52" s="29"/>
      <c r="I52" s="30"/>
      <c r="J52" s="37"/>
      <c r="K52" s="29"/>
      <c r="L52" s="30"/>
      <c r="M52" s="37"/>
      <c r="N52" s="29"/>
      <c r="O52" s="30"/>
      <c r="P52" s="37"/>
      <c r="Q52" s="30"/>
      <c r="R52" s="37"/>
      <c r="S52" s="30"/>
      <c r="T52" s="37"/>
      <c r="U52" s="30"/>
      <c r="V52" s="37"/>
      <c r="W52" s="30"/>
      <c r="X52" s="37"/>
      <c r="Y52" s="30"/>
      <c r="Z52" s="37"/>
      <c r="AA52" s="30"/>
      <c r="AB52" s="650" t="s">
        <v>1943</v>
      </c>
      <c r="AC52" s="29"/>
      <c r="AD52" s="30"/>
      <c r="AE52" s="651" t="s">
        <v>1944</v>
      </c>
      <c r="AF52" s="30"/>
      <c r="AG52" s="651" t="s">
        <v>1945</v>
      </c>
      <c r="AH52" s="30"/>
      <c r="AI52" s="651" t="s">
        <v>1946</v>
      </c>
      <c r="AJ52" s="30"/>
      <c r="AK52" s="183"/>
    </row>
    <row r="53" ht="24.75" customHeight="1">
      <c r="A53" s="261" t="s">
        <v>110</v>
      </c>
      <c r="E53" s="264">
        <f t="shared" ref="E53:E55" si="2">SUM(J53:AJ53)</f>
        <v>67583</v>
      </c>
      <c r="I53" s="19"/>
      <c r="J53" s="264">
        <v>13054.0</v>
      </c>
      <c r="L53" s="19"/>
      <c r="M53" s="264">
        <v>11720.0</v>
      </c>
      <c r="O53" s="19"/>
      <c r="P53" s="264">
        <v>1559.0</v>
      </c>
      <c r="Q53" s="19"/>
      <c r="R53" s="264">
        <v>1915.0</v>
      </c>
      <c r="S53" s="19"/>
      <c r="T53" s="264">
        <v>270.0</v>
      </c>
      <c r="U53" s="19"/>
      <c r="V53" s="264">
        <v>211.0</v>
      </c>
      <c r="W53" s="19"/>
      <c r="X53" s="264">
        <v>900.0</v>
      </c>
      <c r="Y53" s="19"/>
      <c r="Z53" s="264">
        <v>500.0</v>
      </c>
      <c r="AA53" s="19"/>
      <c r="AB53" s="264">
        <v>31462.0</v>
      </c>
      <c r="AD53" s="19"/>
      <c r="AE53" s="264">
        <v>1024.0</v>
      </c>
      <c r="AF53" s="19"/>
      <c r="AG53" s="264">
        <v>1196.0</v>
      </c>
      <c r="AH53" s="19"/>
      <c r="AI53" s="264">
        <v>3772.0</v>
      </c>
      <c r="AJ53" s="19"/>
      <c r="AK53" s="639"/>
    </row>
    <row r="54" ht="24.75" customHeight="1">
      <c r="A54" s="261">
        <v>6.0</v>
      </c>
      <c r="E54" s="264">
        <f t="shared" si="2"/>
        <v>67498</v>
      </c>
      <c r="I54" s="19"/>
      <c r="J54" s="264">
        <v>13264.0</v>
      </c>
      <c r="L54" s="19"/>
      <c r="M54" s="264">
        <v>11276.0</v>
      </c>
      <c r="O54" s="19"/>
      <c r="P54" s="264">
        <v>1578.0</v>
      </c>
      <c r="Q54" s="19"/>
      <c r="R54" s="264">
        <v>1916.0</v>
      </c>
      <c r="S54" s="19"/>
      <c r="T54" s="264">
        <v>255.0</v>
      </c>
      <c r="U54" s="19"/>
      <c r="V54" s="264">
        <v>204.0</v>
      </c>
      <c r="W54" s="19"/>
      <c r="X54" s="264">
        <v>902.0</v>
      </c>
      <c r="Y54" s="19"/>
      <c r="Z54" s="264">
        <v>501.0</v>
      </c>
      <c r="AA54" s="19"/>
      <c r="AB54" s="264">
        <v>31614.0</v>
      </c>
      <c r="AD54" s="19"/>
      <c r="AE54" s="264">
        <v>1045.0</v>
      </c>
      <c r="AF54" s="19"/>
      <c r="AG54" s="264">
        <v>1221.0</v>
      </c>
      <c r="AH54" s="19"/>
      <c r="AI54" s="264">
        <v>3722.0</v>
      </c>
      <c r="AJ54" s="19"/>
      <c r="AK54" s="639"/>
    </row>
    <row r="55" ht="24.75" customHeight="1">
      <c r="A55" s="265">
        <v>7.0</v>
      </c>
      <c r="B55" s="29"/>
      <c r="C55" s="29"/>
      <c r="D55" s="30"/>
      <c r="E55" s="346">
        <f t="shared" si="2"/>
        <v>66821</v>
      </c>
      <c r="F55" s="29"/>
      <c r="G55" s="29"/>
      <c r="H55" s="29"/>
      <c r="I55" s="30"/>
      <c r="J55" s="265">
        <v>13442.0</v>
      </c>
      <c r="K55" s="29"/>
      <c r="L55" s="30"/>
      <c r="M55" s="265">
        <v>10733.0</v>
      </c>
      <c r="N55" s="29"/>
      <c r="O55" s="30"/>
      <c r="P55" s="265">
        <v>1551.0</v>
      </c>
      <c r="Q55" s="30"/>
      <c r="R55" s="265">
        <v>1909.0</v>
      </c>
      <c r="S55" s="30"/>
      <c r="T55" s="265">
        <v>232.0</v>
      </c>
      <c r="U55" s="30"/>
      <c r="V55" s="265">
        <v>209.0</v>
      </c>
      <c r="W55" s="30"/>
      <c r="X55" s="265">
        <v>906.0</v>
      </c>
      <c r="Y55" s="30"/>
      <c r="Z55" s="265">
        <v>528.0</v>
      </c>
      <c r="AA55" s="30"/>
      <c r="AB55" s="265">
        <v>31362.0</v>
      </c>
      <c r="AC55" s="29"/>
      <c r="AD55" s="30"/>
      <c r="AE55" s="265">
        <v>1036.0</v>
      </c>
      <c r="AF55" s="30"/>
      <c r="AG55" s="265">
        <v>1257.0</v>
      </c>
      <c r="AH55" s="30"/>
      <c r="AI55" s="265">
        <v>3656.0</v>
      </c>
      <c r="AJ55" s="30"/>
      <c r="AK55" s="652"/>
    </row>
    <row r="56" ht="24.75" customHeight="1">
      <c r="A56" s="354" t="s">
        <v>47</v>
      </c>
      <c r="B56" s="354"/>
      <c r="C56" s="354" t="s">
        <v>1947</v>
      </c>
      <c r="D56" s="354"/>
      <c r="E56" s="354"/>
      <c r="F56" s="354"/>
      <c r="G56" s="354"/>
      <c r="H56" s="354"/>
      <c r="I56" s="354"/>
      <c r="J56" s="354"/>
      <c r="K56" s="3"/>
      <c r="L56" s="3"/>
      <c r="M56" s="3"/>
      <c r="N56" s="3"/>
      <c r="O56" s="3"/>
      <c r="P56" s="3"/>
      <c r="Q56" s="3"/>
      <c r="R56" s="3"/>
      <c r="S56" s="3"/>
      <c r="T56" s="3"/>
      <c r="U56" s="3"/>
      <c r="V56" s="3"/>
      <c r="W56" s="3"/>
      <c r="X56" s="7"/>
      <c r="Y56" s="7"/>
      <c r="Z56" s="7"/>
      <c r="AA56" s="7"/>
      <c r="AB56" s="7"/>
      <c r="AC56" s="7"/>
      <c r="AD56" s="7"/>
      <c r="AE56" s="7"/>
      <c r="AF56" s="7"/>
      <c r="AG56" s="7"/>
      <c r="AH56" s="7"/>
      <c r="AI56" s="7"/>
      <c r="AJ56" s="7"/>
      <c r="AK56" s="7"/>
    </row>
    <row r="57" ht="24.75" customHeight="1">
      <c r="A57" s="3"/>
      <c r="B57" s="3"/>
      <c r="C57" s="3" t="s">
        <v>1948</v>
      </c>
      <c r="D57" s="3"/>
      <c r="E57" s="3"/>
      <c r="F57" s="3"/>
      <c r="G57" s="3"/>
      <c r="H57" s="3"/>
      <c r="I57" s="3"/>
      <c r="J57" s="3"/>
      <c r="K57" s="3"/>
      <c r="L57" s="3"/>
      <c r="M57" s="3"/>
      <c r="N57" s="3"/>
      <c r="O57" s="3"/>
      <c r="P57" s="3"/>
      <c r="Q57" s="3"/>
      <c r="R57" s="3"/>
      <c r="S57" s="3"/>
      <c r="T57" s="3"/>
      <c r="U57" s="104"/>
      <c r="V57" s="104"/>
      <c r="W57" s="104"/>
      <c r="X57" s="3"/>
      <c r="Y57" s="3"/>
      <c r="Z57" s="3"/>
      <c r="AA57" s="3"/>
      <c r="AB57" s="3"/>
      <c r="AC57" s="3"/>
      <c r="AD57" s="3"/>
      <c r="AE57" s="3"/>
      <c r="AF57" s="3"/>
      <c r="AG57" s="3"/>
      <c r="AH57" s="3"/>
      <c r="AI57" s="3"/>
      <c r="AJ57" s="3"/>
      <c r="AK57" s="3"/>
    </row>
    <row r="58" ht="24.75" customHeight="1">
      <c r="A58" s="3"/>
      <c r="B58" s="3"/>
      <c r="C58" s="3" t="s">
        <v>1949</v>
      </c>
      <c r="D58" s="3"/>
      <c r="E58" s="3"/>
      <c r="F58" s="3"/>
      <c r="G58" s="3"/>
      <c r="H58" s="3"/>
      <c r="I58" s="3"/>
      <c r="J58" s="3"/>
      <c r="K58" s="3"/>
      <c r="L58" s="3"/>
      <c r="M58" s="3"/>
      <c r="N58" s="3"/>
      <c r="O58" s="3"/>
      <c r="P58" s="3"/>
      <c r="Q58" s="3"/>
      <c r="R58" s="3"/>
      <c r="S58" s="3"/>
      <c r="T58" s="3"/>
      <c r="U58" s="3"/>
      <c r="V58" s="3"/>
      <c r="W58" s="104"/>
      <c r="X58" s="7"/>
      <c r="Y58" s="7"/>
      <c r="Z58" s="7"/>
      <c r="AA58" s="7"/>
      <c r="AB58" s="7"/>
      <c r="AC58" s="7"/>
      <c r="AD58" s="7"/>
      <c r="AE58" s="7"/>
      <c r="AF58" s="7"/>
      <c r="AG58" s="7"/>
      <c r="AH58" s="7"/>
      <c r="AI58" s="7"/>
      <c r="AJ58" s="7" t="s">
        <v>1950</v>
      </c>
      <c r="AK58" s="7"/>
    </row>
    <row r="59" ht="24.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ht="24.75" customHeight="1">
      <c r="A60" s="5">
        <v>66.0</v>
      </c>
      <c r="C60" s="6" t="s">
        <v>1951</v>
      </c>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ht="24.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7" t="s">
        <v>1952</v>
      </c>
      <c r="AK61" s="7"/>
    </row>
    <row r="62" ht="24.75" customHeight="1">
      <c r="A62" s="8" t="s">
        <v>1454</v>
      </c>
      <c r="B62" s="9"/>
      <c r="C62" s="9"/>
      <c r="D62" s="9"/>
      <c r="E62" s="9"/>
      <c r="F62" s="9"/>
      <c r="G62" s="9"/>
      <c r="H62" s="9"/>
      <c r="I62" s="10"/>
      <c r="J62" s="8" t="s">
        <v>67</v>
      </c>
      <c r="K62" s="9"/>
      <c r="L62" s="9"/>
      <c r="M62" s="9"/>
      <c r="N62" s="9"/>
      <c r="O62" s="9"/>
      <c r="P62" s="9"/>
      <c r="Q62" s="9"/>
      <c r="R62" s="10"/>
      <c r="S62" s="8" t="s">
        <v>1953</v>
      </c>
      <c r="T62" s="9"/>
      <c r="U62" s="9"/>
      <c r="V62" s="9"/>
      <c r="W62" s="9"/>
      <c r="X62" s="9"/>
      <c r="Y62" s="9"/>
      <c r="Z62" s="9"/>
      <c r="AA62" s="10"/>
      <c r="AB62" s="8" t="s">
        <v>1954</v>
      </c>
      <c r="AC62" s="9"/>
      <c r="AD62" s="9"/>
      <c r="AE62" s="9"/>
      <c r="AF62" s="9"/>
      <c r="AG62" s="9"/>
      <c r="AH62" s="9"/>
      <c r="AI62" s="9"/>
      <c r="AJ62" s="10"/>
      <c r="AK62" s="35"/>
    </row>
    <row r="63" ht="24.75" customHeight="1">
      <c r="A63" s="270" t="s">
        <v>1448</v>
      </c>
      <c r="I63" s="19"/>
      <c r="J63" s="653">
        <v>138.0</v>
      </c>
      <c r="R63" s="19"/>
      <c r="S63" s="653">
        <v>46.0</v>
      </c>
      <c r="AA63" s="19"/>
      <c r="AB63" s="653">
        <v>92.0</v>
      </c>
      <c r="AJ63" s="19"/>
      <c r="AK63" s="654"/>
    </row>
    <row r="64" ht="24.75" customHeight="1">
      <c r="A64" s="18">
        <v>5.0</v>
      </c>
      <c r="J64" s="653">
        <v>148.0</v>
      </c>
      <c r="R64" s="19"/>
      <c r="S64" s="653">
        <v>51.0</v>
      </c>
      <c r="AA64" s="19"/>
      <c r="AB64" s="653">
        <v>97.0</v>
      </c>
      <c r="AJ64" s="19"/>
      <c r="AK64" s="654"/>
    </row>
    <row r="65" ht="24.75" customHeight="1">
      <c r="A65" s="202">
        <v>6.0</v>
      </c>
      <c r="B65" s="29"/>
      <c r="C65" s="29"/>
      <c r="D65" s="29"/>
      <c r="E65" s="29"/>
      <c r="F65" s="29"/>
      <c r="G65" s="29"/>
      <c r="H65" s="29"/>
      <c r="I65" s="29"/>
      <c r="J65" s="655">
        <v>144.0</v>
      </c>
      <c r="K65" s="29"/>
      <c r="L65" s="29"/>
      <c r="M65" s="29"/>
      <c r="N65" s="29"/>
      <c r="O65" s="29"/>
      <c r="P65" s="29"/>
      <c r="Q65" s="29"/>
      <c r="R65" s="30"/>
      <c r="S65" s="655">
        <v>50.0</v>
      </c>
      <c r="T65" s="29"/>
      <c r="U65" s="29"/>
      <c r="V65" s="29"/>
      <c r="W65" s="29"/>
      <c r="X65" s="29"/>
      <c r="Y65" s="29"/>
      <c r="Z65" s="29"/>
      <c r="AA65" s="30"/>
      <c r="AB65" s="655">
        <v>94.0</v>
      </c>
      <c r="AC65" s="29"/>
      <c r="AD65" s="29"/>
      <c r="AE65" s="29"/>
      <c r="AF65" s="29"/>
      <c r="AG65" s="29"/>
      <c r="AH65" s="29"/>
      <c r="AI65" s="29"/>
      <c r="AJ65" s="30"/>
      <c r="AK65" s="654"/>
    </row>
    <row r="66" ht="24.75" customHeight="1">
      <c r="A66" s="11" t="s">
        <v>1955</v>
      </c>
      <c r="B66" s="12"/>
      <c r="C66" s="12"/>
      <c r="D66" s="12"/>
      <c r="E66" s="12"/>
      <c r="F66" s="12"/>
      <c r="G66" s="12"/>
      <c r="H66" s="12"/>
      <c r="I66" s="13"/>
      <c r="J66" s="656">
        <v>127.0</v>
      </c>
      <c r="K66" s="12"/>
      <c r="L66" s="12"/>
      <c r="M66" s="12"/>
      <c r="N66" s="12"/>
      <c r="O66" s="12"/>
      <c r="P66" s="12"/>
      <c r="Q66" s="12"/>
      <c r="R66" s="13"/>
      <c r="S66" s="656">
        <v>39.0</v>
      </c>
      <c r="T66" s="12"/>
      <c r="U66" s="12"/>
      <c r="V66" s="12"/>
      <c r="W66" s="12"/>
      <c r="X66" s="12"/>
      <c r="Y66" s="12"/>
      <c r="Z66" s="12"/>
      <c r="AA66" s="13"/>
      <c r="AB66" s="656">
        <v>88.0</v>
      </c>
      <c r="AC66" s="12"/>
      <c r="AD66" s="12"/>
      <c r="AE66" s="12"/>
      <c r="AF66" s="12"/>
      <c r="AG66" s="12"/>
      <c r="AH66" s="12"/>
      <c r="AI66" s="12"/>
      <c r="AJ66" s="13"/>
      <c r="AK66" s="654"/>
    </row>
    <row r="67" ht="24.75" customHeight="1">
      <c r="A67" s="18" t="s">
        <v>1956</v>
      </c>
      <c r="I67" s="19"/>
      <c r="J67" s="657">
        <v>9.0</v>
      </c>
      <c r="R67" s="19"/>
      <c r="S67" s="657">
        <v>4.0</v>
      </c>
      <c r="AA67" s="19"/>
      <c r="AB67" s="653">
        <v>5.0</v>
      </c>
      <c r="AJ67" s="19"/>
      <c r="AK67" s="654"/>
    </row>
    <row r="68" ht="24.75" customHeight="1">
      <c r="A68" s="18" t="s">
        <v>1957</v>
      </c>
      <c r="I68" s="19"/>
      <c r="J68" s="657">
        <v>4.0</v>
      </c>
      <c r="R68" s="19"/>
      <c r="S68" s="657">
        <v>4.0</v>
      </c>
      <c r="AA68" s="19"/>
      <c r="AB68" s="658">
        <v>0.0</v>
      </c>
      <c r="AJ68" s="19"/>
      <c r="AK68" s="654"/>
    </row>
    <row r="69" ht="24.75" customHeight="1">
      <c r="A69" s="28" t="s">
        <v>1958</v>
      </c>
      <c r="B69" s="29"/>
      <c r="C69" s="29"/>
      <c r="D69" s="29"/>
      <c r="E69" s="29"/>
      <c r="F69" s="29"/>
      <c r="G69" s="29"/>
      <c r="H69" s="29"/>
      <c r="I69" s="30"/>
      <c r="J69" s="655">
        <v>4.0</v>
      </c>
      <c r="K69" s="29"/>
      <c r="L69" s="29"/>
      <c r="M69" s="29"/>
      <c r="N69" s="29"/>
      <c r="O69" s="29"/>
      <c r="P69" s="29"/>
      <c r="Q69" s="29"/>
      <c r="R69" s="30"/>
      <c r="S69" s="655">
        <v>3.0</v>
      </c>
      <c r="T69" s="29"/>
      <c r="U69" s="29"/>
      <c r="V69" s="29"/>
      <c r="W69" s="29"/>
      <c r="X69" s="29"/>
      <c r="Y69" s="29"/>
      <c r="Z69" s="29"/>
      <c r="AA69" s="30"/>
      <c r="AB69" s="659">
        <v>1.0</v>
      </c>
      <c r="AC69" s="29"/>
      <c r="AD69" s="29"/>
      <c r="AE69" s="29"/>
      <c r="AF69" s="29"/>
      <c r="AG69" s="29"/>
      <c r="AH69" s="29"/>
      <c r="AI69" s="29"/>
      <c r="AJ69" s="30"/>
      <c r="AK69" s="654"/>
    </row>
    <row r="70" ht="24.75" customHeight="1">
      <c r="A70" s="3" t="s">
        <v>47</v>
      </c>
      <c r="B70" s="3"/>
      <c r="C70" s="3" t="s">
        <v>1451</v>
      </c>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7" t="s">
        <v>1959</v>
      </c>
      <c r="AK70" s="7"/>
    </row>
    <row r="71" ht="24.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ht="24.75" customHeight="1">
      <c r="A72" s="5">
        <v>67.0</v>
      </c>
      <c r="C72" s="6" t="s">
        <v>1960</v>
      </c>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ht="24.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7"/>
      <c r="AE73" s="3"/>
      <c r="AF73" s="3"/>
      <c r="AG73" s="3"/>
      <c r="AH73" s="3"/>
      <c r="AI73" s="3"/>
      <c r="AJ73" s="7" t="s">
        <v>1111</v>
      </c>
      <c r="AK73" s="7"/>
    </row>
    <row r="74" ht="24.75" customHeight="1">
      <c r="A74" s="8" t="s">
        <v>101</v>
      </c>
      <c r="B74" s="9"/>
      <c r="C74" s="9"/>
      <c r="D74" s="9"/>
      <c r="E74" s="9"/>
      <c r="F74" s="10"/>
      <c r="G74" s="249" t="s">
        <v>333</v>
      </c>
      <c r="H74" s="9"/>
      <c r="I74" s="9"/>
      <c r="J74" s="9"/>
      <c r="K74" s="9"/>
      <c r="L74" s="10"/>
      <c r="M74" s="8">
        <v>3.0</v>
      </c>
      <c r="N74" s="9"/>
      <c r="O74" s="9"/>
      <c r="P74" s="9"/>
      <c r="Q74" s="9"/>
      <c r="R74" s="10"/>
      <c r="S74" s="249">
        <v>4.0</v>
      </c>
      <c r="T74" s="9"/>
      <c r="U74" s="9"/>
      <c r="V74" s="9"/>
      <c r="W74" s="9"/>
      <c r="X74" s="10"/>
      <c r="Y74" s="249">
        <v>5.0</v>
      </c>
      <c r="Z74" s="9"/>
      <c r="AA74" s="9"/>
      <c r="AB74" s="9"/>
      <c r="AC74" s="9"/>
      <c r="AD74" s="10"/>
      <c r="AE74" s="249">
        <v>6.0</v>
      </c>
      <c r="AF74" s="9"/>
      <c r="AG74" s="9"/>
      <c r="AH74" s="9"/>
      <c r="AI74" s="9"/>
      <c r="AJ74" s="10"/>
      <c r="AK74" s="660"/>
    </row>
    <row r="75" ht="24.75" customHeight="1">
      <c r="A75" s="8" t="s">
        <v>67</v>
      </c>
      <c r="B75" s="9"/>
      <c r="C75" s="9"/>
      <c r="D75" s="9"/>
      <c r="E75" s="9"/>
      <c r="F75" s="10"/>
      <c r="G75" s="661">
        <v>484.0</v>
      </c>
      <c r="H75" s="9"/>
      <c r="I75" s="9"/>
      <c r="J75" s="9"/>
      <c r="K75" s="9"/>
      <c r="L75" s="10"/>
      <c r="M75" s="349">
        <v>162.0</v>
      </c>
      <c r="N75" s="9"/>
      <c r="O75" s="9"/>
      <c r="P75" s="9"/>
      <c r="Q75" s="9"/>
      <c r="R75" s="10"/>
      <c r="S75" s="661">
        <v>355.0</v>
      </c>
      <c r="T75" s="9"/>
      <c r="U75" s="9"/>
      <c r="V75" s="9"/>
      <c r="W75" s="9"/>
      <c r="X75" s="10"/>
      <c r="Y75" s="661">
        <v>1063.0</v>
      </c>
      <c r="Z75" s="9"/>
      <c r="AA75" s="9"/>
      <c r="AB75" s="9"/>
      <c r="AC75" s="9"/>
      <c r="AD75" s="10"/>
      <c r="AE75" s="661">
        <v>1251.0</v>
      </c>
      <c r="AF75" s="9"/>
      <c r="AG75" s="9"/>
      <c r="AH75" s="9"/>
      <c r="AI75" s="9"/>
      <c r="AJ75" s="10"/>
      <c r="AK75" s="652"/>
    </row>
    <row r="76" ht="24.75" customHeight="1">
      <c r="A76" s="3" t="s">
        <v>47</v>
      </c>
      <c r="B76" s="3"/>
      <c r="C76" s="3" t="s">
        <v>1961</v>
      </c>
      <c r="D76" s="3"/>
      <c r="E76" s="3"/>
      <c r="F76" s="3"/>
      <c r="G76" s="3"/>
      <c r="H76" s="3"/>
      <c r="I76" s="3"/>
      <c r="J76" s="3"/>
      <c r="K76" s="3"/>
      <c r="L76" s="3"/>
      <c r="M76" s="3"/>
      <c r="N76" s="3"/>
      <c r="O76" s="3"/>
      <c r="P76" s="3"/>
      <c r="Q76" s="3"/>
      <c r="R76" s="3"/>
      <c r="S76" s="3"/>
      <c r="T76" s="3"/>
      <c r="U76" s="3"/>
      <c r="V76" s="3"/>
      <c r="W76" s="3"/>
      <c r="X76" s="3"/>
      <c r="Y76" s="3"/>
      <c r="Z76" s="3"/>
      <c r="AA76" s="3"/>
      <c r="AB76" s="3"/>
      <c r="AC76" s="3"/>
      <c r="AD76" s="7"/>
      <c r="AE76" s="3"/>
      <c r="AF76" s="3"/>
      <c r="AG76" s="3"/>
      <c r="AH76" s="3"/>
      <c r="AI76" s="3"/>
      <c r="AJ76" s="7"/>
      <c r="AK76" s="7"/>
    </row>
    <row r="77" ht="24.75" customHeight="1">
      <c r="A77" s="104"/>
      <c r="B77" s="104"/>
      <c r="C77" s="105" t="s">
        <v>1962</v>
      </c>
      <c r="D77" s="104"/>
      <c r="E77" s="3"/>
      <c r="F77" s="3"/>
      <c r="G77" s="3"/>
      <c r="H77" s="3"/>
      <c r="I77" s="3"/>
      <c r="J77" s="3"/>
      <c r="K77" s="3"/>
      <c r="L77" s="3"/>
      <c r="M77" s="3"/>
      <c r="N77" s="3"/>
      <c r="O77" s="3"/>
      <c r="P77" s="3"/>
      <c r="Q77" s="3"/>
      <c r="R77" s="3"/>
      <c r="S77" s="3"/>
      <c r="T77" s="3"/>
      <c r="U77" s="3"/>
      <c r="V77" s="3"/>
      <c r="W77" s="3"/>
      <c r="X77" s="3"/>
      <c r="Y77" s="3"/>
      <c r="Z77" s="3"/>
      <c r="AA77" s="3"/>
      <c r="AB77" s="3"/>
      <c r="AC77" s="3"/>
      <c r="AD77" s="7"/>
      <c r="AE77" s="3"/>
      <c r="AF77" s="3"/>
      <c r="AG77" s="3"/>
      <c r="AH77" s="3"/>
      <c r="AI77" s="3"/>
      <c r="AJ77" s="7" t="s">
        <v>1963</v>
      </c>
      <c r="AK77" s="7"/>
    </row>
    <row r="78" ht="24.75" customHeight="1">
      <c r="A78" s="104"/>
      <c r="B78" s="104"/>
      <c r="C78" s="104"/>
      <c r="D78" s="104"/>
      <c r="E78" s="3"/>
      <c r="F78" s="3"/>
      <c r="G78" s="3"/>
      <c r="H78" s="3"/>
      <c r="I78" s="3"/>
      <c r="J78" s="3"/>
      <c r="K78" s="3"/>
      <c r="L78" s="3"/>
      <c r="M78" s="3"/>
      <c r="N78" s="3"/>
      <c r="O78" s="3"/>
      <c r="P78" s="3"/>
      <c r="Q78" s="3"/>
      <c r="R78" s="3"/>
      <c r="S78" s="3"/>
      <c r="T78" s="3"/>
      <c r="U78" s="3"/>
      <c r="V78" s="3"/>
      <c r="W78" s="3"/>
      <c r="X78" s="3"/>
      <c r="Y78" s="3"/>
      <c r="Z78" s="3"/>
      <c r="AA78" s="3"/>
      <c r="AB78" s="3"/>
      <c r="AC78" s="3"/>
      <c r="AD78" s="7"/>
      <c r="AE78" s="3"/>
      <c r="AF78" s="3"/>
      <c r="AG78" s="3"/>
      <c r="AH78" s="3"/>
      <c r="AI78" s="3"/>
      <c r="AJ78" s="7"/>
      <c r="AK78" s="7"/>
    </row>
    <row r="79" ht="24.75" customHeight="1">
      <c r="A79" s="1" t="s">
        <v>1964</v>
      </c>
      <c r="AK79" s="1"/>
    </row>
    <row r="80" ht="24.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ht="24.75" customHeight="1">
      <c r="A81" s="5">
        <v>68.0</v>
      </c>
      <c r="C81" s="6" t="s">
        <v>1965</v>
      </c>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ht="24.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7" t="s">
        <v>1952</v>
      </c>
      <c r="AK82" s="7"/>
    </row>
    <row r="83" ht="24.75" customHeight="1">
      <c r="A83" s="11" t="s">
        <v>101</v>
      </c>
      <c r="B83" s="12"/>
      <c r="C83" s="12"/>
      <c r="D83" s="12"/>
      <c r="E83" s="13"/>
      <c r="F83" s="11" t="s">
        <v>67</v>
      </c>
      <c r="G83" s="12"/>
      <c r="H83" s="12"/>
      <c r="I83" s="12"/>
      <c r="J83" s="12"/>
      <c r="K83" s="12"/>
      <c r="L83" s="13"/>
      <c r="M83" s="8" t="s">
        <v>1966</v>
      </c>
      <c r="N83" s="9"/>
      <c r="O83" s="9"/>
      <c r="P83" s="9"/>
      <c r="Q83" s="9"/>
      <c r="R83" s="9"/>
      <c r="S83" s="9"/>
      <c r="T83" s="9"/>
      <c r="U83" s="9"/>
      <c r="V83" s="9"/>
      <c r="W83" s="9"/>
      <c r="X83" s="10"/>
      <c r="Y83" s="8" t="s">
        <v>1967</v>
      </c>
      <c r="Z83" s="9"/>
      <c r="AA83" s="9"/>
      <c r="AB83" s="9"/>
      <c r="AC83" s="9"/>
      <c r="AD83" s="9"/>
      <c r="AE83" s="9"/>
      <c r="AF83" s="9"/>
      <c r="AG83" s="9"/>
      <c r="AH83" s="9"/>
      <c r="AI83" s="9"/>
      <c r="AJ83" s="10"/>
      <c r="AK83" s="35"/>
    </row>
    <row r="84" ht="24.75" customHeight="1">
      <c r="A84" s="37"/>
      <c r="B84" s="29"/>
      <c r="C84" s="29"/>
      <c r="D84" s="29"/>
      <c r="E84" s="30"/>
      <c r="F84" s="37"/>
      <c r="G84" s="29"/>
      <c r="H84" s="29"/>
      <c r="I84" s="29"/>
      <c r="J84" s="29"/>
      <c r="K84" s="29"/>
      <c r="L84" s="30"/>
      <c r="M84" s="8" t="s">
        <v>1968</v>
      </c>
      <c r="N84" s="9"/>
      <c r="O84" s="9"/>
      <c r="P84" s="9"/>
      <c r="Q84" s="9"/>
      <c r="R84" s="10"/>
      <c r="S84" s="8" t="s">
        <v>1969</v>
      </c>
      <c r="T84" s="9"/>
      <c r="U84" s="9"/>
      <c r="V84" s="9"/>
      <c r="W84" s="9"/>
      <c r="X84" s="10"/>
      <c r="Y84" s="8" t="s">
        <v>1970</v>
      </c>
      <c r="Z84" s="9"/>
      <c r="AA84" s="9"/>
      <c r="AB84" s="9"/>
      <c r="AC84" s="9"/>
      <c r="AD84" s="10"/>
      <c r="AE84" s="8" t="s">
        <v>1971</v>
      </c>
      <c r="AF84" s="9"/>
      <c r="AG84" s="9"/>
      <c r="AH84" s="9"/>
      <c r="AI84" s="9"/>
      <c r="AJ84" s="10"/>
      <c r="AK84" s="35"/>
    </row>
    <row r="85" ht="24.75" customHeight="1">
      <c r="A85" s="270" t="s">
        <v>1448</v>
      </c>
      <c r="E85" s="19"/>
      <c r="F85" s="662">
        <v>1573.0</v>
      </c>
      <c r="L85" s="19"/>
      <c r="M85" s="662">
        <v>731.0</v>
      </c>
      <c r="R85" s="19"/>
      <c r="S85" s="662">
        <v>842.0</v>
      </c>
      <c r="X85" s="19"/>
      <c r="Y85" s="662">
        <v>1508.0</v>
      </c>
      <c r="AD85" s="19"/>
      <c r="AE85" s="662">
        <v>65.0</v>
      </c>
      <c r="AJ85" s="19"/>
      <c r="AK85" s="663"/>
    </row>
    <row r="86" ht="24.75" customHeight="1">
      <c r="A86" s="270">
        <v>5.0</v>
      </c>
      <c r="E86" s="19"/>
      <c r="F86" s="662">
        <v>1970.0</v>
      </c>
      <c r="L86" s="19"/>
      <c r="M86" s="662">
        <v>759.0</v>
      </c>
      <c r="R86" s="19"/>
      <c r="S86" s="662">
        <v>1211.0</v>
      </c>
      <c r="X86" s="19"/>
      <c r="Y86" s="662">
        <v>1870.0</v>
      </c>
      <c r="AD86" s="19"/>
      <c r="AE86" s="662">
        <v>100.0</v>
      </c>
      <c r="AJ86" s="19"/>
      <c r="AK86" s="663"/>
    </row>
    <row r="87" ht="24.75" customHeight="1">
      <c r="A87" s="202">
        <v>6.0</v>
      </c>
      <c r="B87" s="29"/>
      <c r="C87" s="29"/>
      <c r="D87" s="29"/>
      <c r="E87" s="30"/>
      <c r="F87" s="664">
        <v>2283.0</v>
      </c>
      <c r="G87" s="29"/>
      <c r="H87" s="29"/>
      <c r="I87" s="29"/>
      <c r="J87" s="29"/>
      <c r="K87" s="29"/>
      <c r="L87" s="30"/>
      <c r="M87" s="664">
        <v>798.0</v>
      </c>
      <c r="N87" s="29"/>
      <c r="O87" s="29"/>
      <c r="P87" s="29"/>
      <c r="Q87" s="29"/>
      <c r="R87" s="30"/>
      <c r="S87" s="664">
        <v>1485.0</v>
      </c>
      <c r="T87" s="29"/>
      <c r="U87" s="29"/>
      <c r="V87" s="29"/>
      <c r="W87" s="29"/>
      <c r="X87" s="30"/>
      <c r="Y87" s="664">
        <v>2167.0</v>
      </c>
      <c r="Z87" s="29"/>
      <c r="AA87" s="29"/>
      <c r="AB87" s="29"/>
      <c r="AC87" s="29"/>
      <c r="AD87" s="30"/>
      <c r="AE87" s="664">
        <v>116.0</v>
      </c>
      <c r="AF87" s="29"/>
      <c r="AG87" s="29"/>
      <c r="AH87" s="29"/>
      <c r="AI87" s="29"/>
      <c r="AJ87" s="30"/>
      <c r="AK87" s="665"/>
    </row>
    <row r="88" ht="24.75" customHeight="1">
      <c r="A88" s="3" t="s">
        <v>47</v>
      </c>
      <c r="B88" s="3"/>
      <c r="C88" s="3" t="s">
        <v>1972</v>
      </c>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7" t="s">
        <v>1973</v>
      </c>
      <c r="AK88" s="7"/>
    </row>
    <row r="89" ht="24.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ht="24.75" customHeight="1">
      <c r="A90" s="5">
        <v>69.0</v>
      </c>
      <c r="C90" s="6" t="s">
        <v>1974</v>
      </c>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ht="24.75" customHeight="1">
      <c r="A91" s="3" t="s">
        <v>1975</v>
      </c>
      <c r="B91" s="35"/>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7" t="s">
        <v>1930</v>
      </c>
      <c r="AK91" s="7"/>
    </row>
    <row r="92" ht="24.75" customHeight="1">
      <c r="A92" s="11" t="s">
        <v>1454</v>
      </c>
      <c r="B92" s="12"/>
      <c r="C92" s="12"/>
      <c r="D92" s="12"/>
      <c r="E92" s="12"/>
      <c r="F92" s="12"/>
      <c r="G92" s="12"/>
      <c r="H92" s="13"/>
      <c r="I92" s="8" t="s">
        <v>1976</v>
      </c>
      <c r="J92" s="9"/>
      <c r="K92" s="9"/>
      <c r="L92" s="9"/>
      <c r="M92" s="9"/>
      <c r="N92" s="9"/>
      <c r="O92" s="9"/>
      <c r="P92" s="9"/>
      <c r="Q92" s="9"/>
      <c r="R92" s="9"/>
      <c r="S92" s="9"/>
      <c r="T92" s="9"/>
      <c r="U92" s="9"/>
      <c r="V92" s="10"/>
      <c r="W92" s="8" t="s">
        <v>1977</v>
      </c>
      <c r="X92" s="9"/>
      <c r="Y92" s="9"/>
      <c r="Z92" s="9"/>
      <c r="AA92" s="9"/>
      <c r="AB92" s="9"/>
      <c r="AC92" s="9"/>
      <c r="AD92" s="9"/>
      <c r="AE92" s="9"/>
      <c r="AF92" s="9"/>
      <c r="AG92" s="9"/>
      <c r="AH92" s="9"/>
      <c r="AI92" s="9"/>
      <c r="AJ92" s="10"/>
      <c r="AK92" s="35"/>
    </row>
    <row r="93" ht="24.75" customHeight="1">
      <c r="A93" s="37"/>
      <c r="B93" s="29"/>
      <c r="C93" s="29"/>
      <c r="D93" s="29"/>
      <c r="E93" s="29"/>
      <c r="F93" s="29"/>
      <c r="G93" s="29"/>
      <c r="H93" s="30"/>
      <c r="I93" s="8" t="s">
        <v>1978</v>
      </c>
      <c r="J93" s="9"/>
      <c r="K93" s="9"/>
      <c r="L93" s="9"/>
      <c r="M93" s="9"/>
      <c r="N93" s="9"/>
      <c r="O93" s="10"/>
      <c r="P93" s="8" t="s">
        <v>1979</v>
      </c>
      <c r="Q93" s="9"/>
      <c r="R93" s="9"/>
      <c r="S93" s="9"/>
      <c r="T93" s="9"/>
      <c r="U93" s="9"/>
      <c r="V93" s="10"/>
      <c r="W93" s="8" t="s">
        <v>1978</v>
      </c>
      <c r="X93" s="9"/>
      <c r="Y93" s="9"/>
      <c r="Z93" s="9"/>
      <c r="AA93" s="9"/>
      <c r="AB93" s="9"/>
      <c r="AC93" s="10"/>
      <c r="AD93" s="8" t="s">
        <v>1979</v>
      </c>
      <c r="AE93" s="9"/>
      <c r="AF93" s="9"/>
      <c r="AG93" s="9"/>
      <c r="AH93" s="9"/>
      <c r="AI93" s="9"/>
      <c r="AJ93" s="10"/>
      <c r="AK93" s="35"/>
    </row>
    <row r="94" ht="24.75" customHeight="1">
      <c r="A94" s="270" t="s">
        <v>1448</v>
      </c>
      <c r="H94" s="19"/>
      <c r="I94" s="666">
        <v>580354.0</v>
      </c>
      <c r="O94" s="19"/>
      <c r="P94" s="666">
        <v>605100.0</v>
      </c>
      <c r="V94" s="19"/>
      <c r="W94" s="666">
        <v>503207.0</v>
      </c>
      <c r="AC94" s="19"/>
      <c r="AD94" s="666">
        <v>483189.0</v>
      </c>
      <c r="AJ94" s="19"/>
      <c r="AK94" s="667"/>
    </row>
    <row r="95" ht="24.75" customHeight="1">
      <c r="A95" s="270">
        <v>5.0</v>
      </c>
      <c r="I95" s="666">
        <v>588069.0</v>
      </c>
      <c r="O95" s="19"/>
      <c r="P95" s="666">
        <v>616155.0</v>
      </c>
      <c r="V95" s="19"/>
      <c r="W95" s="666">
        <v>509320.0</v>
      </c>
      <c r="AC95" s="19"/>
      <c r="AD95" s="666">
        <v>491719.0</v>
      </c>
      <c r="AJ95" s="19"/>
      <c r="AK95" s="667"/>
    </row>
    <row r="96" ht="24.75" customHeight="1">
      <c r="A96" s="202">
        <v>6.0</v>
      </c>
      <c r="B96" s="29"/>
      <c r="C96" s="29"/>
      <c r="D96" s="29"/>
      <c r="E96" s="29"/>
      <c r="F96" s="29"/>
      <c r="G96" s="29"/>
      <c r="H96" s="29"/>
      <c r="I96" s="664">
        <v>594954.0</v>
      </c>
      <c r="J96" s="29"/>
      <c r="K96" s="29"/>
      <c r="L96" s="29"/>
      <c r="M96" s="29"/>
      <c r="N96" s="29"/>
      <c r="O96" s="30"/>
      <c r="P96" s="664">
        <v>621750.0</v>
      </c>
      <c r="Q96" s="29"/>
      <c r="R96" s="29"/>
      <c r="S96" s="29"/>
      <c r="T96" s="29"/>
      <c r="U96" s="29"/>
      <c r="V96" s="30"/>
      <c r="W96" s="664">
        <v>508330.0</v>
      </c>
      <c r="X96" s="29"/>
      <c r="Y96" s="29"/>
      <c r="Z96" s="29"/>
      <c r="AA96" s="29"/>
      <c r="AB96" s="29"/>
      <c r="AC96" s="30"/>
      <c r="AD96" s="664">
        <v>487592.0</v>
      </c>
      <c r="AE96" s="29"/>
      <c r="AF96" s="29"/>
      <c r="AG96" s="29"/>
      <c r="AH96" s="29"/>
      <c r="AI96" s="29"/>
      <c r="AJ96" s="30"/>
      <c r="AK96" s="667"/>
    </row>
    <row r="97" ht="24.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269" t="s">
        <v>1980</v>
      </c>
      <c r="AK97" s="7"/>
    </row>
    <row r="98" ht="24.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ht="24.75" customHeight="1">
      <c r="A99" s="3" t="s">
        <v>1981</v>
      </c>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7" t="s">
        <v>1930</v>
      </c>
      <c r="AK99" s="7"/>
    </row>
    <row r="100" ht="24.75" customHeight="1">
      <c r="A100" s="11" t="s">
        <v>1454</v>
      </c>
      <c r="B100" s="12"/>
      <c r="C100" s="12"/>
      <c r="D100" s="12"/>
      <c r="E100" s="12"/>
      <c r="F100" s="12"/>
      <c r="G100" s="12"/>
      <c r="H100" s="12"/>
      <c r="I100" s="12"/>
      <c r="J100" s="12"/>
      <c r="K100" s="12"/>
      <c r="L100" s="13"/>
      <c r="M100" s="8" t="s">
        <v>1982</v>
      </c>
      <c r="N100" s="9"/>
      <c r="O100" s="9"/>
      <c r="P100" s="9"/>
      <c r="Q100" s="9"/>
      <c r="R100" s="9"/>
      <c r="S100" s="9"/>
      <c r="T100" s="9"/>
      <c r="U100" s="9"/>
      <c r="V100" s="9"/>
      <c r="W100" s="9"/>
      <c r="X100" s="9"/>
      <c r="Y100" s="9"/>
      <c r="Z100" s="9"/>
      <c r="AA100" s="9"/>
      <c r="AB100" s="9"/>
      <c r="AC100" s="9"/>
      <c r="AD100" s="9"/>
      <c r="AE100" s="9"/>
      <c r="AF100" s="9"/>
      <c r="AG100" s="9"/>
      <c r="AH100" s="9"/>
      <c r="AI100" s="9"/>
      <c r="AJ100" s="10"/>
      <c r="AK100" s="35"/>
    </row>
    <row r="101" ht="24.75" customHeight="1">
      <c r="A101" s="37"/>
      <c r="B101" s="29"/>
      <c r="C101" s="29"/>
      <c r="D101" s="29"/>
      <c r="E101" s="29"/>
      <c r="F101" s="29"/>
      <c r="G101" s="29"/>
      <c r="H101" s="29"/>
      <c r="I101" s="29"/>
      <c r="J101" s="29"/>
      <c r="K101" s="29"/>
      <c r="L101" s="30"/>
      <c r="M101" s="8" t="s">
        <v>1978</v>
      </c>
      <c r="N101" s="9"/>
      <c r="O101" s="9"/>
      <c r="P101" s="9"/>
      <c r="Q101" s="9"/>
      <c r="R101" s="9"/>
      <c r="S101" s="9"/>
      <c r="T101" s="9"/>
      <c r="U101" s="9"/>
      <c r="V101" s="9"/>
      <c r="W101" s="9"/>
      <c r="X101" s="10"/>
      <c r="Y101" s="8" t="s">
        <v>1979</v>
      </c>
      <c r="Z101" s="9"/>
      <c r="AA101" s="9"/>
      <c r="AB101" s="9"/>
      <c r="AC101" s="9"/>
      <c r="AD101" s="9"/>
      <c r="AE101" s="9"/>
      <c r="AF101" s="9"/>
      <c r="AG101" s="9"/>
      <c r="AH101" s="9"/>
      <c r="AI101" s="9"/>
      <c r="AJ101" s="10"/>
      <c r="AK101" s="35"/>
    </row>
    <row r="102" ht="24.75" customHeight="1">
      <c r="A102" s="270" t="s">
        <v>1448</v>
      </c>
      <c r="L102" s="19"/>
      <c r="M102" s="668">
        <v>233388.0</v>
      </c>
      <c r="X102" s="19"/>
      <c r="Y102" s="668">
        <v>259347.0</v>
      </c>
      <c r="AJ102" s="19"/>
      <c r="AK102" s="669"/>
    </row>
    <row r="103" ht="24.75" customHeight="1">
      <c r="A103" s="18">
        <v>5.0</v>
      </c>
      <c r="L103" s="19"/>
      <c r="M103" s="668">
        <v>215938.0</v>
      </c>
      <c r="X103" s="19"/>
      <c r="Y103" s="668">
        <v>245013.0</v>
      </c>
      <c r="AJ103" s="19"/>
      <c r="AK103" s="669"/>
    </row>
    <row r="104" ht="24.75" customHeight="1">
      <c r="A104" s="202">
        <v>6.0</v>
      </c>
      <c r="B104" s="29"/>
      <c r="C104" s="29"/>
      <c r="D104" s="29"/>
      <c r="E104" s="29"/>
      <c r="F104" s="29"/>
      <c r="G104" s="29"/>
      <c r="H104" s="29"/>
      <c r="I104" s="29"/>
      <c r="J104" s="29"/>
      <c r="K104" s="29"/>
      <c r="L104" s="30"/>
      <c r="M104" s="670">
        <v>209652.0</v>
      </c>
      <c r="N104" s="29"/>
      <c r="O104" s="29"/>
      <c r="P104" s="29"/>
      <c r="Q104" s="29"/>
      <c r="R104" s="29"/>
      <c r="S104" s="29"/>
      <c r="T104" s="29"/>
      <c r="U104" s="29"/>
      <c r="V104" s="29"/>
      <c r="W104" s="29"/>
      <c r="X104" s="30"/>
      <c r="Y104" s="670">
        <v>237810.0</v>
      </c>
      <c r="Z104" s="29"/>
      <c r="AA104" s="29"/>
      <c r="AB104" s="29"/>
      <c r="AC104" s="29"/>
      <c r="AD104" s="29"/>
      <c r="AE104" s="29"/>
      <c r="AF104" s="29"/>
      <c r="AG104" s="29"/>
      <c r="AH104" s="29"/>
      <c r="AI104" s="29"/>
      <c r="AJ104" s="30"/>
      <c r="AK104" s="669"/>
    </row>
    <row r="105" ht="24.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7" t="s">
        <v>1980</v>
      </c>
      <c r="AK105" s="7"/>
    </row>
    <row r="106" ht="24.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104"/>
      <c r="AK106" s="104"/>
    </row>
    <row r="107" ht="24.75" customHeight="1">
      <c r="A107" s="1" t="s">
        <v>1983</v>
      </c>
      <c r="AK107" s="1"/>
    </row>
    <row r="108" ht="24.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ht="24.75" customHeight="1">
      <c r="A109" s="4" t="s">
        <v>1984</v>
      </c>
      <c r="AK109" s="4"/>
    </row>
    <row r="110" ht="24.75" customHeight="1">
      <c r="A110" s="5">
        <v>70.0</v>
      </c>
      <c r="C110" s="6" t="s">
        <v>1985</v>
      </c>
      <c r="D110" s="3"/>
      <c r="E110" s="3"/>
      <c r="F110" s="3"/>
      <c r="G110" s="3"/>
      <c r="H110" s="3"/>
      <c r="I110" s="3"/>
      <c r="J110" s="3"/>
      <c r="K110" s="104"/>
      <c r="L110" s="104"/>
      <c r="M110" s="104"/>
      <c r="N110" s="104"/>
      <c r="O110" s="104"/>
      <c r="P110" s="104"/>
      <c r="Q110" s="3"/>
      <c r="R110" s="3"/>
      <c r="S110" s="3"/>
      <c r="T110" s="3"/>
      <c r="U110" s="3"/>
      <c r="V110" s="3"/>
      <c r="W110" s="3"/>
      <c r="X110" s="3"/>
      <c r="Y110" s="3"/>
      <c r="Z110" s="3"/>
      <c r="AA110" s="3"/>
      <c r="AB110" s="3"/>
      <c r="AC110" s="3"/>
      <c r="AD110" s="3"/>
      <c r="AE110" s="3"/>
      <c r="AF110" s="3"/>
      <c r="AG110" s="3"/>
      <c r="AH110" s="3"/>
      <c r="AI110" s="3"/>
      <c r="AJ110" s="3"/>
      <c r="AK110" s="3"/>
    </row>
    <row r="111" ht="24.75" customHeight="1">
      <c r="A111" s="104"/>
      <c r="B111" s="104"/>
      <c r="C111" s="104"/>
      <c r="D111" s="104"/>
      <c r="E111" s="104"/>
      <c r="F111" s="104"/>
      <c r="G111" s="104"/>
      <c r="H111" s="104"/>
      <c r="I111" s="104"/>
      <c r="J111" s="104"/>
      <c r="K111" s="104"/>
      <c r="L111" s="104"/>
      <c r="M111" s="104"/>
      <c r="N111" s="104"/>
      <c r="O111" s="104"/>
      <c r="P111" s="104"/>
      <c r="Q111" s="3"/>
      <c r="R111" s="3"/>
      <c r="S111" s="3"/>
      <c r="T111" s="3"/>
      <c r="U111" s="3"/>
      <c r="V111" s="3"/>
      <c r="W111" s="3"/>
      <c r="X111" s="3"/>
      <c r="Y111" s="3"/>
      <c r="Z111" s="3"/>
      <c r="AA111" s="3"/>
      <c r="AB111" s="3"/>
      <c r="AC111" s="3"/>
      <c r="AD111" s="3"/>
      <c r="AE111" s="3"/>
      <c r="AF111" s="3"/>
      <c r="AG111" s="3"/>
      <c r="AH111" s="3"/>
      <c r="AI111" s="3"/>
      <c r="AJ111" s="7" t="s">
        <v>1986</v>
      </c>
      <c r="AK111" s="7"/>
    </row>
    <row r="112" ht="24.75" customHeight="1">
      <c r="A112" s="11" t="s">
        <v>115</v>
      </c>
      <c r="B112" s="12"/>
      <c r="C112" s="12"/>
      <c r="D112" s="12"/>
      <c r="E112" s="12"/>
      <c r="F112" s="13"/>
      <c r="G112" s="249" t="s">
        <v>1563</v>
      </c>
      <c r="H112" s="9"/>
      <c r="I112" s="9"/>
      <c r="J112" s="9"/>
      <c r="K112" s="9"/>
      <c r="L112" s="9"/>
      <c r="M112" s="9"/>
      <c r="N112" s="9"/>
      <c r="O112" s="9"/>
      <c r="P112" s="10"/>
      <c r="Q112" s="8" t="s">
        <v>295</v>
      </c>
      <c r="R112" s="9"/>
      <c r="S112" s="9"/>
      <c r="T112" s="9"/>
      <c r="U112" s="9"/>
      <c r="V112" s="9"/>
      <c r="W112" s="9"/>
      <c r="X112" s="9"/>
      <c r="Y112" s="9"/>
      <c r="Z112" s="10"/>
      <c r="AA112" s="249" t="s">
        <v>296</v>
      </c>
      <c r="AB112" s="9"/>
      <c r="AC112" s="9"/>
      <c r="AD112" s="9"/>
      <c r="AE112" s="9"/>
      <c r="AF112" s="9"/>
      <c r="AG112" s="9"/>
      <c r="AH112" s="9"/>
      <c r="AI112" s="9"/>
      <c r="AJ112" s="10"/>
      <c r="AK112" s="660"/>
    </row>
    <row r="113" ht="24.75" customHeight="1">
      <c r="A113" s="37"/>
      <c r="B113" s="29"/>
      <c r="C113" s="29"/>
      <c r="D113" s="29"/>
      <c r="E113" s="29"/>
      <c r="F113" s="30"/>
      <c r="G113" s="8" t="s">
        <v>1987</v>
      </c>
      <c r="H113" s="9"/>
      <c r="I113" s="9"/>
      <c r="J113" s="9"/>
      <c r="K113" s="10"/>
      <c r="L113" s="8" t="s">
        <v>1988</v>
      </c>
      <c r="M113" s="9"/>
      <c r="N113" s="9"/>
      <c r="O113" s="9"/>
      <c r="P113" s="10"/>
      <c r="Q113" s="8" t="s">
        <v>1987</v>
      </c>
      <c r="R113" s="9"/>
      <c r="S113" s="9"/>
      <c r="T113" s="9"/>
      <c r="U113" s="10"/>
      <c r="V113" s="8" t="s">
        <v>1988</v>
      </c>
      <c r="W113" s="9"/>
      <c r="X113" s="9"/>
      <c r="Y113" s="9"/>
      <c r="Z113" s="10"/>
      <c r="AA113" s="8" t="s">
        <v>1987</v>
      </c>
      <c r="AB113" s="9"/>
      <c r="AC113" s="9"/>
      <c r="AD113" s="9"/>
      <c r="AE113" s="10"/>
      <c r="AF113" s="8" t="s">
        <v>1988</v>
      </c>
      <c r="AG113" s="9"/>
      <c r="AH113" s="9"/>
      <c r="AI113" s="9"/>
      <c r="AJ113" s="10"/>
      <c r="AK113" s="35"/>
    </row>
    <row r="114" ht="24.75" customHeight="1">
      <c r="A114" s="8" t="s">
        <v>1989</v>
      </c>
      <c r="B114" s="9"/>
      <c r="C114" s="9"/>
      <c r="D114" s="9"/>
      <c r="E114" s="9"/>
      <c r="F114" s="10"/>
      <c r="G114" s="632">
        <f>G115+G121</f>
        <v>3632</v>
      </c>
      <c r="H114" s="9"/>
      <c r="I114" s="9"/>
      <c r="J114" s="9"/>
      <c r="K114" s="10"/>
      <c r="L114" s="632">
        <f>L115+L121</f>
        <v>9614745</v>
      </c>
      <c r="M114" s="9"/>
      <c r="N114" s="9"/>
      <c r="O114" s="9"/>
      <c r="P114" s="10"/>
      <c r="Q114" s="632">
        <f>Q115+Q121</f>
        <v>3811</v>
      </c>
      <c r="R114" s="9"/>
      <c r="S114" s="9"/>
      <c r="T114" s="9"/>
      <c r="U114" s="10"/>
      <c r="V114" s="632">
        <f>V115+V121</f>
        <v>10458973</v>
      </c>
      <c r="W114" s="9"/>
      <c r="X114" s="9"/>
      <c r="Y114" s="9"/>
      <c r="Z114" s="10"/>
      <c r="AA114" s="632">
        <f>AA115+AA121</f>
        <v>3793</v>
      </c>
      <c r="AB114" s="9"/>
      <c r="AC114" s="9"/>
      <c r="AD114" s="9"/>
      <c r="AE114" s="10"/>
      <c r="AF114" s="632">
        <f>AF115+AF121</f>
        <v>10475677</v>
      </c>
      <c r="AG114" s="9"/>
      <c r="AH114" s="9"/>
      <c r="AI114" s="9"/>
      <c r="AJ114" s="10"/>
      <c r="AK114" s="633"/>
    </row>
    <row r="115" ht="24.75" customHeight="1">
      <c r="A115" s="39" t="s">
        <v>1990</v>
      </c>
      <c r="B115" s="13"/>
      <c r="C115" s="11" t="s">
        <v>1513</v>
      </c>
      <c r="D115" s="12"/>
      <c r="E115" s="12"/>
      <c r="F115" s="13"/>
      <c r="G115" s="530">
        <v>247.0</v>
      </c>
      <c r="H115" s="12"/>
      <c r="I115" s="12"/>
      <c r="J115" s="12"/>
      <c r="K115" s="13"/>
      <c r="L115" s="530">
        <v>3567831.0</v>
      </c>
      <c r="M115" s="12"/>
      <c r="N115" s="12"/>
      <c r="O115" s="12"/>
      <c r="P115" s="13"/>
      <c r="Q115" s="530">
        <v>313.0</v>
      </c>
      <c r="R115" s="12"/>
      <c r="S115" s="12"/>
      <c r="T115" s="12"/>
      <c r="U115" s="13"/>
      <c r="V115" s="530">
        <v>4082805.0</v>
      </c>
      <c r="W115" s="12"/>
      <c r="X115" s="12"/>
      <c r="Y115" s="12"/>
      <c r="Z115" s="13"/>
      <c r="AA115" s="628">
        <v>277.0</v>
      </c>
      <c r="AB115" s="12"/>
      <c r="AC115" s="12"/>
      <c r="AD115" s="12"/>
      <c r="AE115" s="13"/>
      <c r="AF115" s="628">
        <v>4155940.0</v>
      </c>
      <c r="AG115" s="12"/>
      <c r="AH115" s="12"/>
      <c r="AI115" s="12"/>
      <c r="AJ115" s="13"/>
      <c r="AK115" s="629"/>
    </row>
    <row r="116" ht="24.75" customHeight="1">
      <c r="A116" s="27"/>
      <c r="B116" s="19"/>
      <c r="C116" s="173" t="s">
        <v>1991</v>
      </c>
      <c r="F116" s="19"/>
      <c r="G116" s="532">
        <v>109.0</v>
      </c>
      <c r="K116" s="19"/>
      <c r="L116" s="532">
        <v>706576.0</v>
      </c>
      <c r="P116" s="19"/>
      <c r="Q116" s="532">
        <v>127.0</v>
      </c>
      <c r="U116" s="19"/>
      <c r="V116" s="532">
        <v>854076.0</v>
      </c>
      <c r="Z116" s="19"/>
      <c r="AA116" s="671">
        <v>104.0</v>
      </c>
      <c r="AE116" s="19"/>
      <c r="AF116" s="671">
        <v>627392.0</v>
      </c>
      <c r="AJ116" s="19"/>
      <c r="AK116" s="629"/>
    </row>
    <row r="117" ht="24.75" customHeight="1">
      <c r="A117" s="27"/>
      <c r="B117" s="19"/>
      <c r="C117" s="18" t="s">
        <v>1992</v>
      </c>
      <c r="F117" s="19"/>
      <c r="G117" s="532">
        <v>6.0</v>
      </c>
      <c r="K117" s="19"/>
      <c r="L117" s="532">
        <v>121568.0</v>
      </c>
      <c r="P117" s="19"/>
      <c r="Q117" s="532">
        <v>5.0</v>
      </c>
      <c r="U117" s="19"/>
      <c r="V117" s="532">
        <v>74206.0</v>
      </c>
      <c r="Z117" s="19"/>
      <c r="AA117" s="671">
        <v>3.0</v>
      </c>
      <c r="AE117" s="19"/>
      <c r="AF117" s="671">
        <v>70836.0</v>
      </c>
      <c r="AJ117" s="19"/>
      <c r="AK117" s="629"/>
    </row>
    <row r="118" ht="24.75" customHeight="1">
      <c r="A118" s="27"/>
      <c r="B118" s="19"/>
      <c r="C118" s="18" t="s">
        <v>1993</v>
      </c>
      <c r="F118" s="19"/>
      <c r="G118" s="532">
        <v>44.0</v>
      </c>
      <c r="K118" s="19"/>
      <c r="L118" s="532">
        <v>2133562.0</v>
      </c>
      <c r="P118" s="19"/>
      <c r="Q118" s="532">
        <v>43.0</v>
      </c>
      <c r="U118" s="19"/>
      <c r="V118" s="532">
        <v>2142748.0</v>
      </c>
      <c r="Z118" s="19"/>
      <c r="AA118" s="671">
        <v>42.0</v>
      </c>
      <c r="AE118" s="19"/>
      <c r="AF118" s="671">
        <v>2015775.0</v>
      </c>
      <c r="AJ118" s="19"/>
      <c r="AK118" s="629"/>
    </row>
    <row r="119" ht="24.75" customHeight="1">
      <c r="A119" s="27"/>
      <c r="B119" s="19"/>
      <c r="C119" s="357" t="s">
        <v>1994</v>
      </c>
      <c r="F119" s="19"/>
      <c r="G119" s="532">
        <v>88.0</v>
      </c>
      <c r="K119" s="19"/>
      <c r="L119" s="532">
        <v>606125.0</v>
      </c>
      <c r="P119" s="19"/>
      <c r="Q119" s="532">
        <v>138.0</v>
      </c>
      <c r="U119" s="19"/>
      <c r="V119" s="532">
        <v>1011775.0</v>
      </c>
      <c r="Z119" s="19"/>
      <c r="AA119" s="671">
        <v>128.0</v>
      </c>
      <c r="AE119" s="19"/>
      <c r="AF119" s="671">
        <v>1441937.0</v>
      </c>
      <c r="AJ119" s="19"/>
      <c r="AK119" s="629"/>
    </row>
    <row r="120" ht="24.75" customHeight="1">
      <c r="A120" s="37"/>
      <c r="B120" s="30"/>
      <c r="C120" s="28" t="s">
        <v>1363</v>
      </c>
      <c r="D120" s="29"/>
      <c r="E120" s="29"/>
      <c r="F120" s="30"/>
      <c r="G120" s="534" t="s">
        <v>1995</v>
      </c>
      <c r="H120" s="29"/>
      <c r="I120" s="29"/>
      <c r="J120" s="29"/>
      <c r="K120" s="30"/>
      <c r="L120" s="534" t="s">
        <v>1996</v>
      </c>
      <c r="M120" s="29"/>
      <c r="N120" s="29"/>
      <c r="O120" s="29"/>
      <c r="P120" s="30"/>
      <c r="Q120" s="534" t="s">
        <v>1995</v>
      </c>
      <c r="R120" s="29"/>
      <c r="S120" s="29"/>
      <c r="T120" s="29"/>
      <c r="U120" s="30"/>
      <c r="V120" s="534" t="s">
        <v>1995</v>
      </c>
      <c r="W120" s="29"/>
      <c r="X120" s="29"/>
      <c r="Y120" s="29"/>
      <c r="Z120" s="30"/>
      <c r="AA120" s="534" t="s">
        <v>1995</v>
      </c>
      <c r="AB120" s="29"/>
      <c r="AC120" s="29"/>
      <c r="AD120" s="29"/>
      <c r="AE120" s="30"/>
      <c r="AF120" s="534" t="s">
        <v>1995</v>
      </c>
      <c r="AG120" s="29"/>
      <c r="AH120" s="29"/>
      <c r="AI120" s="29"/>
      <c r="AJ120" s="30"/>
      <c r="AK120" s="633"/>
    </row>
    <row r="121" ht="24.75" customHeight="1">
      <c r="A121" s="39" t="s">
        <v>1997</v>
      </c>
      <c r="B121" s="13"/>
      <c r="C121" s="11" t="s">
        <v>1513</v>
      </c>
      <c r="D121" s="12"/>
      <c r="E121" s="12"/>
      <c r="F121" s="13"/>
      <c r="G121" s="530">
        <v>3385.0</v>
      </c>
      <c r="H121" s="12"/>
      <c r="I121" s="12"/>
      <c r="J121" s="12"/>
      <c r="K121" s="13"/>
      <c r="L121" s="530">
        <v>6046914.0</v>
      </c>
      <c r="M121" s="12"/>
      <c r="N121" s="12"/>
      <c r="O121" s="12"/>
      <c r="P121" s="13"/>
      <c r="Q121" s="530">
        <v>3498.0</v>
      </c>
      <c r="R121" s="12"/>
      <c r="S121" s="12"/>
      <c r="T121" s="12"/>
      <c r="U121" s="13"/>
      <c r="V121" s="530">
        <v>6376168.0</v>
      </c>
      <c r="W121" s="12"/>
      <c r="X121" s="12"/>
      <c r="Y121" s="12"/>
      <c r="Z121" s="13"/>
      <c r="AA121" s="628">
        <v>3516.0</v>
      </c>
      <c r="AB121" s="12"/>
      <c r="AC121" s="12"/>
      <c r="AD121" s="12"/>
      <c r="AE121" s="13"/>
      <c r="AF121" s="628">
        <v>6319737.0</v>
      </c>
      <c r="AG121" s="12"/>
      <c r="AH121" s="12"/>
      <c r="AI121" s="12"/>
      <c r="AJ121" s="13"/>
      <c r="AK121" s="629"/>
    </row>
    <row r="122" ht="24.75" customHeight="1">
      <c r="A122" s="27"/>
      <c r="B122" s="19"/>
      <c r="C122" s="18" t="s">
        <v>1998</v>
      </c>
      <c r="F122" s="19"/>
      <c r="G122" s="532">
        <v>444.0</v>
      </c>
      <c r="K122" s="19"/>
      <c r="L122" s="532">
        <v>989213.0</v>
      </c>
      <c r="P122" s="19"/>
      <c r="Q122" s="532">
        <v>428.0</v>
      </c>
      <c r="U122" s="19"/>
      <c r="V122" s="532">
        <v>866786.0</v>
      </c>
      <c r="Z122" s="19"/>
      <c r="AA122" s="671">
        <v>437.0</v>
      </c>
      <c r="AE122" s="19"/>
      <c r="AF122" s="671">
        <v>878812.0</v>
      </c>
      <c r="AJ122" s="19"/>
      <c r="AK122" s="629"/>
    </row>
    <row r="123" ht="24.75" customHeight="1">
      <c r="A123" s="27"/>
      <c r="B123" s="19"/>
      <c r="C123" s="357" t="s">
        <v>1999</v>
      </c>
      <c r="F123" s="19"/>
      <c r="G123" s="532">
        <v>242.0</v>
      </c>
      <c r="K123" s="19"/>
      <c r="L123" s="532">
        <v>4029272.0</v>
      </c>
      <c r="P123" s="19"/>
      <c r="Q123" s="532">
        <v>263.0</v>
      </c>
      <c r="U123" s="19"/>
      <c r="V123" s="532">
        <v>4376193.0</v>
      </c>
      <c r="Z123" s="19"/>
      <c r="AA123" s="671">
        <v>258.0</v>
      </c>
      <c r="AE123" s="19"/>
      <c r="AF123" s="671">
        <v>4361438.0</v>
      </c>
      <c r="AJ123" s="19"/>
      <c r="AK123" s="629"/>
    </row>
    <row r="124" ht="24.75" customHeight="1">
      <c r="A124" s="27"/>
      <c r="B124" s="19"/>
      <c r="C124" s="18" t="s">
        <v>2000</v>
      </c>
      <c r="F124" s="19"/>
      <c r="G124" s="532">
        <v>23.0</v>
      </c>
      <c r="K124" s="19"/>
      <c r="L124" s="532">
        <v>17237.0</v>
      </c>
      <c r="P124" s="19"/>
      <c r="Q124" s="532">
        <v>28.0</v>
      </c>
      <c r="U124" s="19"/>
      <c r="V124" s="532">
        <v>26209.0</v>
      </c>
      <c r="Z124" s="19"/>
      <c r="AA124" s="671">
        <v>50.0</v>
      </c>
      <c r="AE124" s="19"/>
      <c r="AF124" s="671">
        <v>43189.0</v>
      </c>
      <c r="AJ124" s="19"/>
      <c r="AK124" s="629"/>
    </row>
    <row r="125" ht="24.75" customHeight="1">
      <c r="A125" s="27"/>
      <c r="B125" s="19"/>
      <c r="C125" s="18" t="s">
        <v>2001</v>
      </c>
      <c r="F125" s="19"/>
      <c r="G125" s="532">
        <v>1899.0</v>
      </c>
      <c r="K125" s="19"/>
      <c r="L125" s="532">
        <v>58691.0</v>
      </c>
      <c r="P125" s="19"/>
      <c r="Q125" s="532">
        <v>1910.0</v>
      </c>
      <c r="U125" s="19"/>
      <c r="V125" s="532">
        <v>49625.0</v>
      </c>
      <c r="Z125" s="19"/>
      <c r="AA125" s="671">
        <v>1885.0</v>
      </c>
      <c r="AE125" s="19"/>
      <c r="AF125" s="671">
        <v>55378.0</v>
      </c>
      <c r="AJ125" s="19"/>
      <c r="AK125" s="629"/>
    </row>
    <row r="126" ht="24.75" customHeight="1">
      <c r="A126" s="37"/>
      <c r="B126" s="30"/>
      <c r="C126" s="28" t="s">
        <v>1363</v>
      </c>
      <c r="D126" s="29"/>
      <c r="E126" s="29"/>
      <c r="F126" s="30"/>
      <c r="G126" s="534">
        <v>777.0</v>
      </c>
      <c r="H126" s="29"/>
      <c r="I126" s="29"/>
      <c r="J126" s="29"/>
      <c r="K126" s="30"/>
      <c r="L126" s="534">
        <v>952501.0</v>
      </c>
      <c r="M126" s="29"/>
      <c r="N126" s="29"/>
      <c r="O126" s="29"/>
      <c r="P126" s="30"/>
      <c r="Q126" s="534">
        <v>869.0</v>
      </c>
      <c r="R126" s="29"/>
      <c r="S126" s="29"/>
      <c r="T126" s="29"/>
      <c r="U126" s="30"/>
      <c r="V126" s="534">
        <v>1057355.0</v>
      </c>
      <c r="W126" s="29"/>
      <c r="X126" s="29"/>
      <c r="Y126" s="29"/>
      <c r="Z126" s="30"/>
      <c r="AA126" s="630">
        <v>886.0</v>
      </c>
      <c r="AB126" s="29"/>
      <c r="AC126" s="29"/>
      <c r="AD126" s="29"/>
      <c r="AE126" s="30"/>
      <c r="AF126" s="630">
        <v>980920.0</v>
      </c>
      <c r="AG126" s="29"/>
      <c r="AH126" s="29"/>
      <c r="AI126" s="29"/>
      <c r="AJ126" s="30"/>
      <c r="AK126" s="629"/>
    </row>
    <row r="127" ht="24.75" customHeight="1">
      <c r="A127" s="3" t="s">
        <v>47</v>
      </c>
      <c r="B127" s="3"/>
      <c r="C127" s="3" t="s">
        <v>2002</v>
      </c>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7" t="s">
        <v>2003</v>
      </c>
      <c r="AK127" s="7"/>
    </row>
    <row r="128" ht="24.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ht="24.75" customHeight="1">
      <c r="A129" s="5">
        <v>71.0</v>
      </c>
      <c r="C129" s="6" t="s">
        <v>2004</v>
      </c>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ht="24.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7" t="s">
        <v>1986</v>
      </c>
      <c r="AK130" s="7"/>
    </row>
    <row r="131" ht="24.75" customHeight="1">
      <c r="A131" s="249" t="s">
        <v>1563</v>
      </c>
      <c r="B131" s="9"/>
      <c r="C131" s="9"/>
      <c r="D131" s="9"/>
      <c r="E131" s="9"/>
      <c r="F131" s="9"/>
      <c r="G131" s="9"/>
      <c r="H131" s="9"/>
      <c r="I131" s="9"/>
      <c r="J131" s="9"/>
      <c r="K131" s="9"/>
      <c r="L131" s="10"/>
      <c r="M131" s="8" t="s">
        <v>295</v>
      </c>
      <c r="N131" s="9"/>
      <c r="O131" s="9"/>
      <c r="P131" s="9"/>
      <c r="Q131" s="9"/>
      <c r="R131" s="9"/>
      <c r="S131" s="9"/>
      <c r="T131" s="9"/>
      <c r="U131" s="9"/>
      <c r="V131" s="9"/>
      <c r="W131" s="9"/>
      <c r="X131" s="10"/>
      <c r="Y131" s="249" t="s">
        <v>296</v>
      </c>
      <c r="Z131" s="9"/>
      <c r="AA131" s="9"/>
      <c r="AB131" s="9"/>
      <c r="AC131" s="9"/>
      <c r="AD131" s="9"/>
      <c r="AE131" s="9"/>
      <c r="AF131" s="9"/>
      <c r="AG131" s="9"/>
      <c r="AH131" s="9"/>
      <c r="AI131" s="9"/>
      <c r="AJ131" s="10"/>
      <c r="AK131" s="35"/>
    </row>
    <row r="132" ht="24.75" customHeight="1">
      <c r="A132" s="8" t="s">
        <v>2005</v>
      </c>
      <c r="B132" s="9"/>
      <c r="C132" s="9"/>
      <c r="D132" s="9"/>
      <c r="E132" s="10"/>
      <c r="F132" s="8" t="s">
        <v>1987</v>
      </c>
      <c r="G132" s="9"/>
      <c r="H132" s="10"/>
      <c r="I132" s="8" t="s">
        <v>1988</v>
      </c>
      <c r="J132" s="9"/>
      <c r="K132" s="9"/>
      <c r="L132" s="10"/>
      <c r="M132" s="8" t="s">
        <v>2005</v>
      </c>
      <c r="N132" s="9"/>
      <c r="O132" s="9"/>
      <c r="P132" s="9"/>
      <c r="Q132" s="10"/>
      <c r="R132" s="8" t="s">
        <v>1987</v>
      </c>
      <c r="S132" s="9"/>
      <c r="T132" s="10"/>
      <c r="U132" s="8" t="s">
        <v>1988</v>
      </c>
      <c r="V132" s="9"/>
      <c r="W132" s="9"/>
      <c r="X132" s="10"/>
      <c r="Y132" s="8" t="s">
        <v>2005</v>
      </c>
      <c r="Z132" s="9"/>
      <c r="AA132" s="9"/>
      <c r="AB132" s="9"/>
      <c r="AC132" s="10"/>
      <c r="AD132" s="8" t="s">
        <v>1987</v>
      </c>
      <c r="AE132" s="9"/>
      <c r="AF132" s="10"/>
      <c r="AG132" s="8" t="s">
        <v>1988</v>
      </c>
      <c r="AH132" s="9"/>
      <c r="AI132" s="9"/>
      <c r="AJ132" s="10"/>
      <c r="AK132" s="35"/>
    </row>
    <row r="133" ht="24.75" customHeight="1">
      <c r="A133" s="11" t="s">
        <v>67</v>
      </c>
      <c r="B133" s="12"/>
      <c r="C133" s="12"/>
      <c r="D133" s="12"/>
      <c r="E133" s="13"/>
      <c r="F133" s="472">
        <f>SUM(F134:H144)</f>
        <v>247</v>
      </c>
      <c r="G133" s="12"/>
      <c r="H133" s="13"/>
      <c r="I133" s="672">
        <f>SUM(I134:L144)</f>
        <v>3567831</v>
      </c>
      <c r="J133" s="12"/>
      <c r="K133" s="12"/>
      <c r="L133" s="13"/>
      <c r="M133" s="11" t="s">
        <v>67</v>
      </c>
      <c r="N133" s="12"/>
      <c r="O133" s="12"/>
      <c r="P133" s="12"/>
      <c r="Q133" s="13"/>
      <c r="R133" s="472">
        <f>SUM(R134:T144)</f>
        <v>313</v>
      </c>
      <c r="S133" s="12"/>
      <c r="T133" s="13"/>
      <c r="U133" s="672">
        <f>SUM(U134:X144)</f>
        <v>4082805</v>
      </c>
      <c r="V133" s="12"/>
      <c r="W133" s="12"/>
      <c r="X133" s="13"/>
      <c r="Y133" s="11" t="s">
        <v>67</v>
      </c>
      <c r="Z133" s="12"/>
      <c r="AA133" s="12"/>
      <c r="AB133" s="12"/>
      <c r="AC133" s="13"/>
      <c r="AD133" s="472">
        <f>SUM(AD134:AF144)</f>
        <v>277</v>
      </c>
      <c r="AE133" s="12"/>
      <c r="AF133" s="13"/>
      <c r="AG133" s="672">
        <f>SUM(AG134:AJ144)</f>
        <v>4155940</v>
      </c>
      <c r="AH133" s="12"/>
      <c r="AI133" s="12"/>
      <c r="AJ133" s="13"/>
      <c r="AK133" s="673"/>
    </row>
    <row r="134" ht="24.75" customHeight="1">
      <c r="A134" s="18" t="s">
        <v>2006</v>
      </c>
      <c r="E134" s="19"/>
      <c r="F134" s="470">
        <v>55.0</v>
      </c>
      <c r="H134" s="19"/>
      <c r="I134" s="674">
        <v>292933.0</v>
      </c>
      <c r="L134" s="19"/>
      <c r="M134" s="18" t="s">
        <v>2006</v>
      </c>
      <c r="Q134" s="19"/>
      <c r="R134" s="470">
        <v>67.0</v>
      </c>
      <c r="T134" s="19"/>
      <c r="U134" s="674">
        <v>351388.0</v>
      </c>
      <c r="X134" s="19"/>
      <c r="Y134" s="18" t="s">
        <v>2006</v>
      </c>
      <c r="AC134" s="19"/>
      <c r="AD134" s="675">
        <v>65.0</v>
      </c>
      <c r="AF134" s="19"/>
      <c r="AG134" s="676">
        <v>318996.0</v>
      </c>
      <c r="AJ134" s="19"/>
      <c r="AK134" s="677"/>
    </row>
    <row r="135" ht="24.75" customHeight="1">
      <c r="A135" s="18" t="s">
        <v>2007</v>
      </c>
      <c r="E135" s="19"/>
      <c r="F135" s="470">
        <v>51.0</v>
      </c>
      <c r="H135" s="19"/>
      <c r="I135" s="674">
        <v>853585.0</v>
      </c>
      <c r="L135" s="19"/>
      <c r="M135" s="18" t="s">
        <v>2008</v>
      </c>
      <c r="Q135" s="19"/>
      <c r="R135" s="470">
        <v>57.0</v>
      </c>
      <c r="T135" s="19"/>
      <c r="U135" s="674">
        <v>412245.0</v>
      </c>
      <c r="X135" s="19"/>
      <c r="Y135" s="18" t="s">
        <v>2008</v>
      </c>
      <c r="AC135" s="19"/>
      <c r="AD135" s="675">
        <v>50.0</v>
      </c>
      <c r="AF135" s="19"/>
      <c r="AG135" s="676">
        <v>365372.0</v>
      </c>
      <c r="AJ135" s="19"/>
      <c r="AK135" s="677"/>
    </row>
    <row r="136" ht="24.75" customHeight="1">
      <c r="A136" s="18" t="s">
        <v>2008</v>
      </c>
      <c r="E136" s="19"/>
      <c r="F136" s="470">
        <v>30.0</v>
      </c>
      <c r="H136" s="19"/>
      <c r="I136" s="674">
        <v>121234.0</v>
      </c>
      <c r="L136" s="19"/>
      <c r="M136" s="18" t="s">
        <v>1069</v>
      </c>
      <c r="Q136" s="19"/>
      <c r="R136" s="470">
        <v>54.0</v>
      </c>
      <c r="T136" s="19"/>
      <c r="U136" s="674">
        <v>772868.0</v>
      </c>
      <c r="X136" s="19"/>
      <c r="Y136" s="18" t="s">
        <v>2009</v>
      </c>
      <c r="AC136" s="19"/>
      <c r="AD136" s="675">
        <v>42.0</v>
      </c>
      <c r="AF136" s="19"/>
      <c r="AG136" s="676">
        <v>117620.0</v>
      </c>
      <c r="AJ136" s="19"/>
      <c r="AK136" s="677"/>
    </row>
    <row r="137" ht="24.75" customHeight="1">
      <c r="A137" s="18" t="s">
        <v>2010</v>
      </c>
      <c r="E137" s="19"/>
      <c r="F137" s="470">
        <v>25.0</v>
      </c>
      <c r="H137" s="19"/>
      <c r="I137" s="674">
        <v>699211.0</v>
      </c>
      <c r="L137" s="19"/>
      <c r="M137" s="18" t="s">
        <v>2007</v>
      </c>
      <c r="Q137" s="19"/>
      <c r="R137" s="470">
        <v>35.0</v>
      </c>
      <c r="T137" s="19"/>
      <c r="U137" s="674">
        <v>645102.0</v>
      </c>
      <c r="X137" s="19"/>
      <c r="Y137" s="678" t="s">
        <v>1069</v>
      </c>
      <c r="AC137" s="19"/>
      <c r="AD137" s="675">
        <v>39.0</v>
      </c>
      <c r="AF137" s="19"/>
      <c r="AG137" s="676">
        <v>520565.0</v>
      </c>
      <c r="AJ137" s="19"/>
      <c r="AK137" s="677"/>
    </row>
    <row r="138" ht="24.75" customHeight="1">
      <c r="A138" s="18" t="s">
        <v>1069</v>
      </c>
      <c r="E138" s="19"/>
      <c r="F138" s="470">
        <v>25.0</v>
      </c>
      <c r="H138" s="19"/>
      <c r="I138" s="674">
        <v>274630.0</v>
      </c>
      <c r="L138" s="19"/>
      <c r="M138" s="18" t="s">
        <v>2009</v>
      </c>
      <c r="Q138" s="19"/>
      <c r="R138" s="470">
        <v>31.0</v>
      </c>
      <c r="T138" s="19"/>
      <c r="U138" s="674">
        <v>65109.0</v>
      </c>
      <c r="X138" s="19"/>
      <c r="Y138" s="678" t="s">
        <v>2007</v>
      </c>
      <c r="AC138" s="19"/>
      <c r="AD138" s="675">
        <v>30.0</v>
      </c>
      <c r="AF138" s="19"/>
      <c r="AG138" s="676">
        <v>882436.0</v>
      </c>
      <c r="AJ138" s="19"/>
      <c r="AK138" s="677"/>
    </row>
    <row r="139" ht="24.75" customHeight="1">
      <c r="A139" s="357" t="s">
        <v>2011</v>
      </c>
      <c r="E139" s="19"/>
      <c r="F139" s="470">
        <v>24.0</v>
      </c>
      <c r="H139" s="19"/>
      <c r="I139" s="674">
        <v>331380.0</v>
      </c>
      <c r="L139" s="19"/>
      <c r="M139" s="357" t="s">
        <v>2011</v>
      </c>
      <c r="Q139" s="19"/>
      <c r="R139" s="470">
        <v>18.0</v>
      </c>
      <c r="T139" s="19"/>
      <c r="U139" s="674">
        <v>179550.0</v>
      </c>
      <c r="X139" s="19"/>
      <c r="Y139" s="18" t="s">
        <v>2010</v>
      </c>
      <c r="AC139" s="19"/>
      <c r="AD139" s="675">
        <v>15.0</v>
      </c>
      <c r="AF139" s="19"/>
      <c r="AG139" s="676">
        <v>664626.0</v>
      </c>
      <c r="AJ139" s="19"/>
      <c r="AK139" s="677"/>
    </row>
    <row r="140" ht="24.75" customHeight="1">
      <c r="A140" s="18" t="s">
        <v>2012</v>
      </c>
      <c r="E140" s="19"/>
      <c r="F140" s="470">
        <v>13.0</v>
      </c>
      <c r="H140" s="19"/>
      <c r="I140" s="674">
        <v>641271.0</v>
      </c>
      <c r="L140" s="19"/>
      <c r="M140" s="18" t="s">
        <v>2012</v>
      </c>
      <c r="Q140" s="19"/>
      <c r="R140" s="470">
        <v>15.0</v>
      </c>
      <c r="T140" s="19"/>
      <c r="U140" s="674">
        <v>712107.0</v>
      </c>
      <c r="X140" s="19"/>
      <c r="Y140" s="18" t="s">
        <v>2012</v>
      </c>
      <c r="AC140" s="19"/>
      <c r="AD140" s="675">
        <v>8.0</v>
      </c>
      <c r="AF140" s="19"/>
      <c r="AG140" s="676">
        <v>340927.0</v>
      </c>
      <c r="AJ140" s="19"/>
      <c r="AK140" s="677"/>
    </row>
    <row r="141" ht="24.75" customHeight="1">
      <c r="A141" s="18" t="s">
        <v>2009</v>
      </c>
      <c r="E141" s="19"/>
      <c r="F141" s="470">
        <v>5.0</v>
      </c>
      <c r="H141" s="19"/>
      <c r="I141" s="674">
        <v>13151.0</v>
      </c>
      <c r="L141" s="19"/>
      <c r="M141" s="18" t="s">
        <v>2010</v>
      </c>
      <c r="Q141" s="19"/>
      <c r="R141" s="470">
        <v>11.0</v>
      </c>
      <c r="T141" s="19"/>
      <c r="U141" s="674">
        <v>556475.0</v>
      </c>
      <c r="X141" s="19"/>
      <c r="Y141" s="357" t="s">
        <v>2011</v>
      </c>
      <c r="AC141" s="19"/>
      <c r="AD141" s="675">
        <v>8.0</v>
      </c>
      <c r="AF141" s="19"/>
      <c r="AG141" s="676">
        <v>251124.0</v>
      </c>
      <c r="AJ141" s="19"/>
      <c r="AK141" s="677"/>
    </row>
    <row r="142" ht="24.75" customHeight="1">
      <c r="A142" s="173" t="s">
        <v>2013</v>
      </c>
      <c r="E142" s="19"/>
      <c r="F142" s="470">
        <v>4.0</v>
      </c>
      <c r="H142" s="19"/>
      <c r="I142" s="674">
        <v>70185.0</v>
      </c>
      <c r="L142" s="19"/>
      <c r="M142" s="18" t="s">
        <v>2014</v>
      </c>
      <c r="Q142" s="19"/>
      <c r="R142" s="470">
        <v>5.0</v>
      </c>
      <c r="T142" s="19"/>
      <c r="U142" s="674">
        <v>7219.0</v>
      </c>
      <c r="X142" s="19"/>
      <c r="Y142" s="18" t="s">
        <v>2014</v>
      </c>
      <c r="AC142" s="19"/>
      <c r="AD142" s="675">
        <v>5.0</v>
      </c>
      <c r="AF142" s="19"/>
      <c r="AG142" s="676">
        <v>9885.0</v>
      </c>
      <c r="AJ142" s="19"/>
      <c r="AK142" s="677"/>
    </row>
    <row r="143" ht="24.75" customHeight="1">
      <c r="A143" s="18" t="s">
        <v>2014</v>
      </c>
      <c r="E143" s="19"/>
      <c r="F143" s="470">
        <v>3.0</v>
      </c>
      <c r="H143" s="19"/>
      <c r="I143" s="674">
        <v>16629.0</v>
      </c>
      <c r="L143" s="19"/>
      <c r="M143" s="18" t="s">
        <v>1090</v>
      </c>
      <c r="Q143" s="19"/>
      <c r="R143" s="470">
        <v>4.0</v>
      </c>
      <c r="T143" s="19"/>
      <c r="U143" s="674">
        <v>7984.0</v>
      </c>
      <c r="X143" s="19"/>
      <c r="Y143" s="270" t="s">
        <v>2015</v>
      </c>
      <c r="AC143" s="19"/>
      <c r="AD143" s="675">
        <v>4.0</v>
      </c>
      <c r="AF143" s="19"/>
      <c r="AG143" s="676">
        <v>457044.0</v>
      </c>
      <c r="AJ143" s="19"/>
      <c r="AK143" s="677"/>
    </row>
    <row r="144" ht="24.75" customHeight="1">
      <c r="A144" s="28" t="s">
        <v>1363</v>
      </c>
      <c r="B144" s="29"/>
      <c r="C144" s="29"/>
      <c r="D144" s="29"/>
      <c r="E144" s="30"/>
      <c r="F144" s="473">
        <v>12.0</v>
      </c>
      <c r="G144" s="29"/>
      <c r="H144" s="30"/>
      <c r="I144" s="679">
        <v>253622.0</v>
      </c>
      <c r="J144" s="29"/>
      <c r="K144" s="29"/>
      <c r="L144" s="30"/>
      <c r="M144" s="28" t="s">
        <v>1363</v>
      </c>
      <c r="N144" s="29"/>
      <c r="O144" s="29"/>
      <c r="P144" s="29"/>
      <c r="Q144" s="30"/>
      <c r="R144" s="473">
        <v>16.0</v>
      </c>
      <c r="S144" s="29"/>
      <c r="T144" s="30"/>
      <c r="U144" s="679">
        <v>372758.0</v>
      </c>
      <c r="V144" s="29"/>
      <c r="W144" s="29"/>
      <c r="X144" s="30"/>
      <c r="Y144" s="28" t="s">
        <v>1363</v>
      </c>
      <c r="Z144" s="29"/>
      <c r="AA144" s="29"/>
      <c r="AB144" s="29"/>
      <c r="AC144" s="30"/>
      <c r="AD144" s="680">
        <v>11.0</v>
      </c>
      <c r="AE144" s="29"/>
      <c r="AF144" s="30"/>
      <c r="AG144" s="681">
        <v>227345.0</v>
      </c>
      <c r="AH144" s="29"/>
      <c r="AI144" s="29"/>
      <c r="AJ144" s="30"/>
      <c r="AK144" s="677"/>
    </row>
    <row r="145" ht="24.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7" t="s">
        <v>2003</v>
      </c>
      <c r="AK145" s="7"/>
    </row>
    <row r="146" ht="24.75" customHeight="1">
      <c r="A146" s="1" t="s">
        <v>2016</v>
      </c>
      <c r="AK146" s="1"/>
    </row>
    <row r="147" ht="24.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ht="24.75" customHeight="1">
      <c r="A148" s="5">
        <v>72.0</v>
      </c>
      <c r="C148" s="6" t="s">
        <v>2017</v>
      </c>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ht="24.75" customHeight="1">
      <c r="A149" s="206" t="s">
        <v>1156</v>
      </c>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7" t="s">
        <v>2018</v>
      </c>
      <c r="AK149" s="7"/>
    </row>
    <row r="150" ht="24.75" customHeight="1">
      <c r="A150" s="11" t="s">
        <v>115</v>
      </c>
      <c r="B150" s="12"/>
      <c r="C150" s="12"/>
      <c r="D150" s="12"/>
      <c r="E150" s="12"/>
      <c r="F150" s="13"/>
      <c r="G150" s="11" t="s">
        <v>67</v>
      </c>
      <c r="H150" s="12"/>
      <c r="I150" s="12"/>
      <c r="J150" s="13"/>
      <c r="K150" s="11" t="s">
        <v>2019</v>
      </c>
      <c r="L150" s="12"/>
      <c r="M150" s="12"/>
      <c r="N150" s="13"/>
      <c r="O150" s="11" t="s">
        <v>2020</v>
      </c>
      <c r="P150" s="12"/>
      <c r="Q150" s="12"/>
      <c r="R150" s="13"/>
      <c r="S150" s="39" t="s">
        <v>2021</v>
      </c>
      <c r="T150" s="12"/>
      <c r="U150" s="12"/>
      <c r="V150" s="13"/>
      <c r="W150" s="11" t="s">
        <v>2000</v>
      </c>
      <c r="X150" s="12"/>
      <c r="Y150" s="12"/>
      <c r="Z150" s="13"/>
      <c r="AA150" s="11" t="s">
        <v>2001</v>
      </c>
      <c r="AB150" s="12"/>
      <c r="AC150" s="12"/>
      <c r="AD150" s="13"/>
      <c r="AE150" s="8" t="s">
        <v>2022</v>
      </c>
      <c r="AF150" s="9"/>
      <c r="AG150" s="9"/>
      <c r="AH150" s="9"/>
      <c r="AI150" s="9"/>
      <c r="AJ150" s="10"/>
      <c r="AK150" s="35"/>
    </row>
    <row r="151" ht="24.75" customHeight="1">
      <c r="A151" s="37"/>
      <c r="B151" s="29"/>
      <c r="C151" s="29"/>
      <c r="D151" s="29"/>
      <c r="E151" s="29"/>
      <c r="F151" s="30"/>
      <c r="G151" s="37"/>
      <c r="H151" s="29"/>
      <c r="I151" s="29"/>
      <c r="J151" s="30"/>
      <c r="K151" s="37"/>
      <c r="L151" s="29"/>
      <c r="M151" s="29"/>
      <c r="N151" s="30"/>
      <c r="O151" s="37"/>
      <c r="P151" s="29"/>
      <c r="Q151" s="29"/>
      <c r="R151" s="30"/>
      <c r="S151" s="37"/>
      <c r="T151" s="29"/>
      <c r="U151" s="29"/>
      <c r="V151" s="30"/>
      <c r="W151" s="37"/>
      <c r="X151" s="29"/>
      <c r="Y151" s="29"/>
      <c r="Z151" s="30"/>
      <c r="AA151" s="37"/>
      <c r="AB151" s="29"/>
      <c r="AC151" s="29"/>
      <c r="AD151" s="30"/>
      <c r="AE151" s="8" t="s">
        <v>1997</v>
      </c>
      <c r="AF151" s="9"/>
      <c r="AG151" s="10"/>
      <c r="AH151" s="8" t="s">
        <v>1990</v>
      </c>
      <c r="AI151" s="9"/>
      <c r="AJ151" s="10"/>
      <c r="AK151" s="35"/>
    </row>
    <row r="152" ht="24.75" customHeight="1">
      <c r="A152" s="11" t="s">
        <v>67</v>
      </c>
      <c r="B152" s="12"/>
      <c r="C152" s="12"/>
      <c r="D152" s="12"/>
      <c r="E152" s="12"/>
      <c r="F152" s="13"/>
      <c r="G152" s="530">
        <f>SUM(G153:J159)</f>
        <v>3793</v>
      </c>
      <c r="H152" s="12"/>
      <c r="I152" s="12"/>
      <c r="J152" s="13"/>
      <c r="K152" s="530">
        <f>SUM(K153:N159)</f>
        <v>277</v>
      </c>
      <c r="L152" s="12"/>
      <c r="M152" s="12"/>
      <c r="N152" s="13"/>
      <c r="O152" s="530">
        <f>SUM(O153:R159)</f>
        <v>437</v>
      </c>
      <c r="P152" s="12"/>
      <c r="Q152" s="12"/>
      <c r="R152" s="13"/>
      <c r="S152" s="530">
        <f>SUM(S153:V159)</f>
        <v>258</v>
      </c>
      <c r="T152" s="12"/>
      <c r="U152" s="12"/>
      <c r="V152" s="13"/>
      <c r="W152" s="530">
        <f>SUM(W153:Z159)</f>
        <v>50</v>
      </c>
      <c r="X152" s="12"/>
      <c r="Y152" s="12"/>
      <c r="Z152" s="13"/>
      <c r="AA152" s="530">
        <f>SUM(AA153:AD159)</f>
        <v>1885</v>
      </c>
      <c r="AB152" s="12"/>
      <c r="AC152" s="12"/>
      <c r="AD152" s="13"/>
      <c r="AE152" s="530">
        <f>SUM(AE153:AG159)</f>
        <v>886</v>
      </c>
      <c r="AF152" s="12"/>
      <c r="AG152" s="13"/>
      <c r="AH152" s="530" t="s">
        <v>2023</v>
      </c>
      <c r="AI152" s="12"/>
      <c r="AJ152" s="13"/>
      <c r="AK152" s="633"/>
    </row>
    <row r="153" ht="24.75" customHeight="1">
      <c r="A153" s="18" t="s">
        <v>2024</v>
      </c>
      <c r="F153" s="19"/>
      <c r="G153" s="629">
        <v>51.0</v>
      </c>
      <c r="K153" s="671">
        <v>50.0</v>
      </c>
      <c r="N153" s="19"/>
      <c r="O153" s="671">
        <v>1.0</v>
      </c>
      <c r="R153" s="19"/>
      <c r="S153" s="671">
        <v>0.0</v>
      </c>
      <c r="V153" s="19"/>
      <c r="W153" s="671">
        <v>0.0</v>
      </c>
      <c r="Z153" s="19"/>
      <c r="AA153" s="671">
        <v>0.0</v>
      </c>
      <c r="AD153" s="19"/>
      <c r="AE153" s="671">
        <v>0.0</v>
      </c>
      <c r="AG153" s="19"/>
      <c r="AH153" s="532" t="s">
        <v>2023</v>
      </c>
      <c r="AJ153" s="19"/>
      <c r="AK153" s="633"/>
    </row>
    <row r="154" ht="24.75" customHeight="1">
      <c r="A154" s="357" t="s">
        <v>2025</v>
      </c>
      <c r="F154" s="19"/>
      <c r="G154" s="629">
        <v>274.0</v>
      </c>
      <c r="K154" s="671">
        <v>15.0</v>
      </c>
      <c r="N154" s="19"/>
      <c r="O154" s="671">
        <v>1.0</v>
      </c>
      <c r="R154" s="19"/>
      <c r="S154" s="671">
        <v>258.0</v>
      </c>
      <c r="V154" s="19"/>
      <c r="W154" s="671">
        <v>0.0</v>
      </c>
      <c r="Z154" s="19"/>
      <c r="AA154" s="671">
        <v>0.0</v>
      </c>
      <c r="AD154" s="19"/>
      <c r="AE154" s="671">
        <v>0.0</v>
      </c>
      <c r="AG154" s="19"/>
      <c r="AH154" s="532" t="s">
        <v>2023</v>
      </c>
      <c r="AJ154" s="19"/>
      <c r="AK154" s="633"/>
    </row>
    <row r="155" ht="24.75" customHeight="1">
      <c r="A155" s="357" t="s">
        <v>2026</v>
      </c>
      <c r="F155" s="19"/>
      <c r="G155" s="629">
        <v>138.0</v>
      </c>
      <c r="K155" s="671">
        <v>108.0</v>
      </c>
      <c r="N155" s="19"/>
      <c r="O155" s="671">
        <v>2.0</v>
      </c>
      <c r="R155" s="19"/>
      <c r="S155" s="671">
        <v>0.0</v>
      </c>
      <c r="V155" s="19"/>
      <c r="W155" s="671">
        <v>0.0</v>
      </c>
      <c r="Z155" s="19"/>
      <c r="AA155" s="671">
        <v>0.0</v>
      </c>
      <c r="AD155" s="19"/>
      <c r="AE155" s="671">
        <v>28.0</v>
      </c>
      <c r="AG155" s="19"/>
      <c r="AH155" s="532" t="s">
        <v>2023</v>
      </c>
      <c r="AJ155" s="19"/>
      <c r="AK155" s="633"/>
    </row>
    <row r="156" ht="24.75" customHeight="1">
      <c r="A156" s="682" t="s">
        <v>2027</v>
      </c>
      <c r="F156" s="19"/>
      <c r="G156" s="629">
        <v>282.0</v>
      </c>
      <c r="K156" s="671">
        <v>53.0</v>
      </c>
      <c r="N156" s="19"/>
      <c r="O156" s="671">
        <v>111.0</v>
      </c>
      <c r="R156" s="19"/>
      <c r="S156" s="671">
        <v>0.0</v>
      </c>
      <c r="V156" s="19"/>
      <c r="W156" s="671">
        <v>4.0</v>
      </c>
      <c r="Z156" s="19"/>
      <c r="AA156" s="671">
        <v>0.0</v>
      </c>
      <c r="AD156" s="19"/>
      <c r="AE156" s="671">
        <v>114.0</v>
      </c>
      <c r="AG156" s="19"/>
      <c r="AH156" s="532" t="s">
        <v>2023</v>
      </c>
      <c r="AJ156" s="19"/>
      <c r="AK156" s="633"/>
    </row>
    <row r="157" ht="24.75" customHeight="1">
      <c r="A157" s="357" t="s">
        <v>2028</v>
      </c>
      <c r="F157" s="19"/>
      <c r="G157" s="629">
        <v>278.0</v>
      </c>
      <c r="K157" s="671">
        <v>50.0</v>
      </c>
      <c r="N157" s="19"/>
      <c r="O157" s="671">
        <v>51.0</v>
      </c>
      <c r="R157" s="19"/>
      <c r="S157" s="671">
        <v>0.0</v>
      </c>
      <c r="V157" s="19"/>
      <c r="W157" s="671">
        <v>2.0</v>
      </c>
      <c r="Z157" s="19"/>
      <c r="AA157" s="671">
        <v>13.0</v>
      </c>
      <c r="AD157" s="19"/>
      <c r="AE157" s="671">
        <v>162.0</v>
      </c>
      <c r="AG157" s="19"/>
      <c r="AH157" s="532" t="s">
        <v>2023</v>
      </c>
      <c r="AJ157" s="19"/>
      <c r="AK157" s="633"/>
    </row>
    <row r="158" ht="24.75" customHeight="1">
      <c r="A158" s="682" t="s">
        <v>2029</v>
      </c>
      <c r="F158" s="19"/>
      <c r="G158" s="629">
        <v>125.0</v>
      </c>
      <c r="K158" s="671">
        <v>1.0</v>
      </c>
      <c r="N158" s="19"/>
      <c r="O158" s="671">
        <v>100.0</v>
      </c>
      <c r="R158" s="19"/>
      <c r="S158" s="671">
        <v>0.0</v>
      </c>
      <c r="V158" s="19"/>
      <c r="W158" s="671">
        <v>16.0</v>
      </c>
      <c r="Z158" s="19"/>
      <c r="AA158" s="671">
        <v>3.0</v>
      </c>
      <c r="AD158" s="19"/>
      <c r="AE158" s="671">
        <v>5.0</v>
      </c>
      <c r="AG158" s="19"/>
      <c r="AH158" s="532" t="s">
        <v>2023</v>
      </c>
      <c r="AJ158" s="19"/>
      <c r="AK158" s="633"/>
    </row>
    <row r="159" ht="24.75" customHeight="1">
      <c r="A159" s="683" t="s">
        <v>2030</v>
      </c>
      <c r="B159" s="29"/>
      <c r="C159" s="29"/>
      <c r="D159" s="29"/>
      <c r="E159" s="29"/>
      <c r="F159" s="30"/>
      <c r="G159" s="684">
        <v>2645.0</v>
      </c>
      <c r="H159" s="29"/>
      <c r="I159" s="29"/>
      <c r="J159" s="29"/>
      <c r="K159" s="630">
        <v>0.0</v>
      </c>
      <c r="L159" s="29"/>
      <c r="M159" s="29"/>
      <c r="N159" s="30"/>
      <c r="O159" s="630">
        <v>171.0</v>
      </c>
      <c r="P159" s="29"/>
      <c r="Q159" s="29"/>
      <c r="R159" s="30"/>
      <c r="S159" s="630">
        <v>0.0</v>
      </c>
      <c r="T159" s="29"/>
      <c r="U159" s="29"/>
      <c r="V159" s="30"/>
      <c r="W159" s="630">
        <v>28.0</v>
      </c>
      <c r="X159" s="29"/>
      <c r="Y159" s="29"/>
      <c r="Z159" s="30"/>
      <c r="AA159" s="630">
        <v>1869.0</v>
      </c>
      <c r="AB159" s="29"/>
      <c r="AC159" s="29"/>
      <c r="AD159" s="30"/>
      <c r="AE159" s="630">
        <v>577.0</v>
      </c>
      <c r="AF159" s="29"/>
      <c r="AG159" s="30"/>
      <c r="AH159" s="534" t="s">
        <v>2023</v>
      </c>
      <c r="AI159" s="29"/>
      <c r="AJ159" s="30"/>
      <c r="AK159" s="633"/>
    </row>
    <row r="160" ht="24.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7" t="s">
        <v>2003</v>
      </c>
      <c r="AK160" s="7"/>
    </row>
    <row r="161" ht="24.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ht="24.75" customHeight="1">
      <c r="A162" s="5">
        <v>73.0</v>
      </c>
      <c r="C162" s="6" t="s">
        <v>2031</v>
      </c>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ht="24.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7" t="s">
        <v>1445</v>
      </c>
      <c r="AK163" s="7"/>
    </row>
    <row r="164" ht="24.75" customHeight="1">
      <c r="A164" s="11" t="s">
        <v>101</v>
      </c>
      <c r="B164" s="12"/>
      <c r="C164" s="12"/>
      <c r="D164" s="12"/>
      <c r="E164" s="13"/>
      <c r="F164" s="11" t="s">
        <v>67</v>
      </c>
      <c r="G164" s="12"/>
      <c r="H164" s="12"/>
      <c r="I164" s="12"/>
      <c r="J164" s="13"/>
      <c r="K164" s="8" t="s">
        <v>2032</v>
      </c>
      <c r="L164" s="9"/>
      <c r="M164" s="9"/>
      <c r="N164" s="9"/>
      <c r="O164" s="9"/>
      <c r="P164" s="9"/>
      <c r="Q164" s="9"/>
      <c r="R164" s="9"/>
      <c r="S164" s="9"/>
      <c r="T164" s="9"/>
      <c r="U164" s="9"/>
      <c r="V164" s="9"/>
      <c r="W164" s="10"/>
      <c r="X164" s="8" t="s">
        <v>2033</v>
      </c>
      <c r="Y164" s="9"/>
      <c r="Z164" s="9"/>
      <c r="AA164" s="9"/>
      <c r="AB164" s="9"/>
      <c r="AC164" s="9"/>
      <c r="AD164" s="9"/>
      <c r="AE164" s="9"/>
      <c r="AF164" s="9"/>
      <c r="AG164" s="9"/>
      <c r="AH164" s="9"/>
      <c r="AI164" s="9"/>
      <c r="AJ164" s="10"/>
      <c r="AK164" s="35"/>
    </row>
    <row r="165" ht="24.75" customHeight="1">
      <c r="A165" s="37"/>
      <c r="B165" s="29"/>
      <c r="C165" s="29"/>
      <c r="D165" s="29"/>
      <c r="E165" s="30"/>
      <c r="F165" s="37"/>
      <c r="G165" s="29"/>
      <c r="H165" s="29"/>
      <c r="I165" s="29"/>
      <c r="J165" s="30"/>
      <c r="K165" s="8" t="s">
        <v>1513</v>
      </c>
      <c r="L165" s="9"/>
      <c r="M165" s="9"/>
      <c r="N165" s="9"/>
      <c r="O165" s="10"/>
      <c r="P165" s="8" t="s">
        <v>1809</v>
      </c>
      <c r="Q165" s="9"/>
      <c r="R165" s="9"/>
      <c r="S165" s="10"/>
      <c r="T165" s="8" t="s">
        <v>1810</v>
      </c>
      <c r="U165" s="9"/>
      <c r="V165" s="9"/>
      <c r="W165" s="10"/>
      <c r="X165" s="8" t="s">
        <v>1513</v>
      </c>
      <c r="Y165" s="9"/>
      <c r="Z165" s="9"/>
      <c r="AA165" s="9"/>
      <c r="AB165" s="10"/>
      <c r="AC165" s="8" t="s">
        <v>2034</v>
      </c>
      <c r="AD165" s="9"/>
      <c r="AE165" s="9"/>
      <c r="AF165" s="10"/>
      <c r="AG165" s="8" t="s">
        <v>2035</v>
      </c>
      <c r="AH165" s="9"/>
      <c r="AI165" s="9"/>
      <c r="AJ165" s="10"/>
      <c r="AK165" s="35"/>
    </row>
    <row r="166" ht="24.75" customHeight="1">
      <c r="A166" s="261" t="s">
        <v>1448</v>
      </c>
      <c r="E166" s="19"/>
      <c r="F166" s="674">
        <v>9682896.0</v>
      </c>
      <c r="J166" s="19"/>
      <c r="K166" s="674">
        <v>4117203.0</v>
      </c>
      <c r="O166" s="19"/>
      <c r="P166" s="674">
        <v>345700.0</v>
      </c>
      <c r="S166" s="19"/>
      <c r="T166" s="674">
        <v>3771503.0</v>
      </c>
      <c r="W166" s="19"/>
      <c r="X166" s="674">
        <v>5565693.0</v>
      </c>
      <c r="AB166" s="19"/>
      <c r="AC166" s="674">
        <v>2867485.0</v>
      </c>
      <c r="AF166" s="19"/>
      <c r="AG166" s="674">
        <v>2698208.0</v>
      </c>
      <c r="AJ166" s="19"/>
      <c r="AK166" s="673"/>
    </row>
    <row r="167" ht="24.75" customHeight="1">
      <c r="A167" s="264">
        <v>5.0</v>
      </c>
      <c r="E167" s="19"/>
      <c r="F167" s="674">
        <v>9411360.0</v>
      </c>
      <c r="J167" s="19"/>
      <c r="K167" s="674">
        <v>3974426.0</v>
      </c>
      <c r="O167" s="19"/>
      <c r="P167" s="674">
        <v>318448.0</v>
      </c>
      <c r="S167" s="19"/>
      <c r="T167" s="674">
        <v>3655978.0</v>
      </c>
      <c r="W167" s="19"/>
      <c r="X167" s="674">
        <v>5436934.0</v>
      </c>
      <c r="AB167" s="19"/>
      <c r="AC167" s="674">
        <v>2761901.0</v>
      </c>
      <c r="AF167" s="19"/>
      <c r="AG167" s="674">
        <v>2675033.0</v>
      </c>
      <c r="AJ167" s="19"/>
      <c r="AK167" s="673"/>
    </row>
    <row r="168" ht="24.75" customHeight="1">
      <c r="A168" s="265">
        <v>6.0</v>
      </c>
      <c r="B168" s="29"/>
      <c r="C168" s="29"/>
      <c r="D168" s="29"/>
      <c r="E168" s="30"/>
      <c r="F168" s="685">
        <f>SUM(F169:J177)</f>
        <v>9552672</v>
      </c>
      <c r="G168" s="29"/>
      <c r="H168" s="29"/>
      <c r="I168" s="29"/>
      <c r="J168" s="30"/>
      <c r="K168" s="685">
        <f>SUM(K169:O177)</f>
        <v>3906454</v>
      </c>
      <c r="L168" s="29"/>
      <c r="M168" s="29"/>
      <c r="N168" s="29"/>
      <c r="O168" s="30"/>
      <c r="P168" s="679">
        <f>SUM(P169:S177)</f>
        <v>308393</v>
      </c>
      <c r="Q168" s="29"/>
      <c r="R168" s="29"/>
      <c r="S168" s="30"/>
      <c r="T168" s="679">
        <f>SUM(T169:W177)</f>
        <v>3598061</v>
      </c>
      <c r="U168" s="29"/>
      <c r="V168" s="29"/>
      <c r="W168" s="30"/>
      <c r="X168" s="685">
        <f>SUM(X169:AB177)</f>
        <v>5646218</v>
      </c>
      <c r="Y168" s="29"/>
      <c r="Z168" s="29"/>
      <c r="AA168" s="29"/>
      <c r="AB168" s="30"/>
      <c r="AC168" s="679">
        <f>SUM(AC169:AF177)</f>
        <v>2862848</v>
      </c>
      <c r="AD168" s="29"/>
      <c r="AE168" s="29"/>
      <c r="AF168" s="30"/>
      <c r="AG168" s="679">
        <f>SUM(AG169:AJ177)</f>
        <v>2783370</v>
      </c>
      <c r="AH168" s="29"/>
      <c r="AI168" s="29"/>
      <c r="AJ168" s="30"/>
      <c r="AK168" s="673"/>
    </row>
    <row r="169" ht="24.75" customHeight="1">
      <c r="A169" s="422" t="s">
        <v>2036</v>
      </c>
      <c r="B169" s="12"/>
      <c r="C169" s="12"/>
      <c r="D169" s="12"/>
      <c r="E169" s="13"/>
      <c r="F169" s="674">
        <f t="shared" ref="F169:F177" si="3">K169+X169</f>
        <v>18836</v>
      </c>
      <c r="J169" s="19"/>
      <c r="K169" s="673">
        <f t="shared" ref="K169:K177" si="4">SUM(P169:W169)</f>
        <v>0</v>
      </c>
      <c r="O169" s="19"/>
      <c r="P169" s="686">
        <v>0.0</v>
      </c>
      <c r="Q169" s="12"/>
      <c r="R169" s="12"/>
      <c r="S169" s="13"/>
      <c r="T169" s="686">
        <v>0.0</v>
      </c>
      <c r="U169" s="12"/>
      <c r="V169" s="12"/>
      <c r="W169" s="13"/>
      <c r="X169" s="673">
        <f t="shared" ref="X169:X177" si="5">SUM(AC169:AJ169)</f>
        <v>18836</v>
      </c>
      <c r="AB169" s="19"/>
      <c r="AC169" s="687">
        <v>746.0</v>
      </c>
      <c r="AD169" s="12"/>
      <c r="AE169" s="12"/>
      <c r="AF169" s="13"/>
      <c r="AG169" s="687">
        <v>18090.0</v>
      </c>
      <c r="AH169" s="12"/>
      <c r="AI169" s="12"/>
      <c r="AJ169" s="13"/>
      <c r="AK169" s="677"/>
    </row>
    <row r="170" ht="24.75" customHeight="1">
      <c r="A170" s="264" t="s">
        <v>2037</v>
      </c>
      <c r="E170" s="19"/>
      <c r="F170" s="674">
        <f t="shared" si="3"/>
        <v>64471</v>
      </c>
      <c r="J170" s="19"/>
      <c r="K170" s="673">
        <f t="shared" si="4"/>
        <v>56804</v>
      </c>
      <c r="O170" s="19"/>
      <c r="P170" s="677">
        <v>13998.0</v>
      </c>
      <c r="S170" s="19"/>
      <c r="T170" s="676">
        <v>42806.0</v>
      </c>
      <c r="X170" s="674">
        <f t="shared" si="5"/>
        <v>7667</v>
      </c>
      <c r="AB170" s="19"/>
      <c r="AC170" s="676">
        <v>439.0</v>
      </c>
      <c r="AF170" s="19"/>
      <c r="AG170" s="676">
        <v>7228.0</v>
      </c>
      <c r="AJ170" s="19"/>
      <c r="AK170" s="677"/>
    </row>
    <row r="171" ht="24.75" customHeight="1">
      <c r="A171" s="264" t="s">
        <v>2038</v>
      </c>
      <c r="E171" s="19"/>
      <c r="F171" s="674">
        <f t="shared" si="3"/>
        <v>3643393</v>
      </c>
      <c r="J171" s="19"/>
      <c r="K171" s="673">
        <f t="shared" si="4"/>
        <v>3441890</v>
      </c>
      <c r="O171" s="19"/>
      <c r="P171" s="677">
        <v>1702.0</v>
      </c>
      <c r="S171" s="19"/>
      <c r="T171" s="676">
        <v>3440188.0</v>
      </c>
      <c r="W171" s="19"/>
      <c r="X171" s="673">
        <f t="shared" si="5"/>
        <v>201503</v>
      </c>
      <c r="AB171" s="19"/>
      <c r="AC171" s="676">
        <v>102186.0</v>
      </c>
      <c r="AF171" s="19"/>
      <c r="AG171" s="676">
        <v>99317.0</v>
      </c>
      <c r="AJ171" s="19"/>
      <c r="AK171" s="677"/>
    </row>
    <row r="172" ht="24.75" customHeight="1">
      <c r="A172" s="688" t="s">
        <v>2039</v>
      </c>
      <c r="E172" s="19"/>
      <c r="F172" s="674">
        <f t="shared" si="3"/>
        <v>4828723</v>
      </c>
      <c r="J172" s="19"/>
      <c r="K172" s="673">
        <f t="shared" si="4"/>
        <v>231303</v>
      </c>
      <c r="O172" s="19"/>
      <c r="P172" s="677">
        <v>195367.0</v>
      </c>
      <c r="S172" s="19"/>
      <c r="T172" s="676">
        <v>35936.0</v>
      </c>
      <c r="W172" s="19"/>
      <c r="X172" s="673">
        <f t="shared" si="5"/>
        <v>4597420</v>
      </c>
      <c r="AB172" s="19"/>
      <c r="AC172" s="676">
        <v>2260720.0</v>
      </c>
      <c r="AF172" s="19"/>
      <c r="AG172" s="676">
        <v>2336700.0</v>
      </c>
      <c r="AJ172" s="19"/>
      <c r="AK172" s="677"/>
    </row>
    <row r="173" ht="24.75" customHeight="1">
      <c r="A173" s="688" t="s">
        <v>2040</v>
      </c>
      <c r="E173" s="19"/>
      <c r="F173" s="674">
        <f t="shared" si="3"/>
        <v>727161</v>
      </c>
      <c r="J173" s="19"/>
      <c r="K173" s="673">
        <f t="shared" si="4"/>
        <v>56576</v>
      </c>
      <c r="O173" s="19"/>
      <c r="P173" s="677">
        <v>5295.0</v>
      </c>
      <c r="S173" s="19"/>
      <c r="T173" s="676">
        <v>51281.0</v>
      </c>
      <c r="W173" s="19"/>
      <c r="X173" s="673">
        <f t="shared" si="5"/>
        <v>670585</v>
      </c>
      <c r="AB173" s="19"/>
      <c r="AC173" s="676">
        <v>364099.0</v>
      </c>
      <c r="AF173" s="19"/>
      <c r="AG173" s="676">
        <v>306486.0</v>
      </c>
      <c r="AJ173" s="19"/>
      <c r="AK173" s="677"/>
    </row>
    <row r="174" ht="24.75" customHeight="1">
      <c r="A174" s="264" t="s">
        <v>2041</v>
      </c>
      <c r="E174" s="19"/>
      <c r="F174" s="674">
        <f t="shared" si="3"/>
        <v>194511</v>
      </c>
      <c r="J174" s="19"/>
      <c r="K174" s="673">
        <f t="shared" si="4"/>
        <v>79666</v>
      </c>
      <c r="O174" s="19"/>
      <c r="P174" s="677">
        <v>69464.0</v>
      </c>
      <c r="S174" s="19"/>
      <c r="T174" s="676">
        <v>10202.0</v>
      </c>
      <c r="W174" s="19"/>
      <c r="X174" s="673">
        <f t="shared" si="5"/>
        <v>114845</v>
      </c>
      <c r="AB174" s="19"/>
      <c r="AC174" s="676">
        <v>102404.0</v>
      </c>
      <c r="AF174" s="19"/>
      <c r="AG174" s="676">
        <v>12441.0</v>
      </c>
      <c r="AJ174" s="19"/>
      <c r="AK174" s="677"/>
    </row>
    <row r="175" ht="24.75" customHeight="1">
      <c r="A175" s="264" t="s">
        <v>2042</v>
      </c>
      <c r="E175" s="19"/>
      <c r="F175" s="674">
        <f t="shared" si="3"/>
        <v>10058</v>
      </c>
      <c r="J175" s="19"/>
      <c r="K175" s="673">
        <f t="shared" si="4"/>
        <v>7075</v>
      </c>
      <c r="O175" s="19"/>
      <c r="P175" s="677">
        <v>1850.0</v>
      </c>
      <c r="S175" s="19"/>
      <c r="T175" s="676">
        <v>5225.0</v>
      </c>
      <c r="W175" s="19"/>
      <c r="X175" s="673">
        <f t="shared" si="5"/>
        <v>2983</v>
      </c>
      <c r="AB175" s="19"/>
      <c r="AC175" s="677">
        <v>0.0</v>
      </c>
      <c r="AF175" s="19"/>
      <c r="AG175" s="676">
        <v>2983.0</v>
      </c>
      <c r="AJ175" s="19"/>
      <c r="AK175" s="677"/>
    </row>
    <row r="176" ht="24.75" customHeight="1">
      <c r="A176" s="264" t="s">
        <v>2043</v>
      </c>
      <c r="E176" s="19"/>
      <c r="F176" s="674">
        <f t="shared" si="3"/>
        <v>65519</v>
      </c>
      <c r="J176" s="19"/>
      <c r="K176" s="673">
        <f t="shared" si="4"/>
        <v>33140</v>
      </c>
      <c r="O176" s="19"/>
      <c r="P176" s="677">
        <v>20717.0</v>
      </c>
      <c r="S176" s="19"/>
      <c r="T176" s="676">
        <v>12423.0</v>
      </c>
      <c r="W176" s="19"/>
      <c r="X176" s="673">
        <f t="shared" si="5"/>
        <v>32379</v>
      </c>
      <c r="AB176" s="19"/>
      <c r="AC176" s="677">
        <v>32254.0</v>
      </c>
      <c r="AG176" s="689">
        <v>125.0</v>
      </c>
      <c r="AJ176" s="19"/>
      <c r="AK176" s="690"/>
    </row>
    <row r="177" ht="24.75" customHeight="1">
      <c r="A177" s="346" t="s">
        <v>2044</v>
      </c>
      <c r="B177" s="29"/>
      <c r="C177" s="29"/>
      <c r="D177" s="29"/>
      <c r="E177" s="30"/>
      <c r="F177" s="679">
        <f t="shared" si="3"/>
        <v>0</v>
      </c>
      <c r="G177" s="29"/>
      <c r="H177" s="29"/>
      <c r="I177" s="29"/>
      <c r="J177" s="30"/>
      <c r="K177" s="685">
        <f t="shared" si="4"/>
        <v>0</v>
      </c>
      <c r="L177" s="29"/>
      <c r="M177" s="29"/>
      <c r="N177" s="29"/>
      <c r="O177" s="30"/>
      <c r="P177" s="685">
        <f>SUM(U177:AC177)</f>
        <v>0</v>
      </c>
      <c r="Q177" s="29"/>
      <c r="R177" s="29"/>
      <c r="S177" s="30"/>
      <c r="T177" s="685">
        <f>SUM(Y177:AG177)</f>
        <v>0</v>
      </c>
      <c r="U177" s="29"/>
      <c r="V177" s="29"/>
      <c r="W177" s="30"/>
      <c r="X177" s="685">
        <f t="shared" si="5"/>
        <v>0</v>
      </c>
      <c r="Y177" s="29"/>
      <c r="Z177" s="29"/>
      <c r="AA177" s="29"/>
      <c r="AB177" s="30"/>
      <c r="AC177" s="685">
        <f>SUM(AH177:AP177)</f>
        <v>0</v>
      </c>
      <c r="AD177" s="29"/>
      <c r="AE177" s="29"/>
      <c r="AF177" s="30"/>
      <c r="AG177" s="685">
        <f>SUM(AL177:AS177)</f>
        <v>0</v>
      </c>
      <c r="AH177" s="29"/>
      <c r="AI177" s="29"/>
      <c r="AJ177" s="30"/>
      <c r="AK177" s="691"/>
    </row>
    <row r="178" ht="24.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7" t="s">
        <v>2003</v>
      </c>
      <c r="AK178" s="7"/>
    </row>
    <row r="179" ht="24.75" customHeight="1">
      <c r="A179" s="1" t="s">
        <v>2045</v>
      </c>
      <c r="AK179" s="1"/>
    </row>
    <row r="180" ht="24.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ht="24.75" customHeight="1">
      <c r="A181" s="5">
        <v>74.0</v>
      </c>
      <c r="C181" s="6" t="s">
        <v>2046</v>
      </c>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ht="24.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7" t="s">
        <v>1986</v>
      </c>
      <c r="AK182" s="7"/>
    </row>
    <row r="183" ht="24.75" customHeight="1">
      <c r="A183" s="11" t="s">
        <v>101</v>
      </c>
      <c r="B183" s="12"/>
      <c r="C183" s="12"/>
      <c r="D183" s="12"/>
      <c r="E183" s="12"/>
      <c r="F183" s="13"/>
      <c r="G183" s="8" t="s">
        <v>67</v>
      </c>
      <c r="H183" s="9"/>
      <c r="I183" s="9"/>
      <c r="J183" s="9"/>
      <c r="K183" s="9"/>
      <c r="L183" s="10"/>
      <c r="M183" s="8" t="s">
        <v>2047</v>
      </c>
      <c r="N183" s="9"/>
      <c r="O183" s="9"/>
      <c r="P183" s="9"/>
      <c r="Q183" s="9"/>
      <c r="R183" s="10"/>
      <c r="S183" s="8" t="s">
        <v>2048</v>
      </c>
      <c r="T183" s="9"/>
      <c r="U183" s="9"/>
      <c r="V183" s="9"/>
      <c r="W183" s="9"/>
      <c r="X183" s="10"/>
      <c r="Y183" s="8" t="s">
        <v>2049</v>
      </c>
      <c r="Z183" s="9"/>
      <c r="AA183" s="9"/>
      <c r="AB183" s="9"/>
      <c r="AC183" s="9"/>
      <c r="AD183" s="10"/>
      <c r="AE183" s="8" t="s">
        <v>2050</v>
      </c>
      <c r="AF183" s="9"/>
      <c r="AG183" s="9"/>
      <c r="AH183" s="9"/>
      <c r="AI183" s="9"/>
      <c r="AJ183" s="10"/>
      <c r="AK183" s="35"/>
    </row>
    <row r="184" ht="24.75" customHeight="1">
      <c r="A184" s="37"/>
      <c r="B184" s="29"/>
      <c r="C184" s="29"/>
      <c r="D184" s="29"/>
      <c r="E184" s="29"/>
      <c r="F184" s="30"/>
      <c r="G184" s="8" t="s">
        <v>1987</v>
      </c>
      <c r="H184" s="9"/>
      <c r="I184" s="10"/>
      <c r="J184" s="8" t="s">
        <v>2051</v>
      </c>
      <c r="K184" s="9"/>
      <c r="L184" s="10"/>
      <c r="M184" s="8" t="s">
        <v>1987</v>
      </c>
      <c r="N184" s="9"/>
      <c r="O184" s="10"/>
      <c r="P184" s="8" t="s">
        <v>2051</v>
      </c>
      <c r="Q184" s="9"/>
      <c r="R184" s="10"/>
      <c r="S184" s="8" t="s">
        <v>1987</v>
      </c>
      <c r="T184" s="9"/>
      <c r="U184" s="10"/>
      <c r="V184" s="8" t="s">
        <v>2051</v>
      </c>
      <c r="W184" s="9"/>
      <c r="X184" s="10"/>
      <c r="Y184" s="8" t="s">
        <v>1987</v>
      </c>
      <c r="Z184" s="9"/>
      <c r="AA184" s="10"/>
      <c r="AB184" s="8" t="s">
        <v>2051</v>
      </c>
      <c r="AC184" s="9"/>
      <c r="AD184" s="10"/>
      <c r="AE184" s="8" t="s">
        <v>2051</v>
      </c>
      <c r="AF184" s="9"/>
      <c r="AG184" s="9"/>
      <c r="AH184" s="9"/>
      <c r="AI184" s="9"/>
      <c r="AJ184" s="10"/>
      <c r="AK184" s="35"/>
    </row>
    <row r="185" ht="24.75" customHeight="1">
      <c r="A185" s="270" t="s">
        <v>1448</v>
      </c>
      <c r="F185" s="19"/>
      <c r="G185" s="565">
        <v>10.0</v>
      </c>
      <c r="I185" s="19"/>
      <c r="J185" s="692">
        <v>50121.0</v>
      </c>
      <c r="L185" s="19"/>
      <c r="M185" s="565">
        <v>5.0</v>
      </c>
      <c r="O185" s="19"/>
      <c r="P185" s="692">
        <v>5441.0</v>
      </c>
      <c r="R185" s="19"/>
      <c r="S185" s="565">
        <v>5.0</v>
      </c>
      <c r="U185" s="19"/>
      <c r="V185" s="692">
        <v>35470.0</v>
      </c>
      <c r="X185" s="19"/>
      <c r="Y185" s="565">
        <v>0.0</v>
      </c>
      <c r="AA185" s="19"/>
      <c r="AB185" s="693">
        <v>0.0</v>
      </c>
      <c r="AD185" s="19"/>
      <c r="AE185" s="692">
        <v>9210.0</v>
      </c>
      <c r="AJ185" s="19"/>
      <c r="AK185" s="694"/>
    </row>
    <row r="186" ht="24.75" customHeight="1">
      <c r="A186" s="18">
        <v>5.0</v>
      </c>
      <c r="F186" s="19"/>
      <c r="G186" s="565">
        <f t="shared" ref="G186:G187" si="6">M186+S186+Y186</f>
        <v>15</v>
      </c>
      <c r="I186" s="19"/>
      <c r="J186" s="692">
        <f t="shared" ref="J186:J187" si="7">P186+V186+AB186+AE186</f>
        <v>35697</v>
      </c>
      <c r="L186" s="19"/>
      <c r="M186" s="565">
        <v>12.0</v>
      </c>
      <c r="O186" s="19"/>
      <c r="P186" s="692">
        <v>16061.0</v>
      </c>
      <c r="R186" s="19"/>
      <c r="S186" s="565">
        <v>3.0</v>
      </c>
      <c r="U186" s="19"/>
      <c r="V186" s="692">
        <v>12274.0</v>
      </c>
      <c r="X186" s="19"/>
      <c r="Y186" s="565">
        <v>0.0</v>
      </c>
      <c r="AA186" s="19"/>
      <c r="AB186" s="693">
        <v>0.0</v>
      </c>
      <c r="AD186" s="19"/>
      <c r="AE186" s="692">
        <v>7362.0</v>
      </c>
      <c r="AJ186" s="19"/>
      <c r="AK186" s="694"/>
    </row>
    <row r="187" ht="24.75" customHeight="1">
      <c r="A187" s="202">
        <v>6.0</v>
      </c>
      <c r="B187" s="29"/>
      <c r="C187" s="29"/>
      <c r="D187" s="29"/>
      <c r="E187" s="29"/>
      <c r="F187" s="30"/>
      <c r="G187" s="695">
        <f t="shared" si="6"/>
        <v>8</v>
      </c>
      <c r="H187" s="29"/>
      <c r="I187" s="30"/>
      <c r="J187" s="696">
        <f t="shared" si="7"/>
        <v>21582</v>
      </c>
      <c r="K187" s="29"/>
      <c r="L187" s="30"/>
      <c r="M187" s="697">
        <v>5.0</v>
      </c>
      <c r="N187" s="29"/>
      <c r="O187" s="30"/>
      <c r="P187" s="698">
        <v>4883.0</v>
      </c>
      <c r="Q187" s="29"/>
      <c r="R187" s="30"/>
      <c r="S187" s="695">
        <v>3.0</v>
      </c>
      <c r="T187" s="29"/>
      <c r="U187" s="30"/>
      <c r="V187" s="698">
        <v>10017.0</v>
      </c>
      <c r="W187" s="29"/>
      <c r="X187" s="30"/>
      <c r="Y187" s="695">
        <v>0.0</v>
      </c>
      <c r="Z187" s="29"/>
      <c r="AA187" s="30"/>
      <c r="AB187" s="699">
        <v>0.0</v>
      </c>
      <c r="AC187" s="29"/>
      <c r="AD187" s="30"/>
      <c r="AE187" s="698">
        <v>6682.0</v>
      </c>
      <c r="AF187" s="29"/>
      <c r="AG187" s="29"/>
      <c r="AH187" s="29"/>
      <c r="AI187" s="29"/>
      <c r="AJ187" s="30"/>
      <c r="AK187" s="694"/>
    </row>
    <row r="188" ht="24.75" customHeight="1">
      <c r="A188" s="155"/>
      <c r="B188" s="155"/>
      <c r="C188" s="155"/>
      <c r="D188" s="155"/>
      <c r="E188" s="155"/>
      <c r="F188" s="155"/>
      <c r="G188" s="155"/>
      <c r="H188" s="155"/>
      <c r="I188" s="155"/>
      <c r="J188" s="155"/>
      <c r="K188" s="155"/>
      <c r="L188" s="155"/>
      <c r="M188" s="155"/>
      <c r="N188" s="155"/>
      <c r="O188" s="3"/>
      <c r="P188" s="3"/>
      <c r="Q188" s="3"/>
      <c r="R188" s="3"/>
      <c r="S188" s="3"/>
      <c r="T188" s="3"/>
      <c r="U188" s="3"/>
      <c r="V188" s="3"/>
      <c r="W188" s="3"/>
      <c r="X188" s="3"/>
      <c r="Y188" s="3"/>
      <c r="Z188" s="3"/>
      <c r="AA188" s="3"/>
      <c r="AB188" s="3"/>
      <c r="AC188" s="3"/>
      <c r="AD188" s="3"/>
      <c r="AE188" s="3"/>
      <c r="AF188" s="3"/>
      <c r="AG188" s="3"/>
      <c r="AH188" s="3"/>
      <c r="AI188" s="3"/>
      <c r="AJ188" s="269" t="s">
        <v>2003</v>
      </c>
      <c r="AK188" s="7"/>
    </row>
    <row r="189" ht="24.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ht="24.75" customHeight="1">
      <c r="A190" s="5">
        <v>75.0</v>
      </c>
      <c r="C190" s="6" t="s">
        <v>2052</v>
      </c>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ht="24.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7"/>
      <c r="AK191" s="7"/>
    </row>
    <row r="192" ht="24.75" customHeight="1">
      <c r="A192" s="11" t="s">
        <v>101</v>
      </c>
      <c r="B192" s="12"/>
      <c r="C192" s="12"/>
      <c r="D192" s="13"/>
      <c r="E192" s="8" t="s">
        <v>2053</v>
      </c>
      <c r="F192" s="9"/>
      <c r="G192" s="9"/>
      <c r="H192" s="9"/>
      <c r="I192" s="9"/>
      <c r="J192" s="9"/>
      <c r="K192" s="9"/>
      <c r="L192" s="9"/>
      <c r="M192" s="9"/>
      <c r="N192" s="9"/>
      <c r="O192" s="9"/>
      <c r="P192" s="9"/>
      <c r="Q192" s="9"/>
      <c r="R192" s="9"/>
      <c r="S192" s="9"/>
      <c r="T192" s="10"/>
      <c r="U192" s="8" t="s">
        <v>2054</v>
      </c>
      <c r="V192" s="9"/>
      <c r="W192" s="9"/>
      <c r="X192" s="9"/>
      <c r="Y192" s="9"/>
      <c r="Z192" s="9"/>
      <c r="AA192" s="9"/>
      <c r="AB192" s="9"/>
      <c r="AC192" s="9"/>
      <c r="AD192" s="9"/>
      <c r="AE192" s="9"/>
      <c r="AF192" s="9"/>
      <c r="AG192" s="9"/>
      <c r="AH192" s="9"/>
      <c r="AI192" s="9"/>
      <c r="AJ192" s="10"/>
      <c r="AK192" s="35"/>
    </row>
    <row r="193" ht="24.75" customHeight="1">
      <c r="A193" s="27"/>
      <c r="D193" s="19"/>
      <c r="E193" s="36" t="s">
        <v>2055</v>
      </c>
      <c r="F193" s="12"/>
      <c r="G193" s="12"/>
      <c r="H193" s="13"/>
      <c r="I193" s="36" t="s">
        <v>2056</v>
      </c>
      <c r="J193" s="12"/>
      <c r="K193" s="12"/>
      <c r="L193" s="13"/>
      <c r="M193" s="8" t="s">
        <v>2057</v>
      </c>
      <c r="N193" s="9"/>
      <c r="O193" s="9"/>
      <c r="P193" s="9"/>
      <c r="Q193" s="9"/>
      <c r="R193" s="9"/>
      <c r="S193" s="9"/>
      <c r="T193" s="10"/>
      <c r="U193" s="36" t="s">
        <v>2055</v>
      </c>
      <c r="V193" s="12"/>
      <c r="W193" s="12"/>
      <c r="X193" s="13"/>
      <c r="Y193" s="36" t="s">
        <v>2056</v>
      </c>
      <c r="Z193" s="12"/>
      <c r="AA193" s="12"/>
      <c r="AB193" s="13"/>
      <c r="AC193" s="8" t="s">
        <v>2057</v>
      </c>
      <c r="AD193" s="9"/>
      <c r="AE193" s="9"/>
      <c r="AF193" s="9"/>
      <c r="AG193" s="9"/>
      <c r="AH193" s="9"/>
      <c r="AI193" s="9"/>
      <c r="AJ193" s="10"/>
      <c r="AK193" s="35"/>
    </row>
    <row r="194" ht="24.75" customHeight="1">
      <c r="A194" s="37"/>
      <c r="B194" s="29"/>
      <c r="C194" s="29"/>
      <c r="D194" s="30"/>
      <c r="E194" s="37"/>
      <c r="F194" s="29"/>
      <c r="G194" s="29"/>
      <c r="H194" s="30"/>
      <c r="I194" s="37"/>
      <c r="J194" s="29"/>
      <c r="K194" s="29"/>
      <c r="L194" s="30"/>
      <c r="M194" s="8" t="s">
        <v>2058</v>
      </c>
      <c r="N194" s="9"/>
      <c r="O194" s="9"/>
      <c r="P194" s="10"/>
      <c r="Q194" s="8" t="s">
        <v>1931</v>
      </c>
      <c r="R194" s="9"/>
      <c r="S194" s="9"/>
      <c r="T194" s="10"/>
      <c r="U194" s="37"/>
      <c r="V194" s="29"/>
      <c r="W194" s="29"/>
      <c r="X194" s="30"/>
      <c r="Y194" s="37"/>
      <c r="Z194" s="29"/>
      <c r="AA194" s="29"/>
      <c r="AB194" s="30"/>
      <c r="AC194" s="8" t="s">
        <v>2058</v>
      </c>
      <c r="AD194" s="9"/>
      <c r="AE194" s="9"/>
      <c r="AF194" s="10"/>
      <c r="AG194" s="8" t="s">
        <v>1931</v>
      </c>
      <c r="AH194" s="9"/>
      <c r="AI194" s="9"/>
      <c r="AJ194" s="10"/>
      <c r="AK194" s="35"/>
    </row>
    <row r="195" ht="24.75" customHeight="1">
      <c r="A195" s="270" t="s">
        <v>1448</v>
      </c>
      <c r="D195" s="19"/>
      <c r="E195" s="264">
        <v>234.0</v>
      </c>
      <c r="H195" s="19"/>
      <c r="I195" s="692">
        <v>29105.0</v>
      </c>
      <c r="L195" s="19"/>
      <c r="M195" s="692">
        <v>25299.0</v>
      </c>
      <c r="P195" s="19"/>
      <c r="Q195" s="692">
        <v>9391.0</v>
      </c>
      <c r="T195" s="19"/>
      <c r="U195" s="264">
        <v>236.0</v>
      </c>
      <c r="X195" s="19"/>
      <c r="Y195" s="692">
        <v>30091.0</v>
      </c>
      <c r="AB195" s="19"/>
      <c r="AC195" s="692">
        <v>24302.0</v>
      </c>
      <c r="AF195" s="19"/>
      <c r="AG195" s="692">
        <v>9958.0</v>
      </c>
      <c r="AJ195" s="19"/>
      <c r="AK195" s="694"/>
    </row>
    <row r="196" ht="24.75" customHeight="1">
      <c r="A196" s="270">
        <v>5.0</v>
      </c>
      <c r="D196" s="19"/>
      <c r="E196" s="264">
        <v>252.0</v>
      </c>
      <c r="H196" s="19"/>
      <c r="I196" s="692">
        <v>37603.0</v>
      </c>
      <c r="L196" s="19"/>
      <c r="M196" s="692">
        <v>24846.0</v>
      </c>
      <c r="P196" s="19"/>
      <c r="Q196" s="692">
        <v>11908.0</v>
      </c>
      <c r="T196" s="19"/>
      <c r="U196" s="264">
        <v>251.0</v>
      </c>
      <c r="X196" s="19"/>
      <c r="Y196" s="692">
        <v>36658.0</v>
      </c>
      <c r="AB196" s="19"/>
      <c r="AC196" s="692">
        <v>23993.0</v>
      </c>
      <c r="AF196" s="19"/>
      <c r="AG196" s="692">
        <v>12336.0</v>
      </c>
      <c r="AJ196" s="19"/>
      <c r="AK196" s="694"/>
    </row>
    <row r="197" ht="24.75" customHeight="1">
      <c r="A197" s="202">
        <v>6.0</v>
      </c>
      <c r="B197" s="29"/>
      <c r="C197" s="29"/>
      <c r="D197" s="30"/>
      <c r="E197" s="265">
        <v>258.0</v>
      </c>
      <c r="F197" s="29"/>
      <c r="G197" s="29"/>
      <c r="H197" s="30"/>
      <c r="I197" s="698">
        <v>37759.0</v>
      </c>
      <c r="J197" s="29"/>
      <c r="K197" s="29"/>
      <c r="L197" s="30"/>
      <c r="M197" s="698">
        <v>25730.0</v>
      </c>
      <c r="N197" s="29"/>
      <c r="O197" s="29"/>
      <c r="P197" s="30"/>
      <c r="Q197" s="698">
        <v>12224.0</v>
      </c>
      <c r="R197" s="29"/>
      <c r="S197" s="29"/>
      <c r="T197" s="30"/>
      <c r="U197" s="265">
        <v>259.0</v>
      </c>
      <c r="V197" s="29"/>
      <c r="W197" s="29"/>
      <c r="X197" s="30"/>
      <c r="Y197" s="698">
        <v>39149.0</v>
      </c>
      <c r="Z197" s="29"/>
      <c r="AA197" s="29"/>
      <c r="AB197" s="30"/>
      <c r="AC197" s="698">
        <v>24496.0</v>
      </c>
      <c r="AD197" s="29"/>
      <c r="AE197" s="29"/>
      <c r="AF197" s="30"/>
      <c r="AG197" s="698">
        <v>12980.0</v>
      </c>
      <c r="AH197" s="29"/>
      <c r="AI197" s="29"/>
      <c r="AJ197" s="30"/>
      <c r="AK197" s="700"/>
    </row>
    <row r="198" ht="24.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269" t="s">
        <v>2059</v>
      </c>
      <c r="AK198" s="7"/>
    </row>
    <row r="199" ht="24.75" customHeight="1">
      <c r="A199" s="1" t="s">
        <v>2060</v>
      </c>
      <c r="AK199" s="1"/>
    </row>
    <row r="200" ht="24.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ht="24.75" customHeight="1">
      <c r="A201" s="4" t="s">
        <v>2061</v>
      </c>
      <c r="AK201" s="4"/>
    </row>
    <row r="202" ht="24.75" customHeight="1">
      <c r="A202" s="5">
        <v>76.0</v>
      </c>
      <c r="C202" s="6" t="s">
        <v>2062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ht="24.75" customHeight="1">
      <c r="A203" s="3" t="s">
        <v>2063</v>
      </c>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7" t="s">
        <v>2064</v>
      </c>
      <c r="AK203" s="7"/>
    </row>
    <row r="204" ht="24.75" customHeight="1">
      <c r="A204" s="11" t="s">
        <v>101</v>
      </c>
      <c r="B204" s="12"/>
      <c r="C204" s="12"/>
      <c r="D204" s="13"/>
      <c r="E204" s="8" t="s">
        <v>2065</v>
      </c>
      <c r="F204" s="9"/>
      <c r="G204" s="9"/>
      <c r="H204" s="9"/>
      <c r="I204" s="9"/>
      <c r="J204" s="9"/>
      <c r="K204" s="9"/>
      <c r="L204" s="9"/>
      <c r="M204" s="9"/>
      <c r="N204" s="9"/>
      <c r="O204" s="9"/>
      <c r="P204" s="9"/>
      <c r="Q204" s="9"/>
      <c r="R204" s="9"/>
      <c r="S204" s="9"/>
      <c r="T204" s="10"/>
      <c r="U204" s="8" t="s">
        <v>2066</v>
      </c>
      <c r="V204" s="9"/>
      <c r="W204" s="9"/>
      <c r="X204" s="9"/>
      <c r="Y204" s="9"/>
      <c r="Z204" s="9"/>
      <c r="AA204" s="9"/>
      <c r="AB204" s="10"/>
      <c r="AC204" s="36" t="s">
        <v>2067</v>
      </c>
      <c r="AD204" s="12"/>
      <c r="AE204" s="12"/>
      <c r="AF204" s="13"/>
      <c r="AG204" s="36" t="s">
        <v>2068</v>
      </c>
      <c r="AH204" s="12"/>
      <c r="AI204" s="12"/>
      <c r="AJ204" s="13"/>
      <c r="AK204" s="102"/>
    </row>
    <row r="205" ht="24.75" customHeight="1">
      <c r="A205" s="27"/>
      <c r="D205" s="19"/>
      <c r="E205" s="8" t="s">
        <v>2069</v>
      </c>
      <c r="F205" s="9"/>
      <c r="G205" s="9"/>
      <c r="H205" s="9"/>
      <c r="I205" s="9"/>
      <c r="J205" s="10"/>
      <c r="K205" s="8" t="s">
        <v>2070</v>
      </c>
      <c r="L205" s="9"/>
      <c r="M205" s="9"/>
      <c r="N205" s="9"/>
      <c r="O205" s="9"/>
      <c r="P205" s="10"/>
      <c r="Q205" s="11" t="s">
        <v>2071</v>
      </c>
      <c r="R205" s="12"/>
      <c r="S205" s="12"/>
      <c r="T205" s="13"/>
      <c r="U205" s="11" t="s">
        <v>2072</v>
      </c>
      <c r="V205" s="12"/>
      <c r="W205" s="12"/>
      <c r="X205" s="13"/>
      <c r="Y205" s="36" t="s">
        <v>2073</v>
      </c>
      <c r="Z205" s="12"/>
      <c r="AA205" s="12"/>
      <c r="AB205" s="13"/>
      <c r="AC205" s="27"/>
      <c r="AF205" s="19"/>
      <c r="AG205" s="27"/>
      <c r="AJ205" s="19"/>
      <c r="AK205" s="102"/>
    </row>
    <row r="206" ht="24.75" customHeight="1">
      <c r="A206" s="37"/>
      <c r="B206" s="29"/>
      <c r="C206" s="29"/>
      <c r="D206" s="30"/>
      <c r="E206" s="8" t="s">
        <v>2074</v>
      </c>
      <c r="F206" s="9"/>
      <c r="G206" s="10"/>
      <c r="H206" s="375" t="s">
        <v>2075</v>
      </c>
      <c r="I206" s="9"/>
      <c r="J206" s="10"/>
      <c r="K206" s="8" t="s">
        <v>2074</v>
      </c>
      <c r="L206" s="9"/>
      <c r="M206" s="10"/>
      <c r="N206" s="375" t="s">
        <v>2075</v>
      </c>
      <c r="O206" s="9"/>
      <c r="P206" s="10"/>
      <c r="Q206" s="37"/>
      <c r="R206" s="29"/>
      <c r="S206" s="29"/>
      <c r="T206" s="30"/>
      <c r="U206" s="37"/>
      <c r="V206" s="29"/>
      <c r="W206" s="29"/>
      <c r="X206" s="30"/>
      <c r="Y206" s="37"/>
      <c r="Z206" s="29"/>
      <c r="AA206" s="29"/>
      <c r="AB206" s="30"/>
      <c r="AC206" s="37"/>
      <c r="AD206" s="29"/>
      <c r="AE206" s="29"/>
      <c r="AF206" s="30"/>
      <c r="AG206" s="37"/>
      <c r="AH206" s="29"/>
      <c r="AI206" s="29"/>
      <c r="AJ206" s="30"/>
      <c r="AK206" s="102"/>
    </row>
    <row r="207" ht="24.75" customHeight="1">
      <c r="A207" s="270" t="s">
        <v>110</v>
      </c>
      <c r="D207" s="19"/>
      <c r="E207" s="18">
        <v>2.0</v>
      </c>
      <c r="G207" s="19"/>
      <c r="H207" s="552" t="s">
        <v>1485</v>
      </c>
      <c r="J207" s="19"/>
      <c r="K207" s="552" t="s">
        <v>1485</v>
      </c>
      <c r="M207" s="19"/>
      <c r="N207" s="18">
        <v>17.0</v>
      </c>
      <c r="P207" s="19"/>
      <c r="Q207" s="18">
        <v>6.0</v>
      </c>
      <c r="T207" s="19"/>
      <c r="U207" s="18">
        <v>64.0</v>
      </c>
      <c r="X207" s="19"/>
      <c r="Y207" s="18">
        <v>15.0</v>
      </c>
      <c r="AB207" s="19"/>
      <c r="AC207" s="18">
        <v>189.0</v>
      </c>
      <c r="AF207" s="19"/>
      <c r="AG207" s="470">
        <v>53.0</v>
      </c>
      <c r="AJ207" s="19"/>
      <c r="AK207" s="572"/>
    </row>
    <row r="208" ht="24.75" customHeight="1">
      <c r="A208" s="270">
        <v>6.0</v>
      </c>
      <c r="D208" s="19"/>
      <c r="E208" s="18">
        <v>2.0</v>
      </c>
      <c r="G208" s="19"/>
      <c r="H208" s="552" t="s">
        <v>1485</v>
      </c>
      <c r="J208" s="19"/>
      <c r="K208" s="552" t="s">
        <v>1485</v>
      </c>
      <c r="M208" s="19"/>
      <c r="N208" s="18">
        <v>17.0</v>
      </c>
      <c r="P208" s="19"/>
      <c r="Q208" s="18">
        <v>5.0</v>
      </c>
      <c r="T208" s="19"/>
      <c r="U208" s="18">
        <v>64.0</v>
      </c>
      <c r="X208" s="19"/>
      <c r="Y208" s="18">
        <v>14.0</v>
      </c>
      <c r="AB208" s="19"/>
      <c r="AC208" s="18">
        <v>198.0</v>
      </c>
      <c r="AF208" s="19"/>
      <c r="AG208" s="470">
        <v>52.0</v>
      </c>
      <c r="AJ208" s="19"/>
      <c r="AK208" s="572"/>
    </row>
    <row r="209" ht="24.75" customHeight="1">
      <c r="A209" s="202">
        <v>7.0</v>
      </c>
      <c r="B209" s="29"/>
      <c r="C209" s="29"/>
      <c r="D209" s="30"/>
      <c r="E209" s="28">
        <v>2.0</v>
      </c>
      <c r="F209" s="29"/>
      <c r="G209" s="30"/>
      <c r="H209" s="567" t="s">
        <v>1485</v>
      </c>
      <c r="I209" s="29"/>
      <c r="J209" s="30"/>
      <c r="K209" s="567" t="s">
        <v>1485</v>
      </c>
      <c r="L209" s="29"/>
      <c r="M209" s="30"/>
      <c r="N209" s="28">
        <v>17.0</v>
      </c>
      <c r="O209" s="29"/>
      <c r="P209" s="30"/>
      <c r="Q209" s="28">
        <v>5.0</v>
      </c>
      <c r="R209" s="29"/>
      <c r="S209" s="29"/>
      <c r="T209" s="30"/>
      <c r="U209" s="28">
        <v>64.0</v>
      </c>
      <c r="V209" s="29"/>
      <c r="W209" s="29"/>
      <c r="X209" s="30"/>
      <c r="Y209" s="28">
        <v>14.0</v>
      </c>
      <c r="Z209" s="29"/>
      <c r="AA209" s="29"/>
      <c r="AB209" s="30"/>
      <c r="AC209" s="28">
        <v>198.0</v>
      </c>
      <c r="AD209" s="29"/>
      <c r="AE209" s="29"/>
      <c r="AF209" s="30"/>
      <c r="AG209" s="473">
        <v>52.0</v>
      </c>
      <c r="AH209" s="29"/>
      <c r="AI209" s="29"/>
      <c r="AJ209" s="30"/>
      <c r="AK209" s="572"/>
    </row>
    <row r="210" ht="24.75" customHeight="1">
      <c r="A210" s="3" t="s">
        <v>47</v>
      </c>
      <c r="B210" s="3"/>
      <c r="C210" s="3" t="s">
        <v>2076</v>
      </c>
      <c r="D210" s="3"/>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269" t="s">
        <v>2077</v>
      </c>
      <c r="AK210" s="7"/>
    </row>
    <row r="211" ht="24.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7"/>
      <c r="AK211" s="7"/>
    </row>
    <row r="212" ht="24.75" customHeight="1">
      <c r="A212" s="5">
        <v>77.0</v>
      </c>
      <c r="C212" s="6" t="s">
        <v>2078</v>
      </c>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ht="24.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7" t="s">
        <v>2079</v>
      </c>
      <c r="AK213" s="7"/>
    </row>
    <row r="214" ht="24.75" customHeight="1">
      <c r="A214" s="11" t="s">
        <v>1454</v>
      </c>
      <c r="B214" s="12"/>
      <c r="C214" s="12"/>
      <c r="D214" s="13"/>
      <c r="E214" s="8" t="s">
        <v>2080</v>
      </c>
      <c r="F214" s="9"/>
      <c r="G214" s="9"/>
      <c r="H214" s="9"/>
      <c r="I214" s="9"/>
      <c r="J214" s="9"/>
      <c r="K214" s="9"/>
      <c r="L214" s="10"/>
      <c r="M214" s="8" t="s">
        <v>2081</v>
      </c>
      <c r="N214" s="9"/>
      <c r="O214" s="9"/>
      <c r="P214" s="9"/>
      <c r="Q214" s="9"/>
      <c r="R214" s="10"/>
      <c r="S214" s="8" t="s">
        <v>2082</v>
      </c>
      <c r="T214" s="9"/>
      <c r="U214" s="9"/>
      <c r="V214" s="9"/>
      <c r="W214" s="9"/>
      <c r="X214" s="10"/>
      <c r="Y214" s="8" t="s">
        <v>2083</v>
      </c>
      <c r="Z214" s="9"/>
      <c r="AA214" s="9"/>
      <c r="AB214" s="9"/>
      <c r="AC214" s="9"/>
      <c r="AD214" s="10"/>
      <c r="AE214" s="8" t="s">
        <v>2084</v>
      </c>
      <c r="AF214" s="9"/>
      <c r="AG214" s="9"/>
      <c r="AH214" s="9"/>
      <c r="AI214" s="9"/>
      <c r="AJ214" s="10"/>
      <c r="AK214" s="35"/>
    </row>
    <row r="215" ht="24.75" customHeight="1">
      <c r="A215" s="37"/>
      <c r="B215" s="29"/>
      <c r="C215" s="29"/>
      <c r="D215" s="30"/>
      <c r="E215" s="8" t="s">
        <v>2085</v>
      </c>
      <c r="F215" s="9"/>
      <c r="G215" s="9"/>
      <c r="H215" s="10"/>
      <c r="I215" s="8" t="s">
        <v>2086</v>
      </c>
      <c r="J215" s="9"/>
      <c r="K215" s="9"/>
      <c r="L215" s="10"/>
      <c r="M215" s="8" t="s">
        <v>2085</v>
      </c>
      <c r="N215" s="9"/>
      <c r="O215" s="10"/>
      <c r="P215" s="8" t="s">
        <v>2086</v>
      </c>
      <c r="Q215" s="9"/>
      <c r="R215" s="10"/>
      <c r="S215" s="8" t="s">
        <v>2085</v>
      </c>
      <c r="T215" s="9"/>
      <c r="U215" s="10"/>
      <c r="V215" s="8" t="s">
        <v>2086</v>
      </c>
      <c r="W215" s="9"/>
      <c r="X215" s="10"/>
      <c r="Y215" s="8" t="s">
        <v>2085</v>
      </c>
      <c r="Z215" s="9"/>
      <c r="AA215" s="10"/>
      <c r="AB215" s="8" t="s">
        <v>2086</v>
      </c>
      <c r="AC215" s="9"/>
      <c r="AD215" s="10"/>
      <c r="AE215" s="8" t="s">
        <v>2085</v>
      </c>
      <c r="AF215" s="9"/>
      <c r="AG215" s="10"/>
      <c r="AH215" s="8" t="s">
        <v>2086</v>
      </c>
      <c r="AI215" s="9"/>
      <c r="AJ215" s="10"/>
      <c r="AK215" s="35"/>
    </row>
    <row r="216" ht="24.75" customHeight="1">
      <c r="A216" s="270" t="s">
        <v>1448</v>
      </c>
      <c r="D216" s="19"/>
      <c r="E216" s="532">
        <v>2970.0</v>
      </c>
      <c r="H216" s="19"/>
      <c r="I216" s="532">
        <v>10171.0</v>
      </c>
      <c r="L216" s="19"/>
      <c r="M216" s="532">
        <v>88.0</v>
      </c>
      <c r="O216" s="19"/>
      <c r="P216" s="532">
        <v>307.0</v>
      </c>
      <c r="R216" s="19"/>
      <c r="S216" s="532">
        <v>11.0</v>
      </c>
      <c r="U216" s="19"/>
      <c r="V216" s="532">
        <v>91.0</v>
      </c>
      <c r="X216" s="19"/>
      <c r="Y216" s="532">
        <v>68.0</v>
      </c>
      <c r="AA216" s="19"/>
      <c r="AB216" s="532">
        <v>141.0</v>
      </c>
      <c r="AD216" s="19"/>
      <c r="AE216" s="532">
        <v>803.0</v>
      </c>
      <c r="AG216" s="19"/>
      <c r="AH216" s="532">
        <v>794.0</v>
      </c>
      <c r="AJ216" s="19"/>
      <c r="AK216" s="633"/>
    </row>
    <row r="217" ht="24.75" customHeight="1">
      <c r="A217" s="270">
        <v>5.0</v>
      </c>
      <c r="D217" s="19"/>
      <c r="E217" s="532">
        <v>2338.0</v>
      </c>
      <c r="H217" s="19"/>
      <c r="I217" s="532">
        <v>8994.0</v>
      </c>
      <c r="L217" s="19"/>
      <c r="M217" s="532">
        <v>118.0</v>
      </c>
      <c r="O217" s="19"/>
      <c r="P217" s="532">
        <v>280.0</v>
      </c>
      <c r="R217" s="19"/>
      <c r="S217" s="532">
        <v>27.0</v>
      </c>
      <c r="U217" s="19"/>
      <c r="V217" s="532">
        <v>87.0</v>
      </c>
      <c r="X217" s="19"/>
      <c r="Y217" s="532">
        <v>58.0</v>
      </c>
      <c r="AA217" s="19"/>
      <c r="AB217" s="532">
        <v>128.0</v>
      </c>
      <c r="AD217" s="19"/>
      <c r="AE217" s="532">
        <v>662.0</v>
      </c>
      <c r="AG217" s="19"/>
      <c r="AH217" s="532">
        <v>647.0</v>
      </c>
      <c r="AJ217" s="19"/>
      <c r="AK217" s="633"/>
    </row>
    <row r="218" ht="24.75" customHeight="1">
      <c r="A218" s="202">
        <v>6.0</v>
      </c>
      <c r="B218" s="29"/>
      <c r="C218" s="29"/>
      <c r="D218" s="30"/>
      <c r="E218" s="630">
        <v>1940.0</v>
      </c>
      <c r="F218" s="29"/>
      <c r="G218" s="29"/>
      <c r="H218" s="30"/>
      <c r="I218" s="630">
        <v>8681.0</v>
      </c>
      <c r="J218" s="29"/>
      <c r="K218" s="29"/>
      <c r="L218" s="30"/>
      <c r="M218" s="630">
        <v>126.0</v>
      </c>
      <c r="N218" s="29"/>
      <c r="O218" s="30"/>
      <c r="P218" s="630">
        <v>286.0</v>
      </c>
      <c r="Q218" s="29"/>
      <c r="R218" s="30"/>
      <c r="S218" s="630">
        <v>22.0</v>
      </c>
      <c r="T218" s="29"/>
      <c r="U218" s="30"/>
      <c r="V218" s="630">
        <v>83.0</v>
      </c>
      <c r="W218" s="29"/>
      <c r="X218" s="30"/>
      <c r="Y218" s="630">
        <v>55.0</v>
      </c>
      <c r="Z218" s="29"/>
      <c r="AA218" s="30"/>
      <c r="AB218" s="630">
        <v>108.0</v>
      </c>
      <c r="AC218" s="29"/>
      <c r="AD218" s="30"/>
      <c r="AE218" s="630">
        <v>469.0</v>
      </c>
      <c r="AF218" s="29"/>
      <c r="AG218" s="30"/>
      <c r="AH218" s="630">
        <v>452.0</v>
      </c>
      <c r="AI218" s="29"/>
      <c r="AJ218" s="30"/>
      <c r="AK218" s="629"/>
    </row>
    <row r="219" ht="24.75" customHeight="1">
      <c r="A219" s="3" t="s">
        <v>47</v>
      </c>
      <c r="B219" s="3"/>
      <c r="C219" s="3" t="s">
        <v>2087</v>
      </c>
      <c r="D219" s="3"/>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269" t="s">
        <v>2077</v>
      </c>
      <c r="AK219" s="7"/>
    </row>
    <row r="220" ht="24.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7"/>
      <c r="AK220" s="7"/>
    </row>
    <row r="221" ht="24.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row>
    <row r="222" ht="24.75" customHeight="1">
      <c r="A222" s="5">
        <v>78.0</v>
      </c>
      <c r="C222" s="6" t="s">
        <v>2088</v>
      </c>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row>
    <row r="223" ht="24.75" customHeight="1">
      <c r="A223" s="3" t="s">
        <v>1054</v>
      </c>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7" t="s">
        <v>1111</v>
      </c>
      <c r="AK223" s="7"/>
    </row>
    <row r="224" ht="24.75" customHeight="1">
      <c r="A224" s="11" t="s">
        <v>101</v>
      </c>
      <c r="B224" s="12"/>
      <c r="C224" s="12"/>
      <c r="D224" s="13"/>
      <c r="E224" s="8" t="s">
        <v>2089</v>
      </c>
      <c r="F224" s="9"/>
      <c r="G224" s="9"/>
      <c r="H224" s="9"/>
      <c r="I224" s="9"/>
      <c r="J224" s="9"/>
      <c r="K224" s="9"/>
      <c r="L224" s="9"/>
      <c r="M224" s="9"/>
      <c r="N224" s="9"/>
      <c r="O224" s="9"/>
      <c r="P224" s="9"/>
      <c r="Q224" s="9"/>
      <c r="R224" s="9"/>
      <c r="S224" s="9"/>
      <c r="T224" s="10"/>
      <c r="U224" s="8" t="s">
        <v>2090</v>
      </c>
      <c r="V224" s="9"/>
      <c r="W224" s="9"/>
      <c r="X224" s="9"/>
      <c r="Y224" s="9"/>
      <c r="Z224" s="9"/>
      <c r="AA224" s="9"/>
      <c r="AB224" s="9"/>
      <c r="AC224" s="9"/>
      <c r="AD224" s="9"/>
      <c r="AE224" s="9"/>
      <c r="AF224" s="9"/>
      <c r="AG224" s="9"/>
      <c r="AH224" s="9"/>
      <c r="AI224" s="9"/>
      <c r="AJ224" s="10"/>
      <c r="AK224" s="35"/>
    </row>
    <row r="225" ht="24.75" customHeight="1">
      <c r="A225" s="37"/>
      <c r="B225" s="29"/>
      <c r="C225" s="29"/>
      <c r="D225" s="30"/>
      <c r="E225" s="8" t="s">
        <v>67</v>
      </c>
      <c r="F225" s="9"/>
      <c r="G225" s="9"/>
      <c r="H225" s="9"/>
      <c r="I225" s="9"/>
      <c r="J225" s="10"/>
      <c r="K225" s="8" t="s">
        <v>2091</v>
      </c>
      <c r="L225" s="9"/>
      <c r="M225" s="9"/>
      <c r="N225" s="9"/>
      <c r="O225" s="10"/>
      <c r="P225" s="8" t="s">
        <v>2092</v>
      </c>
      <c r="Q225" s="9"/>
      <c r="R225" s="9"/>
      <c r="S225" s="9"/>
      <c r="T225" s="10"/>
      <c r="U225" s="8" t="s">
        <v>67</v>
      </c>
      <c r="V225" s="9"/>
      <c r="W225" s="9"/>
      <c r="X225" s="10"/>
      <c r="Y225" s="366" t="s">
        <v>2093</v>
      </c>
      <c r="Z225" s="9"/>
      <c r="AA225" s="9"/>
      <c r="AB225" s="10"/>
      <c r="AC225" s="366" t="s">
        <v>2094</v>
      </c>
      <c r="AD225" s="9"/>
      <c r="AE225" s="9"/>
      <c r="AF225" s="10"/>
      <c r="AG225" s="8" t="s">
        <v>2095</v>
      </c>
      <c r="AH225" s="9"/>
      <c r="AI225" s="9"/>
      <c r="AJ225" s="10"/>
      <c r="AK225" s="35"/>
    </row>
    <row r="226" ht="24.75" customHeight="1">
      <c r="A226" s="270" t="s">
        <v>110</v>
      </c>
      <c r="D226" s="19"/>
      <c r="E226" s="60">
        <v>9510.0</v>
      </c>
      <c r="J226" s="19"/>
      <c r="K226" s="60">
        <v>7356.0</v>
      </c>
      <c r="O226" s="19"/>
      <c r="P226" s="701">
        <v>2154.0</v>
      </c>
      <c r="T226" s="19"/>
      <c r="U226" s="60">
        <v>874.0</v>
      </c>
      <c r="X226" s="19"/>
      <c r="Y226" s="701">
        <v>77.0</v>
      </c>
      <c r="AB226" s="19"/>
      <c r="AC226" s="701">
        <v>785.0</v>
      </c>
      <c r="AF226" s="19"/>
      <c r="AG226" s="392">
        <v>12.0</v>
      </c>
      <c r="AJ226" s="19"/>
      <c r="AK226" s="702"/>
    </row>
    <row r="227" ht="24.75" customHeight="1">
      <c r="A227" s="270">
        <v>6.0</v>
      </c>
      <c r="D227" s="19"/>
      <c r="E227" s="60">
        <v>8404.0</v>
      </c>
      <c r="J227" s="19"/>
      <c r="K227" s="60">
        <v>6719.0</v>
      </c>
      <c r="O227" s="19"/>
      <c r="P227" s="701">
        <v>1685.0</v>
      </c>
      <c r="T227" s="19"/>
      <c r="U227" s="60">
        <v>645.0</v>
      </c>
      <c r="X227" s="19"/>
      <c r="Y227" s="701">
        <v>70.0</v>
      </c>
      <c r="AB227" s="19"/>
      <c r="AC227" s="701">
        <v>575.0</v>
      </c>
      <c r="AF227" s="19"/>
      <c r="AG227" s="392">
        <v>0.0</v>
      </c>
      <c r="AJ227" s="19"/>
      <c r="AK227" s="702"/>
    </row>
    <row r="228" ht="24.75" customHeight="1">
      <c r="A228" s="202">
        <v>7.0</v>
      </c>
      <c r="B228" s="29"/>
      <c r="C228" s="29"/>
      <c r="D228" s="30"/>
      <c r="E228" s="465">
        <v>7850.0</v>
      </c>
      <c r="J228" s="19"/>
      <c r="K228" s="465">
        <v>6217.0</v>
      </c>
      <c r="O228" s="19"/>
      <c r="P228" s="703">
        <v>1633.0</v>
      </c>
      <c r="T228" s="19"/>
      <c r="U228" s="465">
        <v>560.0</v>
      </c>
      <c r="X228" s="19"/>
      <c r="Y228" s="703">
        <v>61.0</v>
      </c>
      <c r="AB228" s="19"/>
      <c r="AC228" s="703">
        <v>499.0</v>
      </c>
      <c r="AF228" s="19"/>
      <c r="AG228" s="392">
        <v>0.0</v>
      </c>
      <c r="AJ228" s="19"/>
      <c r="AK228" s="702"/>
    </row>
    <row r="229" ht="24.75" customHeight="1">
      <c r="A229" s="155" t="s">
        <v>2096</v>
      </c>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269" t="s">
        <v>2097</v>
      </c>
      <c r="AK229" s="7"/>
    </row>
    <row r="230" ht="24.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row>
    <row r="231" ht="24.75" customHeight="1">
      <c r="A231" s="5">
        <v>79.0</v>
      </c>
      <c r="C231" s="6" t="s">
        <v>2098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row>
    <row r="232" ht="24.75" customHeight="1">
      <c r="A232" s="3" t="s">
        <v>1054</v>
      </c>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7" t="s">
        <v>2099</v>
      </c>
      <c r="AK232" s="7"/>
    </row>
    <row r="233" ht="24.75" customHeight="1">
      <c r="A233" s="8" t="s">
        <v>101</v>
      </c>
      <c r="B233" s="9"/>
      <c r="C233" s="9"/>
      <c r="D233" s="9"/>
      <c r="E233" s="9"/>
      <c r="F233" s="10"/>
      <c r="G233" s="8" t="s">
        <v>67</v>
      </c>
      <c r="H233" s="9"/>
      <c r="I233" s="9"/>
      <c r="J233" s="9"/>
      <c r="K233" s="9"/>
      <c r="L233" s="9"/>
      <c r="M233" s="9"/>
      <c r="N233" s="9"/>
      <c r="O233" s="9"/>
      <c r="P233" s="10"/>
      <c r="Q233" s="8" t="s">
        <v>2100</v>
      </c>
      <c r="R233" s="9"/>
      <c r="S233" s="9"/>
      <c r="T233" s="9"/>
      <c r="U233" s="9"/>
      <c r="V233" s="9"/>
      <c r="W233" s="9"/>
      <c r="X233" s="9"/>
      <c r="Y233" s="9"/>
      <c r="Z233" s="10"/>
      <c r="AA233" s="8" t="s">
        <v>2101</v>
      </c>
      <c r="AB233" s="9"/>
      <c r="AC233" s="9"/>
      <c r="AD233" s="9"/>
      <c r="AE233" s="9"/>
      <c r="AF233" s="9"/>
      <c r="AG233" s="9"/>
      <c r="AH233" s="9"/>
      <c r="AI233" s="9"/>
      <c r="AJ233" s="10"/>
      <c r="AK233" s="35"/>
    </row>
    <row r="234" ht="24.75" customHeight="1">
      <c r="A234" s="270" t="s">
        <v>110</v>
      </c>
      <c r="F234" s="19"/>
      <c r="G234" s="60">
        <v>128.0</v>
      </c>
      <c r="P234" s="19"/>
      <c r="Q234" s="60">
        <v>43.0</v>
      </c>
      <c r="Z234" s="19"/>
      <c r="AA234" s="60">
        <v>85.0</v>
      </c>
      <c r="AJ234" s="19"/>
      <c r="AK234" s="701"/>
    </row>
    <row r="235" ht="24.75" customHeight="1">
      <c r="A235" s="270">
        <v>6.0</v>
      </c>
      <c r="F235" s="19"/>
      <c r="G235" s="60">
        <v>113.0</v>
      </c>
      <c r="P235" s="19"/>
      <c r="Q235" s="60">
        <v>39.0</v>
      </c>
      <c r="Z235" s="19"/>
      <c r="AA235" s="60">
        <v>74.0</v>
      </c>
      <c r="AJ235" s="19"/>
      <c r="AK235" s="701"/>
    </row>
    <row r="236" ht="24.75" customHeight="1">
      <c r="A236" s="270">
        <v>7.0</v>
      </c>
      <c r="F236" s="19"/>
      <c r="G236" s="468">
        <v>101.0</v>
      </c>
      <c r="H236" s="29"/>
      <c r="I236" s="29"/>
      <c r="J236" s="29"/>
      <c r="K236" s="29"/>
      <c r="L236" s="29"/>
      <c r="M236" s="29"/>
      <c r="N236" s="29"/>
      <c r="O236" s="29"/>
      <c r="P236" s="30"/>
      <c r="Q236" s="468">
        <v>35.0</v>
      </c>
      <c r="R236" s="29"/>
      <c r="S236" s="29"/>
      <c r="T236" s="29"/>
      <c r="U236" s="29"/>
      <c r="V236" s="29"/>
      <c r="W236" s="29"/>
      <c r="X236" s="29"/>
      <c r="Y236" s="29"/>
      <c r="Z236" s="30"/>
      <c r="AA236" s="468">
        <v>66.0</v>
      </c>
      <c r="AB236" s="29"/>
      <c r="AC236" s="29"/>
      <c r="AD236" s="29"/>
      <c r="AE236" s="29"/>
      <c r="AF236" s="29"/>
      <c r="AG236" s="29"/>
      <c r="AH236" s="29"/>
      <c r="AI236" s="29"/>
      <c r="AJ236" s="30"/>
      <c r="AK236" s="703"/>
    </row>
    <row r="237" ht="24.75" customHeight="1">
      <c r="A237" s="155"/>
      <c r="B237" s="155"/>
      <c r="C237" s="155"/>
      <c r="D237" s="155"/>
      <c r="E237" s="155"/>
      <c r="F237" s="155"/>
      <c r="G237" s="155"/>
      <c r="H237" s="155"/>
      <c r="I237" s="155"/>
      <c r="J237" s="155"/>
      <c r="K237" s="155"/>
      <c r="L237" s="155"/>
      <c r="M237" s="155"/>
      <c r="N237" s="155"/>
      <c r="O237" s="155"/>
      <c r="P237" s="155"/>
      <c r="Q237" s="3"/>
      <c r="R237" s="3"/>
      <c r="S237" s="3"/>
      <c r="T237" s="3"/>
      <c r="U237" s="3"/>
      <c r="V237" s="3"/>
      <c r="W237" s="3"/>
      <c r="X237" s="3"/>
      <c r="Y237" s="3"/>
      <c r="Z237" s="3"/>
      <c r="AA237" s="3"/>
      <c r="AB237" s="3"/>
      <c r="AC237" s="3"/>
      <c r="AD237" s="3"/>
      <c r="AE237" s="3"/>
      <c r="AF237" s="3"/>
      <c r="AG237" s="3"/>
      <c r="AH237" s="3"/>
      <c r="AI237" s="3"/>
      <c r="AJ237" s="7" t="s">
        <v>2097</v>
      </c>
      <c r="AK237" s="7"/>
    </row>
    <row r="238" ht="24.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row>
    <row r="239" ht="24.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row>
    <row r="240" ht="24.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row>
    <row r="241" ht="24.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row>
    <row r="242" ht="24.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row>
    <row r="243" ht="24.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row>
    <row r="244" ht="24.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row>
    <row r="245" ht="24.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row>
    <row r="246" ht="24.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row>
    <row r="247" ht="24.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row>
    <row r="248" ht="24.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row>
    <row r="249" ht="24.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row>
    <row r="250" ht="24.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row>
    <row r="251" ht="24.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row>
    <row r="252" ht="24.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row>
    <row r="253" ht="24.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row>
    <row r="254" ht="24.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ht="24.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6" ht="24.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row>
    <row r="257" ht="24.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58" ht="24.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row>
    <row r="259" ht="24.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row>
    <row r="260" ht="24.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row>
    <row r="261" ht="24.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row>
    <row r="262" ht="24.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row>
    <row r="263" ht="24.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row>
    <row r="264" ht="24.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row>
    <row r="265" ht="24.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row>
    <row r="266" ht="24.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row>
    <row r="267" ht="24.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row>
    <row r="268" ht="24.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row>
    <row r="269" ht="24.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row>
    <row r="270" ht="24.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row>
    <row r="271" ht="24.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row>
    <row r="272" ht="24.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row>
    <row r="273" ht="24.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row>
    <row r="274" ht="24.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row>
    <row r="275" ht="24.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row>
    <row r="276" ht="24.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row>
    <row r="277" ht="24.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row>
    <row r="278" ht="24.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row>
    <row r="279" ht="24.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row>
    <row r="280" ht="24.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row>
    <row r="281" ht="24.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row>
    <row r="282" ht="24.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row>
    <row r="283" ht="24.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row>
    <row r="284" ht="24.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row>
    <row r="285" ht="24.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ht="24.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ht="24.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row>
    <row r="288" ht="24.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row>
    <row r="289" ht="24.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row>
    <row r="290" ht="24.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row>
    <row r="291" ht="24.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row>
    <row r="292" ht="24.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row>
    <row r="293" ht="24.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row>
    <row r="294" ht="24.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ht="24.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ht="24.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row>
    <row r="297" ht="24.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row>
    <row r="298" ht="24.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row>
    <row r="299" ht="24.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ht="24.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ht="24.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ht="24.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row r="303" ht="24.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row>
    <row r="304" ht="24.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row>
    <row r="305" ht="24.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row>
    <row r="306" ht="24.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row>
    <row r="307" ht="24.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row>
    <row r="308" ht="24.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row>
    <row r="309" ht="24.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row>
    <row r="310" ht="24.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row>
    <row r="311" ht="24.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row>
    <row r="312" ht="24.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row>
    <row r="313" ht="24.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row>
    <row r="314" ht="24.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row>
    <row r="315" ht="24.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row>
    <row r="316" ht="24.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row>
    <row r="317" ht="24.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row>
    <row r="318" ht="24.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row>
    <row r="319" ht="24.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row>
    <row r="320" ht="24.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row>
    <row r="321" ht="24.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row>
    <row r="322" ht="24.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row>
    <row r="323" ht="24.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row>
    <row r="324" ht="24.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row>
    <row r="325" ht="24.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row>
    <row r="326" ht="24.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row>
    <row r="327" ht="24.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row>
    <row r="328" ht="24.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row>
    <row r="329" ht="24.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row>
    <row r="330" ht="24.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row>
    <row r="331" ht="24.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row>
    <row r="332" ht="24.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row>
    <row r="333" ht="24.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row>
    <row r="334" ht="24.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row>
    <row r="335" ht="24.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row>
    <row r="336" ht="24.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row>
    <row r="337" ht="24.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row>
    <row r="338" ht="24.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row>
    <row r="339" ht="24.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row>
    <row r="340" ht="24.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row>
    <row r="341" ht="24.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row>
    <row r="342" ht="24.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row>
    <row r="343" ht="24.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row>
    <row r="344" ht="24.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row>
    <row r="345" ht="24.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row>
    <row r="346" ht="24.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row>
    <row r="347" ht="24.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row>
    <row r="348" ht="24.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row>
    <row r="349" ht="24.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row>
    <row r="350" ht="24.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row>
    <row r="351" ht="24.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row>
    <row r="352" ht="24.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row>
    <row r="353" ht="24.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row>
    <row r="354" ht="24.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row>
    <row r="355" ht="24.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row>
    <row r="356" ht="24.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row>
    <row r="357" ht="24.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row>
    <row r="358" ht="24.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row>
    <row r="359" ht="24.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row>
    <row r="360" ht="24.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row>
    <row r="361" ht="24.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row>
    <row r="362" ht="24.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row>
    <row r="363" ht="24.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row>
    <row r="364" ht="24.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row>
    <row r="365" ht="24.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row>
    <row r="366" ht="24.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row>
    <row r="367" ht="24.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row>
    <row r="368" ht="24.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row>
    <row r="369" ht="24.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row>
    <row r="370" ht="24.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row>
    <row r="371" ht="24.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row>
    <row r="372" ht="24.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row>
    <row r="373" ht="24.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row>
    <row r="374" ht="24.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row>
    <row r="375" ht="24.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row>
    <row r="376" ht="24.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row>
    <row r="377" ht="24.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row>
    <row r="378" ht="24.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row>
    <row r="379" ht="24.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row>
    <row r="380" ht="24.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row>
    <row r="381" ht="24.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row>
    <row r="382" ht="24.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row>
    <row r="383" ht="24.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row>
    <row r="384" ht="24.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row>
    <row r="385" ht="24.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row>
    <row r="386" ht="24.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row>
    <row r="387" ht="24.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row>
    <row r="388" ht="24.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row>
    <row r="389" ht="24.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row>
    <row r="390" ht="24.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row>
    <row r="391" ht="24.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row>
    <row r="392" ht="24.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row>
    <row r="393" ht="24.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row>
    <row r="394" ht="24.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row>
    <row r="395" ht="24.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row>
    <row r="396" ht="24.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row>
    <row r="397" ht="24.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row>
    <row r="398" ht="24.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row>
    <row r="399" ht="24.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row>
    <row r="400" ht="24.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row>
    <row r="401" ht="24.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row>
    <row r="402" ht="24.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row>
    <row r="403" ht="24.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row>
    <row r="404" ht="24.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row>
    <row r="405" ht="24.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row>
    <row r="406" ht="24.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row>
    <row r="407" ht="24.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row>
    <row r="408" ht="24.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row>
    <row r="409" ht="24.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row>
    <row r="410" ht="24.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row>
    <row r="411" ht="24.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row>
    <row r="412" ht="24.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row>
    <row r="413" ht="24.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row>
    <row r="414" ht="24.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row>
    <row r="415" ht="24.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row>
    <row r="416" ht="24.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row>
    <row r="417" ht="24.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row>
    <row r="418" ht="24.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row>
    <row r="419" ht="24.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row>
    <row r="420" ht="24.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row>
    <row r="421" ht="24.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row>
    <row r="422" ht="24.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row>
    <row r="423" ht="24.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row>
    <row r="424" ht="24.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row>
    <row r="425" ht="24.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row>
    <row r="426" ht="24.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row>
    <row r="427" ht="24.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row>
    <row r="428" ht="24.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row>
    <row r="429" ht="24.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row>
    <row r="430" ht="24.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row>
    <row r="431" ht="24.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row>
    <row r="432" ht="24.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row>
    <row r="433" ht="24.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row>
    <row r="434" ht="24.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row>
    <row r="435" ht="24.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row>
    <row r="436" ht="24.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row>
    <row r="437" ht="24.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row>
    <row r="438" ht="24.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row>
    <row r="439" ht="24.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row>
    <row r="440" ht="24.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row>
    <row r="441" ht="24.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row>
    <row r="442" ht="24.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row>
    <row r="443" ht="24.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row>
    <row r="444" ht="24.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row>
    <row r="445" ht="24.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row>
    <row r="446" ht="24.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row>
    <row r="447" ht="24.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row>
    <row r="448" ht="24.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row>
    <row r="449" ht="24.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row>
    <row r="450" ht="24.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row>
    <row r="451" ht="24.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row>
    <row r="452" ht="24.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row>
    <row r="453" ht="24.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row>
    <row r="454" ht="24.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row>
    <row r="455" ht="24.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row>
    <row r="456" ht="24.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row>
    <row r="457" ht="24.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row>
    <row r="458" ht="24.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row>
    <row r="459" ht="24.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row>
    <row r="460" ht="24.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row>
    <row r="461" ht="24.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row>
    <row r="462" ht="24.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row>
    <row r="463" ht="24.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row>
    <row r="464" ht="24.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row>
    <row r="465" ht="24.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row>
    <row r="466" ht="24.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row>
    <row r="467" ht="24.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row>
    <row r="468" ht="24.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row>
    <row r="469" ht="24.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row>
    <row r="470" ht="24.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row>
    <row r="471" ht="24.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row>
    <row r="472" ht="24.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row>
    <row r="473" ht="24.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row>
    <row r="474" ht="24.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row>
    <row r="475" ht="24.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row>
    <row r="476" ht="24.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row>
    <row r="477" ht="24.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row>
    <row r="478" ht="24.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row>
    <row r="479" ht="24.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row>
    <row r="480" ht="24.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row>
    <row r="481" ht="24.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row>
    <row r="482" ht="24.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row>
    <row r="483" ht="24.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row>
    <row r="484" ht="24.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row>
    <row r="485" ht="24.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row>
    <row r="486" ht="24.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row>
    <row r="487" ht="24.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row>
    <row r="488" ht="24.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row>
    <row r="489" ht="24.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row>
    <row r="490" ht="24.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row>
    <row r="491" ht="24.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row>
    <row r="492" ht="24.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row>
    <row r="493" ht="24.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row>
    <row r="494" ht="24.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row>
    <row r="495" ht="24.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row>
    <row r="496" ht="24.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row>
    <row r="497" ht="24.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row>
    <row r="498" ht="24.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row>
    <row r="499" ht="24.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row>
    <row r="500" ht="24.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row>
    <row r="501" ht="24.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row>
    <row r="502" ht="24.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row>
    <row r="503" ht="24.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row>
    <row r="504" ht="24.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row>
    <row r="505" ht="24.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row>
    <row r="506" ht="24.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row>
    <row r="507" ht="24.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row>
    <row r="508" ht="24.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row>
    <row r="509" ht="24.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row>
    <row r="510" ht="24.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row>
    <row r="511" ht="24.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row>
    <row r="512" ht="24.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row>
    <row r="513" ht="24.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row>
    <row r="514" ht="24.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row>
    <row r="515" ht="24.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row>
    <row r="516" ht="24.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row>
    <row r="517" ht="24.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row>
    <row r="518" ht="24.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row>
    <row r="519" ht="24.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row>
    <row r="520" ht="24.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row>
    <row r="521" ht="24.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row>
    <row r="522" ht="24.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row>
    <row r="523" ht="24.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row>
    <row r="524" ht="24.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row>
    <row r="525" ht="24.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row>
    <row r="526" ht="24.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row>
    <row r="527" ht="24.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row>
    <row r="528" ht="24.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row>
    <row r="529" ht="24.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row>
    <row r="530" ht="24.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row>
    <row r="531" ht="24.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row>
    <row r="532" ht="24.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row>
    <row r="533" ht="24.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row>
    <row r="534" ht="24.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row>
    <row r="535" ht="24.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row>
    <row r="536" ht="24.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row>
    <row r="537" ht="24.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row>
    <row r="538" ht="24.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row>
    <row r="539" ht="24.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row>
    <row r="540" ht="24.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row>
    <row r="541" ht="24.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row>
    <row r="542" ht="24.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row>
    <row r="543" ht="24.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row>
    <row r="544" ht="24.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row>
    <row r="545" ht="24.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row>
    <row r="546" ht="24.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row>
    <row r="547" ht="24.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row>
    <row r="548" ht="24.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row>
    <row r="549" ht="24.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row>
    <row r="550" ht="24.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row>
    <row r="551" ht="24.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row>
    <row r="552" ht="24.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row>
    <row r="553" ht="24.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row>
    <row r="554" ht="24.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row>
    <row r="555" ht="24.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row>
    <row r="556" ht="24.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row>
    <row r="557" ht="24.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row>
    <row r="558" ht="24.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row>
    <row r="559" ht="24.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row>
    <row r="560" ht="24.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row>
    <row r="561" ht="24.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row>
    <row r="562" ht="24.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row>
    <row r="563" ht="24.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row>
    <row r="564" ht="24.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row>
    <row r="565" ht="24.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row>
    <row r="566" ht="24.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row>
    <row r="567" ht="24.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row>
    <row r="568" ht="24.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row>
    <row r="569" ht="24.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row>
    <row r="570" ht="24.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row>
    <row r="571" ht="24.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row>
    <row r="572" ht="24.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row>
    <row r="573" ht="24.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row>
    <row r="574" ht="24.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row>
    <row r="575" ht="24.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row>
    <row r="576" ht="24.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row>
    <row r="577" ht="24.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row>
    <row r="578" ht="24.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row>
    <row r="579" ht="24.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row>
    <row r="580" ht="24.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row>
    <row r="581" ht="24.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row>
    <row r="582" ht="24.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row>
    <row r="583" ht="24.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row>
    <row r="584" ht="24.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row>
    <row r="585" ht="24.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row>
    <row r="586" ht="24.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row>
    <row r="587" ht="24.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row>
    <row r="588" ht="24.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row>
    <row r="589" ht="24.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row>
    <row r="590" ht="24.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row>
    <row r="591" ht="24.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row>
    <row r="592" ht="24.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row>
    <row r="593" ht="24.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row>
    <row r="594" ht="24.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row>
    <row r="595" ht="24.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row>
    <row r="596" ht="24.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row>
    <row r="597" ht="24.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row>
    <row r="598" ht="24.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row>
    <row r="599" ht="24.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row>
    <row r="600" ht="24.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row>
    <row r="601" ht="24.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row>
    <row r="602" ht="24.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row>
    <row r="603" ht="24.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row>
    <row r="604" ht="24.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row>
    <row r="605" ht="24.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row>
    <row r="606" ht="24.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row>
    <row r="607" ht="24.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row>
    <row r="608" ht="24.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row>
    <row r="609" ht="24.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row>
    <row r="610" ht="24.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row>
    <row r="611" ht="24.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row>
    <row r="612" ht="24.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row>
    <row r="613" ht="24.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row>
    <row r="614" ht="24.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row>
    <row r="615" ht="24.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row>
    <row r="616" ht="24.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row>
    <row r="617" ht="24.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row>
    <row r="618" ht="24.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row>
    <row r="619" ht="24.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row>
    <row r="620" ht="24.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row>
    <row r="621" ht="24.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row>
    <row r="622" ht="24.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row>
    <row r="623" ht="24.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row>
    <row r="624" ht="24.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row>
    <row r="625" ht="24.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row>
    <row r="626" ht="24.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row>
    <row r="627" ht="24.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row>
    <row r="628" ht="24.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row>
    <row r="629" ht="24.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row>
    <row r="630" ht="24.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row>
    <row r="631" ht="24.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row>
    <row r="632" ht="24.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row>
    <row r="633" ht="24.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row>
    <row r="634" ht="24.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row>
    <row r="635" ht="24.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row>
    <row r="636" ht="24.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row>
    <row r="637" ht="24.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row>
    <row r="638" ht="24.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row>
    <row r="639" ht="24.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row>
    <row r="640" ht="24.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row>
    <row r="641" ht="24.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row>
    <row r="642" ht="24.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row>
    <row r="643" ht="24.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row>
    <row r="644" ht="24.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row>
    <row r="645" ht="24.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row>
    <row r="646" ht="24.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row>
    <row r="647" ht="24.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row>
    <row r="648" ht="24.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row>
    <row r="649" ht="24.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row>
    <row r="650" ht="24.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row>
    <row r="651" ht="24.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row>
    <row r="652" ht="24.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row>
    <row r="653" ht="24.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row>
    <row r="654" ht="24.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row>
    <row r="655" ht="24.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row>
    <row r="656" ht="24.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row>
    <row r="657" ht="24.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row>
    <row r="658" ht="24.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row>
    <row r="659" ht="24.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row>
    <row r="660" ht="24.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row>
    <row r="661" ht="24.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row>
    <row r="662" ht="24.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row>
    <row r="663" ht="24.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row>
    <row r="664" ht="24.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row>
    <row r="665" ht="24.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row>
    <row r="666" ht="24.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row>
    <row r="667" ht="24.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row>
    <row r="668" ht="24.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row>
    <row r="669" ht="24.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row>
    <row r="670" ht="24.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row>
    <row r="671" ht="24.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row>
    <row r="672" ht="24.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row>
    <row r="673" ht="24.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row>
    <row r="674" ht="24.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row>
    <row r="675" ht="24.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row>
    <row r="676" ht="24.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row>
    <row r="677" ht="24.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row>
    <row r="678" ht="24.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row>
    <row r="679" ht="24.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row>
    <row r="680" ht="24.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row>
    <row r="681" ht="24.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row>
    <row r="682" ht="24.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row>
    <row r="683" ht="24.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row>
    <row r="684" ht="24.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row>
    <row r="685" ht="24.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row>
    <row r="686" ht="24.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row>
    <row r="687" ht="24.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row>
    <row r="688" ht="24.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row>
    <row r="689" ht="24.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row>
    <row r="690" ht="24.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row>
    <row r="691" ht="24.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row>
    <row r="692" ht="24.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row>
    <row r="693" ht="24.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row>
    <row r="694" ht="24.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row>
    <row r="695" ht="24.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row>
    <row r="696" ht="24.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row>
    <row r="697" ht="24.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row>
    <row r="698" ht="24.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row>
    <row r="699" ht="24.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row>
    <row r="700" ht="24.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row>
    <row r="701" ht="24.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row>
    <row r="702" ht="24.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row>
    <row r="703" ht="24.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row>
    <row r="704" ht="24.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row>
    <row r="705" ht="24.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row>
    <row r="706" ht="24.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row>
    <row r="707" ht="24.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row>
    <row r="708" ht="24.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row>
    <row r="709" ht="24.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row>
    <row r="710" ht="24.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row>
    <row r="711" ht="24.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row>
    <row r="712" ht="24.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row>
    <row r="713" ht="24.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row>
    <row r="714" ht="24.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row>
    <row r="715" ht="24.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row>
    <row r="716" ht="24.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row>
    <row r="717" ht="24.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row>
    <row r="718" ht="24.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row>
    <row r="719" ht="24.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row>
    <row r="720" ht="24.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row>
    <row r="721" ht="24.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row>
    <row r="722" ht="24.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row>
    <row r="723" ht="24.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row>
    <row r="724" ht="24.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row>
    <row r="725" ht="24.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row>
    <row r="726" ht="24.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row>
    <row r="727" ht="24.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row>
    <row r="728" ht="24.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row>
    <row r="729" ht="24.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row>
    <row r="730" ht="24.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row>
    <row r="731" ht="24.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row>
    <row r="732" ht="24.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row>
    <row r="733" ht="24.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row>
    <row r="734" ht="24.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row>
    <row r="735" ht="24.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row>
    <row r="736" ht="24.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row>
    <row r="737" ht="24.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row>
    <row r="738" ht="24.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row>
    <row r="739" ht="24.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row>
    <row r="740" ht="24.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row>
    <row r="741" ht="24.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row>
    <row r="742" ht="24.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row>
    <row r="743" ht="24.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row>
    <row r="744" ht="24.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row>
    <row r="745" ht="24.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row>
    <row r="746" ht="24.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row>
    <row r="747" ht="24.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row>
    <row r="748" ht="24.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row>
    <row r="749" ht="24.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row>
    <row r="750" ht="24.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row>
    <row r="751" ht="24.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row>
    <row r="752" ht="24.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row>
    <row r="753" ht="24.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row>
    <row r="754" ht="24.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row>
    <row r="755" ht="24.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row>
    <row r="756" ht="24.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row>
    <row r="757" ht="24.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row>
    <row r="758" ht="24.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row>
    <row r="759" ht="24.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row>
    <row r="760" ht="24.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row>
    <row r="761" ht="24.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row>
    <row r="762" ht="24.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row>
    <row r="763" ht="24.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row>
    <row r="764" ht="24.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row>
    <row r="765" ht="24.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row>
    <row r="766" ht="24.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row>
    <row r="767" ht="24.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row>
    <row r="768" ht="24.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row>
    <row r="769" ht="24.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row>
    <row r="770" ht="24.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row>
    <row r="771" ht="24.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row>
    <row r="772" ht="24.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row>
    <row r="773" ht="24.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row>
    <row r="774" ht="24.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row>
    <row r="775" ht="24.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row>
    <row r="776" ht="24.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row>
    <row r="777" ht="24.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row>
    <row r="778" ht="24.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row>
    <row r="779" ht="24.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row>
    <row r="780" ht="24.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row>
    <row r="781" ht="24.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row>
    <row r="782" ht="24.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row>
    <row r="783" ht="24.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row>
    <row r="784" ht="24.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row>
    <row r="785" ht="24.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row>
    <row r="786" ht="24.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row>
    <row r="787" ht="24.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row>
    <row r="788" ht="24.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row>
    <row r="789" ht="24.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row>
    <row r="790" ht="24.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row>
    <row r="791" ht="24.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row>
    <row r="792" ht="24.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row>
    <row r="793" ht="24.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row>
    <row r="794" ht="24.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row>
    <row r="795" ht="24.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row>
    <row r="796" ht="24.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row>
    <row r="797" ht="24.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row>
    <row r="798" ht="24.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row>
    <row r="799" ht="24.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row>
    <row r="800" ht="24.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row>
    <row r="801" ht="24.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row>
    <row r="802" ht="24.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row>
    <row r="803" ht="24.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row>
    <row r="804" ht="24.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row>
    <row r="805" ht="24.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row>
    <row r="806" ht="24.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row>
    <row r="807" ht="24.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row>
    <row r="808" ht="24.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row>
    <row r="809" ht="24.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row>
    <row r="810" ht="24.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row>
    <row r="811" ht="24.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row>
    <row r="812" ht="24.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row>
    <row r="813" ht="24.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row>
    <row r="814" ht="24.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row>
    <row r="815" ht="24.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row>
    <row r="816" ht="24.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row>
    <row r="817" ht="24.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row>
    <row r="818" ht="24.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row>
    <row r="819" ht="24.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row>
    <row r="820" ht="24.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row>
    <row r="821" ht="24.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row>
    <row r="822" ht="24.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row>
    <row r="823" ht="24.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row>
    <row r="824" ht="24.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row>
    <row r="825" ht="24.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row>
    <row r="826" ht="24.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row>
    <row r="827" ht="24.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row>
    <row r="828" ht="24.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row>
    <row r="829" ht="24.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row>
    <row r="830" ht="24.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row>
    <row r="831" ht="24.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row>
    <row r="832" ht="24.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row>
    <row r="833" ht="24.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row>
    <row r="834" ht="24.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row>
    <row r="835" ht="24.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row>
    <row r="836" ht="24.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row>
    <row r="837" ht="24.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row>
    <row r="838" ht="24.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row>
    <row r="839" ht="24.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row>
    <row r="840" ht="24.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row>
    <row r="841" ht="24.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row>
    <row r="842" ht="24.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row>
    <row r="843" ht="24.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row>
    <row r="844" ht="24.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row>
    <row r="845" ht="24.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row>
    <row r="846" ht="24.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row>
    <row r="847" ht="24.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row>
    <row r="848" ht="24.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row>
    <row r="849" ht="24.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row>
    <row r="850" ht="24.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row>
    <row r="851" ht="24.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row>
    <row r="852" ht="24.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row>
    <row r="853" ht="24.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row>
    <row r="854" ht="24.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row>
    <row r="855" ht="24.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row>
    <row r="856" ht="24.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row>
    <row r="857" ht="24.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row>
    <row r="858" ht="24.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row>
    <row r="859" ht="24.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row>
    <row r="860" ht="24.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row>
    <row r="861" ht="24.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row>
    <row r="862" ht="24.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row>
    <row r="863" ht="24.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row>
    <row r="864" ht="24.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row>
    <row r="865" ht="24.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row>
    <row r="866" ht="24.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row>
    <row r="867" ht="24.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row>
    <row r="868" ht="24.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row>
    <row r="869" ht="24.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row>
    <row r="870" ht="24.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row>
    <row r="871" ht="24.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row>
    <row r="872" ht="24.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row>
    <row r="873" ht="24.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row>
    <row r="874" ht="24.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row>
    <row r="875" ht="24.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row>
    <row r="876" ht="24.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row>
    <row r="877" ht="24.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row>
    <row r="878" ht="24.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row>
    <row r="879" ht="24.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row>
    <row r="880" ht="24.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row>
    <row r="881" ht="24.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row>
    <row r="882" ht="24.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row>
    <row r="883" ht="24.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row>
    <row r="884" ht="24.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row>
    <row r="885" ht="24.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row>
    <row r="886" ht="24.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row>
    <row r="887" ht="24.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row>
    <row r="888" ht="24.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row>
    <row r="889" ht="24.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row>
    <row r="890" ht="24.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row>
    <row r="891" ht="24.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row>
    <row r="892" ht="24.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row>
    <row r="893" ht="24.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row>
    <row r="894" ht="24.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row>
    <row r="895" ht="24.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row>
    <row r="896" ht="24.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row>
    <row r="897" ht="24.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row>
    <row r="898" ht="24.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row>
    <row r="899" ht="24.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row>
    <row r="900" ht="24.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row>
    <row r="901" ht="24.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row>
    <row r="902" ht="24.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row>
    <row r="903" ht="24.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row>
    <row r="904" ht="24.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row>
    <row r="905" ht="24.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row>
    <row r="906" ht="24.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row>
    <row r="907" ht="24.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row>
    <row r="908" ht="24.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row>
    <row r="909" ht="24.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row>
    <row r="910" ht="24.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row>
    <row r="911" ht="24.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row>
    <row r="912" ht="24.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row>
    <row r="913" ht="24.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row>
    <row r="914" ht="24.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row>
    <row r="915" ht="24.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row>
    <row r="916" ht="24.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row>
    <row r="917" ht="24.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row>
    <row r="918" ht="24.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row>
    <row r="919" ht="24.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row>
    <row r="920" ht="24.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row>
    <row r="921" ht="24.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row>
    <row r="922" ht="24.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row>
    <row r="923" ht="24.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row>
    <row r="924" ht="24.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row>
    <row r="925" ht="24.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row>
    <row r="926" ht="24.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row>
    <row r="927" ht="24.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row>
    <row r="928" ht="24.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row>
    <row r="929" ht="24.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row>
    <row r="930" ht="24.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row>
    <row r="931" ht="24.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row>
    <row r="932" ht="24.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row>
    <row r="933" ht="24.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row>
    <row r="934" ht="24.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row>
    <row r="935" ht="24.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row>
    <row r="936" ht="24.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row>
    <row r="937" ht="24.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row>
    <row r="938" ht="24.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row>
    <row r="939" ht="24.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row>
    <row r="940" ht="24.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row>
    <row r="941" ht="24.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row>
    <row r="942" ht="24.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row>
    <row r="943" ht="24.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row>
    <row r="944" ht="24.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row>
    <row r="945" ht="24.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row>
    <row r="946" ht="24.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row>
    <row r="947" ht="24.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row>
    <row r="948" ht="24.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row>
    <row r="949" ht="24.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row>
    <row r="950" ht="24.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row>
    <row r="951" ht="24.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row>
    <row r="952" ht="24.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row>
    <row r="953" ht="24.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row>
    <row r="954" ht="24.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row>
    <row r="955" ht="24.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row>
    <row r="956" ht="24.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row>
    <row r="957" ht="24.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row>
    <row r="958" ht="24.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row>
    <row r="959" ht="24.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row>
    <row r="960" ht="24.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row>
    <row r="961" ht="24.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row>
    <row r="962" ht="24.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row>
    <row r="963" ht="24.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row>
    <row r="964" ht="24.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row>
    <row r="965" ht="24.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row>
    <row r="966" ht="24.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row>
    <row r="967" ht="24.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row>
    <row r="968" ht="24.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row>
    <row r="969" ht="24.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row>
    <row r="970" ht="24.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row>
    <row r="971" ht="24.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row>
    <row r="972" ht="24.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row>
    <row r="973" ht="24.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row>
    <row r="974" ht="24.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row>
    <row r="975" ht="24.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row>
    <row r="976" ht="24.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row>
    <row r="977" ht="24.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row>
    <row r="978" ht="24.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row>
    <row r="979" ht="24.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row>
    <row r="980" ht="24.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row>
    <row r="981" ht="24.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row>
    <row r="982" ht="24.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row>
    <row r="983" ht="24.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row>
    <row r="984" ht="24.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row>
    <row r="985" ht="24.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row>
    <row r="986" ht="24.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row>
    <row r="987" ht="24.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row>
    <row r="988" ht="24.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row>
    <row r="989" ht="24.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row>
    <row r="990" ht="24.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row>
    <row r="991" ht="24.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row>
    <row r="992" ht="24.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row>
    <row r="993" ht="24.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row>
    <row r="994" ht="24.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row>
    <row r="995" ht="24.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row>
    <row r="996" ht="24.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row>
    <row r="997" ht="24.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row>
    <row r="998" ht="24.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row>
  </sheetData>
  <mergeCells count="1003">
    <mergeCell ref="AC170:AF170"/>
    <mergeCell ref="AG170:AJ170"/>
    <mergeCell ref="X168:AB168"/>
    <mergeCell ref="AC168:AF168"/>
    <mergeCell ref="AG168:AJ168"/>
    <mergeCell ref="X169:AB169"/>
    <mergeCell ref="AC169:AF169"/>
    <mergeCell ref="AG169:AJ169"/>
    <mergeCell ref="X170:AB170"/>
    <mergeCell ref="AC173:AF173"/>
    <mergeCell ref="AG173:AJ173"/>
    <mergeCell ref="X171:AB171"/>
    <mergeCell ref="AC171:AF171"/>
    <mergeCell ref="AG171:AJ171"/>
    <mergeCell ref="X172:AB172"/>
    <mergeCell ref="AC172:AF172"/>
    <mergeCell ref="AG172:AJ172"/>
    <mergeCell ref="X173:AB173"/>
    <mergeCell ref="AC176:AF176"/>
    <mergeCell ref="AG176:AJ176"/>
    <mergeCell ref="X174:AB174"/>
    <mergeCell ref="AC174:AF174"/>
    <mergeCell ref="AG174:AJ174"/>
    <mergeCell ref="X175:AB175"/>
    <mergeCell ref="AC175:AF175"/>
    <mergeCell ref="AG175:AJ175"/>
    <mergeCell ref="X176:AB176"/>
    <mergeCell ref="M183:R183"/>
    <mergeCell ref="S183:X183"/>
    <mergeCell ref="M193:T193"/>
    <mergeCell ref="M194:P194"/>
    <mergeCell ref="Q194:T194"/>
    <mergeCell ref="AC194:AF194"/>
    <mergeCell ref="AG194:AJ194"/>
    <mergeCell ref="A190:B190"/>
    <mergeCell ref="A192:D194"/>
    <mergeCell ref="E192:T192"/>
    <mergeCell ref="U192:AJ192"/>
    <mergeCell ref="E193:H194"/>
    <mergeCell ref="I193:L194"/>
    <mergeCell ref="AC193:AJ193"/>
    <mergeCell ref="U195:X195"/>
    <mergeCell ref="Y195:AB195"/>
    <mergeCell ref="AC195:AF195"/>
    <mergeCell ref="AG195:AJ195"/>
    <mergeCell ref="U193:X194"/>
    <mergeCell ref="Y193:AB194"/>
    <mergeCell ref="A195:D195"/>
    <mergeCell ref="E195:H195"/>
    <mergeCell ref="I195:L195"/>
    <mergeCell ref="M195:P195"/>
    <mergeCell ref="Q195:T195"/>
    <mergeCell ref="AC196:AF196"/>
    <mergeCell ref="AG196:AJ196"/>
    <mergeCell ref="A196:D196"/>
    <mergeCell ref="E196:H196"/>
    <mergeCell ref="I196:L196"/>
    <mergeCell ref="M196:P196"/>
    <mergeCell ref="Q196:T196"/>
    <mergeCell ref="U196:X196"/>
    <mergeCell ref="Y196:AB196"/>
    <mergeCell ref="AC197:AF197"/>
    <mergeCell ref="AG197:AJ197"/>
    <mergeCell ref="A197:D197"/>
    <mergeCell ref="E197:H197"/>
    <mergeCell ref="I197:L197"/>
    <mergeCell ref="M197:P197"/>
    <mergeCell ref="Q197:T197"/>
    <mergeCell ref="U197:X197"/>
    <mergeCell ref="Y197:AB197"/>
    <mergeCell ref="Q207:T207"/>
    <mergeCell ref="U207:X207"/>
    <mergeCell ref="Y207:AB207"/>
    <mergeCell ref="AC207:AF207"/>
    <mergeCell ref="AG207:AJ207"/>
    <mergeCell ref="Q205:T206"/>
    <mergeCell ref="U205:X206"/>
    <mergeCell ref="A207:D207"/>
    <mergeCell ref="E207:G207"/>
    <mergeCell ref="H207:J207"/>
    <mergeCell ref="K207:M207"/>
    <mergeCell ref="N207:P207"/>
    <mergeCell ref="Y208:AB208"/>
    <mergeCell ref="AC208:AF208"/>
    <mergeCell ref="AG208:AJ208"/>
    <mergeCell ref="A208:D208"/>
    <mergeCell ref="E208:G208"/>
    <mergeCell ref="H208:J208"/>
    <mergeCell ref="K208:M208"/>
    <mergeCell ref="N208:P208"/>
    <mergeCell ref="Q208:T208"/>
    <mergeCell ref="U208:X208"/>
    <mergeCell ref="E204:T204"/>
    <mergeCell ref="E205:J205"/>
    <mergeCell ref="K205:P205"/>
    <mergeCell ref="A204:D206"/>
    <mergeCell ref="E206:G206"/>
    <mergeCell ref="H206:J206"/>
    <mergeCell ref="K206:M206"/>
    <mergeCell ref="A199:AJ199"/>
    <mergeCell ref="A201:AJ201"/>
    <mergeCell ref="A202:B202"/>
    <mergeCell ref="U204:AB204"/>
    <mergeCell ref="AC204:AF206"/>
    <mergeCell ref="AG204:AJ206"/>
    <mergeCell ref="Y205:AB206"/>
    <mergeCell ref="N206:P206"/>
    <mergeCell ref="Y209:AB209"/>
    <mergeCell ref="AC209:AF209"/>
    <mergeCell ref="AG209:AJ209"/>
    <mergeCell ref="A209:D209"/>
    <mergeCell ref="E209:G209"/>
    <mergeCell ref="H209:J209"/>
    <mergeCell ref="K209:M209"/>
    <mergeCell ref="N209:P209"/>
    <mergeCell ref="Q209:T209"/>
    <mergeCell ref="U209:X209"/>
    <mergeCell ref="E215:H215"/>
    <mergeCell ref="I215:L215"/>
    <mergeCell ref="S215:U215"/>
    <mergeCell ref="V215:X215"/>
    <mergeCell ref="Y215:AA215"/>
    <mergeCell ref="AB215:AD215"/>
    <mergeCell ref="AE215:AG215"/>
    <mergeCell ref="AH215:AJ215"/>
    <mergeCell ref="A212:B212"/>
    <mergeCell ref="A214:D215"/>
    <mergeCell ref="E214:L214"/>
    <mergeCell ref="M214:R214"/>
    <mergeCell ref="S214:X214"/>
    <mergeCell ref="Y214:AD214"/>
    <mergeCell ref="AE214:AJ214"/>
    <mergeCell ref="Y183:AD183"/>
    <mergeCell ref="AE183:AJ183"/>
    <mergeCell ref="S184:U184"/>
    <mergeCell ref="V184:X184"/>
    <mergeCell ref="S185:U185"/>
    <mergeCell ref="V185:X185"/>
    <mergeCell ref="S186:U186"/>
    <mergeCell ref="V186:X186"/>
    <mergeCell ref="Y186:AA186"/>
    <mergeCell ref="AB186:AD186"/>
    <mergeCell ref="Y184:AA184"/>
    <mergeCell ref="AB184:AD184"/>
    <mergeCell ref="Y185:AA185"/>
    <mergeCell ref="AB185:AD185"/>
    <mergeCell ref="AE185:AJ185"/>
    <mergeCell ref="AE186:AJ186"/>
    <mergeCell ref="X177:AB177"/>
    <mergeCell ref="AC177:AF177"/>
    <mergeCell ref="AG177:AJ177"/>
    <mergeCell ref="A179:AJ179"/>
    <mergeCell ref="A181:B181"/>
    <mergeCell ref="A183:F184"/>
    <mergeCell ref="G183:L183"/>
    <mergeCell ref="AE184:AJ184"/>
    <mergeCell ref="V187:X187"/>
    <mergeCell ref="Y187:AA187"/>
    <mergeCell ref="AB187:AD187"/>
    <mergeCell ref="AE187:AJ187"/>
    <mergeCell ref="A186:F186"/>
    <mergeCell ref="A187:F187"/>
    <mergeCell ref="G187:I187"/>
    <mergeCell ref="J187:L187"/>
    <mergeCell ref="M187:O187"/>
    <mergeCell ref="P187:R187"/>
    <mergeCell ref="S187:U187"/>
    <mergeCell ref="S216:U216"/>
    <mergeCell ref="V216:X216"/>
    <mergeCell ref="Y216:AA216"/>
    <mergeCell ref="AB216:AD216"/>
    <mergeCell ref="AE216:AG216"/>
    <mergeCell ref="AH216:AJ216"/>
    <mergeCell ref="AC225:AF225"/>
    <mergeCell ref="AG225:AJ225"/>
    <mergeCell ref="A222:B222"/>
    <mergeCell ref="A224:D225"/>
    <mergeCell ref="E224:T224"/>
    <mergeCell ref="U224:AJ224"/>
    <mergeCell ref="E225:J225"/>
    <mergeCell ref="K225:O225"/>
    <mergeCell ref="P225:T225"/>
    <mergeCell ref="E226:J226"/>
    <mergeCell ref="K226:O226"/>
    <mergeCell ref="P226:T226"/>
    <mergeCell ref="U226:X226"/>
    <mergeCell ref="Y226:AB226"/>
    <mergeCell ref="AC226:AF226"/>
    <mergeCell ref="AG226:AJ226"/>
    <mergeCell ref="A226:D226"/>
    <mergeCell ref="A227:D227"/>
    <mergeCell ref="E227:J227"/>
    <mergeCell ref="K227:O227"/>
    <mergeCell ref="P227:T227"/>
    <mergeCell ref="U227:X227"/>
    <mergeCell ref="Y227:AB227"/>
    <mergeCell ref="Y228:AB228"/>
    <mergeCell ref="AC228:AF228"/>
    <mergeCell ref="AC227:AF227"/>
    <mergeCell ref="AG227:AJ227"/>
    <mergeCell ref="E228:J228"/>
    <mergeCell ref="K228:O228"/>
    <mergeCell ref="P228:T228"/>
    <mergeCell ref="U228:X228"/>
    <mergeCell ref="AG228:AJ228"/>
    <mergeCell ref="V6:AE6"/>
    <mergeCell ref="V7:Z7"/>
    <mergeCell ref="AA7:AE7"/>
    <mergeCell ref="A1:AJ1"/>
    <mergeCell ref="A3:AJ3"/>
    <mergeCell ref="A4:B4"/>
    <mergeCell ref="A6:J7"/>
    <mergeCell ref="K6:P7"/>
    <mergeCell ref="Q6:U7"/>
    <mergeCell ref="AF6:AJ7"/>
    <mergeCell ref="V9:Z9"/>
    <mergeCell ref="AA9:AE9"/>
    <mergeCell ref="V10:Z10"/>
    <mergeCell ref="AA10:AE10"/>
    <mergeCell ref="AF10:AJ10"/>
    <mergeCell ref="A8:J8"/>
    <mergeCell ref="K8:P8"/>
    <mergeCell ref="Q8:U8"/>
    <mergeCell ref="V8:Z8"/>
    <mergeCell ref="AA8:AE8"/>
    <mergeCell ref="AF8:AJ8"/>
    <mergeCell ref="A9:J9"/>
    <mergeCell ref="AF9:AJ9"/>
    <mergeCell ref="G11:J11"/>
    <mergeCell ref="K11:P11"/>
    <mergeCell ref="V11:Z11"/>
    <mergeCell ref="AA11:AE11"/>
    <mergeCell ref="AF11:AJ11"/>
    <mergeCell ref="C11:F12"/>
    <mergeCell ref="G12:J12"/>
    <mergeCell ref="K12:P12"/>
    <mergeCell ref="Q12:U12"/>
    <mergeCell ref="V12:Z12"/>
    <mergeCell ref="AA12:AE12"/>
    <mergeCell ref="AF12:AJ12"/>
    <mergeCell ref="T28:W28"/>
    <mergeCell ref="X28:AA28"/>
    <mergeCell ref="P29:S29"/>
    <mergeCell ref="T29:W29"/>
    <mergeCell ref="X29:AA29"/>
    <mergeCell ref="P27:S27"/>
    <mergeCell ref="T27:W27"/>
    <mergeCell ref="X27:AA27"/>
    <mergeCell ref="AB27:AD27"/>
    <mergeCell ref="AE27:AG27"/>
    <mergeCell ref="AH27:AJ27"/>
    <mergeCell ref="P28:S28"/>
    <mergeCell ref="AH28:AJ28"/>
    <mergeCell ref="AE35:AG36"/>
    <mergeCell ref="AH35:AJ36"/>
    <mergeCell ref="AB28:AD28"/>
    <mergeCell ref="AE28:AG28"/>
    <mergeCell ref="AB29:AD29"/>
    <mergeCell ref="AE29:AG29"/>
    <mergeCell ref="AH29:AJ29"/>
    <mergeCell ref="AB34:AJ34"/>
    <mergeCell ref="AB35:AD36"/>
    <mergeCell ref="AE39:AG39"/>
    <mergeCell ref="AH39:AJ39"/>
    <mergeCell ref="AB40:AD40"/>
    <mergeCell ref="AE40:AG40"/>
    <mergeCell ref="AH40:AJ40"/>
    <mergeCell ref="AB37:AD37"/>
    <mergeCell ref="AE37:AG37"/>
    <mergeCell ref="AH37:AJ37"/>
    <mergeCell ref="AB38:AD38"/>
    <mergeCell ref="AE38:AG38"/>
    <mergeCell ref="AH38:AJ38"/>
    <mergeCell ref="AB39:AD39"/>
    <mergeCell ref="K13:P13"/>
    <mergeCell ref="Q13:U13"/>
    <mergeCell ref="V13:Z13"/>
    <mergeCell ref="AA13:AE13"/>
    <mergeCell ref="AF13:AJ13"/>
    <mergeCell ref="K14:P14"/>
    <mergeCell ref="Q14:U14"/>
    <mergeCell ref="V14:Z14"/>
    <mergeCell ref="AA14:AE14"/>
    <mergeCell ref="AF14:AJ14"/>
    <mergeCell ref="K15:P15"/>
    <mergeCell ref="Q15:U15"/>
    <mergeCell ref="V15:Z15"/>
    <mergeCell ref="AA15:AE15"/>
    <mergeCell ref="AF15:AJ15"/>
    <mergeCell ref="K9:P9"/>
    <mergeCell ref="Q9:U9"/>
    <mergeCell ref="A10:B14"/>
    <mergeCell ref="C10:J10"/>
    <mergeCell ref="K10:P10"/>
    <mergeCell ref="Q10:U10"/>
    <mergeCell ref="Q11:U11"/>
    <mergeCell ref="Q16:U16"/>
    <mergeCell ref="V16:Z16"/>
    <mergeCell ref="AA16:AE16"/>
    <mergeCell ref="AF16:AJ16"/>
    <mergeCell ref="Q17:U17"/>
    <mergeCell ref="V17:Z17"/>
    <mergeCell ref="AA17:AE17"/>
    <mergeCell ref="AF17:AJ17"/>
    <mergeCell ref="A17:B18"/>
    <mergeCell ref="C18:J18"/>
    <mergeCell ref="K18:P18"/>
    <mergeCell ref="Q18:U18"/>
    <mergeCell ref="V18:Z18"/>
    <mergeCell ref="AA18:AE18"/>
    <mergeCell ref="AF18:AJ18"/>
    <mergeCell ref="P24:S26"/>
    <mergeCell ref="T24:W26"/>
    <mergeCell ref="X24:AA26"/>
    <mergeCell ref="AB24:AJ24"/>
    <mergeCell ref="AB25:AD26"/>
    <mergeCell ref="AE25:AG26"/>
    <mergeCell ref="AH25:AJ26"/>
    <mergeCell ref="C13:F14"/>
    <mergeCell ref="G13:J13"/>
    <mergeCell ref="G14:J14"/>
    <mergeCell ref="A15:B16"/>
    <mergeCell ref="C15:J15"/>
    <mergeCell ref="K16:P16"/>
    <mergeCell ref="K17:P17"/>
    <mergeCell ref="C16:J16"/>
    <mergeCell ref="C17:J17"/>
    <mergeCell ref="A22:B22"/>
    <mergeCell ref="A24:C26"/>
    <mergeCell ref="D24:G26"/>
    <mergeCell ref="H24:K26"/>
    <mergeCell ref="L24:O26"/>
    <mergeCell ref="A27:C27"/>
    <mergeCell ref="D27:G27"/>
    <mergeCell ref="H27:K27"/>
    <mergeCell ref="L27:O27"/>
    <mergeCell ref="D28:G28"/>
    <mergeCell ref="H28:K28"/>
    <mergeCell ref="L28:O28"/>
    <mergeCell ref="M34:O36"/>
    <mergeCell ref="P34:R36"/>
    <mergeCell ref="S34:U36"/>
    <mergeCell ref="V34:X36"/>
    <mergeCell ref="Y34:AA36"/>
    <mergeCell ref="A28:C28"/>
    <mergeCell ref="A29:C29"/>
    <mergeCell ref="D29:G29"/>
    <mergeCell ref="H29:K29"/>
    <mergeCell ref="L29:O29"/>
    <mergeCell ref="A34:I36"/>
    <mergeCell ref="J34:L36"/>
    <mergeCell ref="A37:I37"/>
    <mergeCell ref="J37:L37"/>
    <mergeCell ref="M37:O37"/>
    <mergeCell ref="P37:R37"/>
    <mergeCell ref="S37:U37"/>
    <mergeCell ref="V37:X37"/>
    <mergeCell ref="Y37:AA37"/>
    <mergeCell ref="A40:I40"/>
    <mergeCell ref="J40:L40"/>
    <mergeCell ref="M40:O40"/>
    <mergeCell ref="P40:R40"/>
    <mergeCell ref="S40:U40"/>
    <mergeCell ref="V40:X40"/>
    <mergeCell ref="Y40:AA40"/>
    <mergeCell ref="T51:U52"/>
    <mergeCell ref="AB52:AD52"/>
    <mergeCell ref="AE52:AF52"/>
    <mergeCell ref="AG52:AH52"/>
    <mergeCell ref="A46:AJ46"/>
    <mergeCell ref="A48:B48"/>
    <mergeCell ref="A50:D52"/>
    <mergeCell ref="E50:I52"/>
    <mergeCell ref="J50:O50"/>
    <mergeCell ref="P50:U50"/>
    <mergeCell ref="V50:W52"/>
    <mergeCell ref="AI52:AJ52"/>
    <mergeCell ref="A38:I38"/>
    <mergeCell ref="J38:L38"/>
    <mergeCell ref="M38:O38"/>
    <mergeCell ref="P38:R38"/>
    <mergeCell ref="S38:U38"/>
    <mergeCell ref="V38:X38"/>
    <mergeCell ref="Y38:AA38"/>
    <mergeCell ref="A39:I39"/>
    <mergeCell ref="J39:L39"/>
    <mergeCell ref="M39:O39"/>
    <mergeCell ref="P39:R39"/>
    <mergeCell ref="S39:U39"/>
    <mergeCell ref="V39:X39"/>
    <mergeCell ref="Y39:AA39"/>
    <mergeCell ref="X50:Y52"/>
    <mergeCell ref="Z50:AA52"/>
    <mergeCell ref="X53:Y53"/>
    <mergeCell ref="Z53:AA53"/>
    <mergeCell ref="AB50:AD51"/>
    <mergeCell ref="AE50:AF51"/>
    <mergeCell ref="AB53:AD53"/>
    <mergeCell ref="AE53:AF53"/>
    <mergeCell ref="AE54:AF54"/>
    <mergeCell ref="AG50:AH51"/>
    <mergeCell ref="AI50:AJ51"/>
    <mergeCell ref="AG53:AH53"/>
    <mergeCell ref="AI53:AJ53"/>
    <mergeCell ref="AG54:AH54"/>
    <mergeCell ref="AI54:AJ54"/>
    <mergeCell ref="P51:Q52"/>
    <mergeCell ref="R51:S52"/>
    <mergeCell ref="P53:Q53"/>
    <mergeCell ref="R53:S53"/>
    <mergeCell ref="T53:U53"/>
    <mergeCell ref="V53:W53"/>
    <mergeCell ref="J51:L52"/>
    <mergeCell ref="M51:O52"/>
    <mergeCell ref="A53:D53"/>
    <mergeCell ref="E53:I53"/>
    <mergeCell ref="J53:L53"/>
    <mergeCell ref="M53:O53"/>
    <mergeCell ref="A54:D54"/>
    <mergeCell ref="M54:O54"/>
    <mergeCell ref="A64:I64"/>
    <mergeCell ref="J64:R64"/>
    <mergeCell ref="S64:AA64"/>
    <mergeCell ref="AB64:AJ64"/>
    <mergeCell ref="J65:R65"/>
    <mergeCell ref="S65:AA65"/>
    <mergeCell ref="AB65:AJ65"/>
    <mergeCell ref="A65:I65"/>
    <mergeCell ref="A66:I66"/>
    <mergeCell ref="J66:R66"/>
    <mergeCell ref="S66:AA66"/>
    <mergeCell ref="AB66:AJ66"/>
    <mergeCell ref="A67:I67"/>
    <mergeCell ref="J67:R67"/>
    <mergeCell ref="Y133:AC133"/>
    <mergeCell ref="AD133:AF133"/>
    <mergeCell ref="R132:T132"/>
    <mergeCell ref="U132:X132"/>
    <mergeCell ref="Y132:AC132"/>
    <mergeCell ref="AD132:AF132"/>
    <mergeCell ref="AG132:AJ132"/>
    <mergeCell ref="U133:X133"/>
    <mergeCell ref="AG133:AJ133"/>
    <mergeCell ref="V121:Z121"/>
    <mergeCell ref="AA121:AE121"/>
    <mergeCell ref="V119:Z119"/>
    <mergeCell ref="AA119:AE119"/>
    <mergeCell ref="Q120:U120"/>
    <mergeCell ref="V120:Z120"/>
    <mergeCell ref="AA120:AE120"/>
    <mergeCell ref="AF120:AJ120"/>
    <mergeCell ref="AF121:AJ121"/>
    <mergeCell ref="AA123:AE123"/>
    <mergeCell ref="AF123:AJ123"/>
    <mergeCell ref="Q121:U121"/>
    <mergeCell ref="Q122:U122"/>
    <mergeCell ref="V122:Z122"/>
    <mergeCell ref="AA122:AE122"/>
    <mergeCell ref="AF122:AJ122"/>
    <mergeCell ref="Q123:U123"/>
    <mergeCell ref="V123:Z123"/>
    <mergeCell ref="Q124:U124"/>
    <mergeCell ref="V124:Z124"/>
    <mergeCell ref="AA124:AE124"/>
    <mergeCell ref="AF124:AJ124"/>
    <mergeCell ref="V125:Z125"/>
    <mergeCell ref="AA125:AE125"/>
    <mergeCell ref="AF125:AJ125"/>
    <mergeCell ref="Q125:U125"/>
    <mergeCell ref="Q126:U126"/>
    <mergeCell ref="V126:Z126"/>
    <mergeCell ref="AA126:AE126"/>
    <mergeCell ref="AF126:AJ126"/>
    <mergeCell ref="M131:X131"/>
    <mergeCell ref="Y131:AJ131"/>
    <mergeCell ref="R133:T133"/>
    <mergeCell ref="R134:T134"/>
    <mergeCell ref="U134:X134"/>
    <mergeCell ref="Y134:AC134"/>
    <mergeCell ref="AD134:AF134"/>
    <mergeCell ref="AG134:AJ134"/>
    <mergeCell ref="S67:AA67"/>
    <mergeCell ref="AB67:AJ67"/>
    <mergeCell ref="A68:I68"/>
    <mergeCell ref="J68:R68"/>
    <mergeCell ref="S68:AA68"/>
    <mergeCell ref="AB68:AJ68"/>
    <mergeCell ref="A69:I69"/>
    <mergeCell ref="AB69:AJ69"/>
    <mergeCell ref="J69:R69"/>
    <mergeCell ref="S69:AA69"/>
    <mergeCell ref="A72:B72"/>
    <mergeCell ref="A74:F74"/>
    <mergeCell ref="G74:L74"/>
    <mergeCell ref="M74:R74"/>
    <mergeCell ref="S74:X74"/>
    <mergeCell ref="Y74:AD74"/>
    <mergeCell ref="AE74:AJ74"/>
    <mergeCell ref="A75:F75"/>
    <mergeCell ref="G75:L75"/>
    <mergeCell ref="M75:R75"/>
    <mergeCell ref="S75:X75"/>
    <mergeCell ref="Y75:AD75"/>
    <mergeCell ref="Y84:AD84"/>
    <mergeCell ref="AE84:AJ84"/>
    <mergeCell ref="AE75:AJ75"/>
    <mergeCell ref="A79:AJ79"/>
    <mergeCell ref="A81:B81"/>
    <mergeCell ref="A83:E84"/>
    <mergeCell ref="F83:L84"/>
    <mergeCell ref="M83:X83"/>
    <mergeCell ref="Y83:AJ83"/>
    <mergeCell ref="M84:R84"/>
    <mergeCell ref="S84:X84"/>
    <mergeCell ref="F85:L85"/>
    <mergeCell ref="M85:R85"/>
    <mergeCell ref="S85:X85"/>
    <mergeCell ref="Y85:AD85"/>
    <mergeCell ref="AE85:AJ85"/>
    <mergeCell ref="A85:E85"/>
    <mergeCell ref="A86:E86"/>
    <mergeCell ref="F86:L86"/>
    <mergeCell ref="M86:R86"/>
    <mergeCell ref="S86:X86"/>
    <mergeCell ref="Y86:AD86"/>
    <mergeCell ref="AE86:AJ86"/>
    <mergeCell ref="Z54:AA54"/>
    <mergeCell ref="AB54:AD54"/>
    <mergeCell ref="E54:I54"/>
    <mergeCell ref="J54:L54"/>
    <mergeCell ref="P54:Q54"/>
    <mergeCell ref="R54:S54"/>
    <mergeCell ref="T54:U54"/>
    <mergeCell ref="V54:W54"/>
    <mergeCell ref="X54:Y54"/>
    <mergeCell ref="V55:W55"/>
    <mergeCell ref="X55:Y55"/>
    <mergeCell ref="Z55:AA55"/>
    <mergeCell ref="AB55:AD55"/>
    <mergeCell ref="AE55:AF55"/>
    <mergeCell ref="AG55:AH55"/>
    <mergeCell ref="AI55:AJ55"/>
    <mergeCell ref="A55:D55"/>
    <mergeCell ref="E55:I55"/>
    <mergeCell ref="J55:L55"/>
    <mergeCell ref="M55:O55"/>
    <mergeCell ref="P55:Q55"/>
    <mergeCell ref="R55:S55"/>
    <mergeCell ref="T55:U55"/>
    <mergeCell ref="S63:AA63"/>
    <mergeCell ref="AB63:AJ63"/>
    <mergeCell ref="A60:B60"/>
    <mergeCell ref="A62:I62"/>
    <mergeCell ref="J62:R62"/>
    <mergeCell ref="S62:AA62"/>
    <mergeCell ref="AB62:AJ62"/>
    <mergeCell ref="A63:I63"/>
    <mergeCell ref="J63:R63"/>
    <mergeCell ref="A87:E87"/>
    <mergeCell ref="F87:L87"/>
    <mergeCell ref="M87:R87"/>
    <mergeCell ref="S87:X87"/>
    <mergeCell ref="Y87:AD87"/>
    <mergeCell ref="AE87:AJ87"/>
    <mergeCell ref="A90:B90"/>
    <mergeCell ref="A92:H93"/>
    <mergeCell ref="I92:V92"/>
    <mergeCell ref="W92:AJ92"/>
    <mergeCell ref="I93:O93"/>
    <mergeCell ref="P93:V93"/>
    <mergeCell ref="W93:AC93"/>
    <mergeCell ref="AD93:AJ93"/>
    <mergeCell ref="P95:V95"/>
    <mergeCell ref="W95:AC95"/>
    <mergeCell ref="A94:H94"/>
    <mergeCell ref="I94:O94"/>
    <mergeCell ref="P94:V94"/>
    <mergeCell ref="W94:AC94"/>
    <mergeCell ref="AD94:AJ94"/>
    <mergeCell ref="I95:O95"/>
    <mergeCell ref="AD95:AJ95"/>
    <mergeCell ref="M100:AJ100"/>
    <mergeCell ref="M101:X101"/>
    <mergeCell ref="Y101:AJ101"/>
    <mergeCell ref="A95:H95"/>
    <mergeCell ref="A96:H96"/>
    <mergeCell ref="I96:O96"/>
    <mergeCell ref="P96:V96"/>
    <mergeCell ref="W96:AC96"/>
    <mergeCell ref="AD96:AJ96"/>
    <mergeCell ref="A100:L101"/>
    <mergeCell ref="M104:X104"/>
    <mergeCell ref="Y104:AJ104"/>
    <mergeCell ref="A102:L102"/>
    <mergeCell ref="M102:X102"/>
    <mergeCell ref="Y102:AJ102"/>
    <mergeCell ref="A103:L103"/>
    <mergeCell ref="M103:X103"/>
    <mergeCell ref="Y103:AJ103"/>
    <mergeCell ref="A104:L104"/>
    <mergeCell ref="Q113:U113"/>
    <mergeCell ref="V113:Z113"/>
    <mergeCell ref="Q114:U114"/>
    <mergeCell ref="V114:Z114"/>
    <mergeCell ref="AA113:AE113"/>
    <mergeCell ref="AF113:AJ113"/>
    <mergeCell ref="AA114:AE114"/>
    <mergeCell ref="AF114:AJ114"/>
    <mergeCell ref="A107:AJ107"/>
    <mergeCell ref="A109:AJ109"/>
    <mergeCell ref="A110:B110"/>
    <mergeCell ref="A112:F113"/>
    <mergeCell ref="G112:P112"/>
    <mergeCell ref="Q112:Z112"/>
    <mergeCell ref="AA112:AJ112"/>
    <mergeCell ref="G115:K115"/>
    <mergeCell ref="L115:P115"/>
    <mergeCell ref="Q115:U115"/>
    <mergeCell ref="V115:Z115"/>
    <mergeCell ref="AA115:AE115"/>
    <mergeCell ref="AF115:AJ115"/>
    <mergeCell ref="C116:F116"/>
    <mergeCell ref="G116:K116"/>
    <mergeCell ref="Q116:U116"/>
    <mergeCell ref="V116:Z116"/>
    <mergeCell ref="AA116:AE116"/>
    <mergeCell ref="AF116:AJ116"/>
    <mergeCell ref="G117:K117"/>
    <mergeCell ref="L117:P117"/>
    <mergeCell ref="Q117:U117"/>
    <mergeCell ref="V117:Z117"/>
    <mergeCell ref="AA117:AE117"/>
    <mergeCell ref="AF117:AJ117"/>
    <mergeCell ref="C118:F118"/>
    <mergeCell ref="G118:K118"/>
    <mergeCell ref="Q118:U118"/>
    <mergeCell ref="V118:Z118"/>
    <mergeCell ref="AA118:AE118"/>
    <mergeCell ref="AF118:AJ118"/>
    <mergeCell ref="Q119:U119"/>
    <mergeCell ref="AF119:AJ119"/>
    <mergeCell ref="L118:P118"/>
    <mergeCell ref="C119:F119"/>
    <mergeCell ref="G119:K119"/>
    <mergeCell ref="L119:P119"/>
    <mergeCell ref="G113:K113"/>
    <mergeCell ref="L113:P113"/>
    <mergeCell ref="A114:F114"/>
    <mergeCell ref="G114:K114"/>
    <mergeCell ref="L114:P114"/>
    <mergeCell ref="A115:B120"/>
    <mergeCell ref="L116:P116"/>
    <mergeCell ref="L120:P120"/>
    <mergeCell ref="G123:K123"/>
    <mergeCell ref="G124:K124"/>
    <mergeCell ref="L124:P124"/>
    <mergeCell ref="G125:K125"/>
    <mergeCell ref="L125:P125"/>
    <mergeCell ref="C120:F120"/>
    <mergeCell ref="G120:K120"/>
    <mergeCell ref="G121:K121"/>
    <mergeCell ref="L121:P121"/>
    <mergeCell ref="G122:K122"/>
    <mergeCell ref="L122:P122"/>
    <mergeCell ref="L123:P123"/>
    <mergeCell ref="C115:F115"/>
    <mergeCell ref="C117:F117"/>
    <mergeCell ref="A121:B126"/>
    <mergeCell ref="C121:F121"/>
    <mergeCell ref="C122:F122"/>
    <mergeCell ref="C123:F123"/>
    <mergeCell ref="C124:F124"/>
    <mergeCell ref="A129:B129"/>
    <mergeCell ref="I132:L132"/>
    <mergeCell ref="M132:Q132"/>
    <mergeCell ref="C125:F125"/>
    <mergeCell ref="C126:F126"/>
    <mergeCell ref="G126:K126"/>
    <mergeCell ref="L126:P126"/>
    <mergeCell ref="A131:L131"/>
    <mergeCell ref="A132:E132"/>
    <mergeCell ref="F132:H132"/>
    <mergeCell ref="AD138:AF138"/>
    <mergeCell ref="AG138:AJ138"/>
    <mergeCell ref="A138:E138"/>
    <mergeCell ref="F138:H138"/>
    <mergeCell ref="I138:L138"/>
    <mergeCell ref="M138:Q138"/>
    <mergeCell ref="R138:T138"/>
    <mergeCell ref="U138:X138"/>
    <mergeCell ref="Y138:AC138"/>
    <mergeCell ref="AD139:AF139"/>
    <mergeCell ref="AG139:AJ139"/>
    <mergeCell ref="A139:E139"/>
    <mergeCell ref="F139:H139"/>
    <mergeCell ref="I139:L139"/>
    <mergeCell ref="M139:Q139"/>
    <mergeCell ref="R139:T139"/>
    <mergeCell ref="U139:X139"/>
    <mergeCell ref="Y139:AC139"/>
    <mergeCell ref="AD140:AF140"/>
    <mergeCell ref="AG140:AJ140"/>
    <mergeCell ref="A140:E140"/>
    <mergeCell ref="F140:H140"/>
    <mergeCell ref="I140:L140"/>
    <mergeCell ref="M140:Q140"/>
    <mergeCell ref="R140:T140"/>
    <mergeCell ref="U140:X140"/>
    <mergeCell ref="Y140:AC140"/>
    <mergeCell ref="W153:Z153"/>
    <mergeCell ref="AA153:AD153"/>
    <mergeCell ref="AE153:AG153"/>
    <mergeCell ref="AH153:AJ153"/>
    <mergeCell ref="A144:E144"/>
    <mergeCell ref="A148:B148"/>
    <mergeCell ref="A150:F151"/>
    <mergeCell ref="G150:J151"/>
    <mergeCell ref="K150:N151"/>
    <mergeCell ref="O150:R151"/>
    <mergeCell ref="S150:V151"/>
    <mergeCell ref="K153:N153"/>
    <mergeCell ref="O153:R153"/>
    <mergeCell ref="A152:F152"/>
    <mergeCell ref="G152:J152"/>
    <mergeCell ref="K152:N152"/>
    <mergeCell ref="O152:R152"/>
    <mergeCell ref="S152:V152"/>
    <mergeCell ref="G153:J153"/>
    <mergeCell ref="S153:V153"/>
    <mergeCell ref="O155:R155"/>
    <mergeCell ref="S155:V155"/>
    <mergeCell ref="O156:R156"/>
    <mergeCell ref="S156:V156"/>
    <mergeCell ref="O157:R157"/>
    <mergeCell ref="S157:V157"/>
    <mergeCell ref="A153:F153"/>
    <mergeCell ref="A154:F154"/>
    <mergeCell ref="G154:J154"/>
    <mergeCell ref="K154:N154"/>
    <mergeCell ref="O154:R154"/>
    <mergeCell ref="S154:V154"/>
    <mergeCell ref="A155:F155"/>
    <mergeCell ref="G155:J155"/>
    <mergeCell ref="K155:N155"/>
    <mergeCell ref="A156:F156"/>
    <mergeCell ref="G156:J156"/>
    <mergeCell ref="K156:N156"/>
    <mergeCell ref="G157:J157"/>
    <mergeCell ref="K157:N157"/>
    <mergeCell ref="G159:J159"/>
    <mergeCell ref="K159:N159"/>
    <mergeCell ref="W159:Z159"/>
    <mergeCell ref="AA159:AD159"/>
    <mergeCell ref="AE159:AG159"/>
    <mergeCell ref="AH159:AJ159"/>
    <mergeCell ref="A167:E167"/>
    <mergeCell ref="A168:E168"/>
    <mergeCell ref="F168:J168"/>
    <mergeCell ref="A169:E169"/>
    <mergeCell ref="F169:J169"/>
    <mergeCell ref="A170:E170"/>
    <mergeCell ref="F170:J170"/>
    <mergeCell ref="A175:E175"/>
    <mergeCell ref="A176:E176"/>
    <mergeCell ref="A177:E177"/>
    <mergeCell ref="F176:J176"/>
    <mergeCell ref="F177:J177"/>
    <mergeCell ref="A172:E172"/>
    <mergeCell ref="F172:J172"/>
    <mergeCell ref="A173:E173"/>
    <mergeCell ref="F173:J173"/>
    <mergeCell ref="A174:E174"/>
    <mergeCell ref="F174:J174"/>
    <mergeCell ref="F175:J175"/>
    <mergeCell ref="K172:O172"/>
    <mergeCell ref="K173:O173"/>
    <mergeCell ref="P173:S173"/>
    <mergeCell ref="T173:W173"/>
    <mergeCell ref="K174:O174"/>
    <mergeCell ref="P174:S174"/>
    <mergeCell ref="T174:W174"/>
    <mergeCell ref="P177:S177"/>
    <mergeCell ref="T177:W177"/>
    <mergeCell ref="K175:O175"/>
    <mergeCell ref="P175:S175"/>
    <mergeCell ref="T175:W175"/>
    <mergeCell ref="K176:O176"/>
    <mergeCell ref="P176:S176"/>
    <mergeCell ref="T176:W176"/>
    <mergeCell ref="K177:O177"/>
    <mergeCell ref="O159:R159"/>
    <mergeCell ref="S159:V159"/>
    <mergeCell ref="A157:F157"/>
    <mergeCell ref="A158:F158"/>
    <mergeCell ref="G158:J158"/>
    <mergeCell ref="K158:N158"/>
    <mergeCell ref="O158:R158"/>
    <mergeCell ref="S158:V158"/>
    <mergeCell ref="A159:F159"/>
    <mergeCell ref="A162:B162"/>
    <mergeCell ref="A164:E165"/>
    <mergeCell ref="F164:J165"/>
    <mergeCell ref="K164:W164"/>
    <mergeCell ref="K165:O165"/>
    <mergeCell ref="P165:S165"/>
    <mergeCell ref="T165:W165"/>
    <mergeCell ref="A166:E166"/>
    <mergeCell ref="F166:J166"/>
    <mergeCell ref="K166:O166"/>
    <mergeCell ref="P166:S166"/>
    <mergeCell ref="T166:W166"/>
    <mergeCell ref="F167:J167"/>
    <mergeCell ref="T167:W167"/>
    <mergeCell ref="K169:O169"/>
    <mergeCell ref="K170:O170"/>
    <mergeCell ref="P170:S170"/>
    <mergeCell ref="T170:W170"/>
    <mergeCell ref="K167:O167"/>
    <mergeCell ref="P167:S167"/>
    <mergeCell ref="K168:O168"/>
    <mergeCell ref="P168:S168"/>
    <mergeCell ref="T168:W168"/>
    <mergeCell ref="P169:S169"/>
    <mergeCell ref="T169:W169"/>
    <mergeCell ref="A171:E171"/>
    <mergeCell ref="F171:J171"/>
    <mergeCell ref="K171:O171"/>
    <mergeCell ref="P171:S171"/>
    <mergeCell ref="T171:W171"/>
    <mergeCell ref="P172:S172"/>
    <mergeCell ref="T172:W172"/>
    <mergeCell ref="A133:E133"/>
    <mergeCell ref="F133:H133"/>
    <mergeCell ref="I133:L133"/>
    <mergeCell ref="M133:Q133"/>
    <mergeCell ref="F134:H134"/>
    <mergeCell ref="I134:L134"/>
    <mergeCell ref="M134:Q134"/>
    <mergeCell ref="Y135:AC135"/>
    <mergeCell ref="AD135:AF135"/>
    <mergeCell ref="AG135:AJ135"/>
    <mergeCell ref="A134:E134"/>
    <mergeCell ref="A135:E135"/>
    <mergeCell ref="F135:H135"/>
    <mergeCell ref="I135:L135"/>
    <mergeCell ref="M135:Q135"/>
    <mergeCell ref="R135:T135"/>
    <mergeCell ref="U135:X135"/>
    <mergeCell ref="AD136:AF136"/>
    <mergeCell ref="AG136:AJ136"/>
    <mergeCell ref="A136:E136"/>
    <mergeCell ref="F136:H136"/>
    <mergeCell ref="I136:L136"/>
    <mergeCell ref="M136:Q136"/>
    <mergeCell ref="R136:T136"/>
    <mergeCell ref="U136:X136"/>
    <mergeCell ref="Y136:AC136"/>
    <mergeCell ref="AD137:AF137"/>
    <mergeCell ref="AG137:AJ137"/>
    <mergeCell ref="A137:E137"/>
    <mergeCell ref="F137:H137"/>
    <mergeCell ref="I137:L137"/>
    <mergeCell ref="M137:Q137"/>
    <mergeCell ref="R137:T137"/>
    <mergeCell ref="U137:X137"/>
    <mergeCell ref="Y137:AC137"/>
    <mergeCell ref="AD141:AF141"/>
    <mergeCell ref="AG141:AJ141"/>
    <mergeCell ref="A141:E141"/>
    <mergeCell ref="F141:H141"/>
    <mergeCell ref="I141:L141"/>
    <mergeCell ref="M141:Q141"/>
    <mergeCell ref="R141:T141"/>
    <mergeCell ref="U141:X141"/>
    <mergeCell ref="Y141:AC141"/>
    <mergeCell ref="AD142:AF142"/>
    <mergeCell ref="AG142:AJ142"/>
    <mergeCell ref="A142:E142"/>
    <mergeCell ref="F142:H142"/>
    <mergeCell ref="I142:L142"/>
    <mergeCell ref="M142:Q142"/>
    <mergeCell ref="R142:T142"/>
    <mergeCell ref="U142:X142"/>
    <mergeCell ref="Y142:AC142"/>
    <mergeCell ref="AD143:AF143"/>
    <mergeCell ref="AG143:AJ143"/>
    <mergeCell ref="A143:E143"/>
    <mergeCell ref="F143:H143"/>
    <mergeCell ref="I143:L143"/>
    <mergeCell ref="M143:Q143"/>
    <mergeCell ref="R143:T143"/>
    <mergeCell ref="U143:X143"/>
    <mergeCell ref="Y143:AC143"/>
    <mergeCell ref="AD144:AF144"/>
    <mergeCell ref="AG144:AJ144"/>
    <mergeCell ref="F144:H144"/>
    <mergeCell ref="I144:L144"/>
    <mergeCell ref="M144:Q144"/>
    <mergeCell ref="R144:T144"/>
    <mergeCell ref="U144:X144"/>
    <mergeCell ref="Y144:AC144"/>
    <mergeCell ref="A146:AJ146"/>
    <mergeCell ref="AE152:AG152"/>
    <mergeCell ref="AH152:AJ152"/>
    <mergeCell ref="W150:Z151"/>
    <mergeCell ref="AA150:AD151"/>
    <mergeCell ref="AE150:AJ150"/>
    <mergeCell ref="AE151:AG151"/>
    <mergeCell ref="AH151:AJ151"/>
    <mergeCell ref="W152:Z152"/>
    <mergeCell ref="AA152:AD152"/>
    <mergeCell ref="W154:Z154"/>
    <mergeCell ref="AA154:AD154"/>
    <mergeCell ref="AE154:AG154"/>
    <mergeCell ref="AH154:AJ154"/>
    <mergeCell ref="AA155:AD155"/>
    <mergeCell ref="AE155:AG155"/>
    <mergeCell ref="AH155:AJ155"/>
    <mergeCell ref="AE157:AG157"/>
    <mergeCell ref="AH157:AJ157"/>
    <mergeCell ref="W155:Z155"/>
    <mergeCell ref="W156:Z156"/>
    <mergeCell ref="AA156:AD156"/>
    <mergeCell ref="AE156:AG156"/>
    <mergeCell ref="AH156:AJ156"/>
    <mergeCell ref="W157:Z157"/>
    <mergeCell ref="AA157:AD157"/>
    <mergeCell ref="W158:Z158"/>
    <mergeCell ref="AA158:AD158"/>
    <mergeCell ref="AE158:AG158"/>
    <mergeCell ref="AH158:AJ158"/>
    <mergeCell ref="X164:AJ164"/>
    <mergeCell ref="AC165:AF165"/>
    <mergeCell ref="AG165:AJ165"/>
    <mergeCell ref="X165:AB165"/>
    <mergeCell ref="X166:AB166"/>
    <mergeCell ref="AC166:AF166"/>
    <mergeCell ref="AG166:AJ166"/>
    <mergeCell ref="X167:AB167"/>
    <mergeCell ref="AC167:AF167"/>
    <mergeCell ref="AG167:AJ167"/>
    <mergeCell ref="M184:O184"/>
    <mergeCell ref="P184:R184"/>
    <mergeCell ref="M185:O185"/>
    <mergeCell ref="P185:R185"/>
    <mergeCell ref="M186:O186"/>
    <mergeCell ref="P186:R186"/>
    <mergeCell ref="G184:I184"/>
    <mergeCell ref="J184:L184"/>
    <mergeCell ref="A185:F185"/>
    <mergeCell ref="G185:I185"/>
    <mergeCell ref="J185:L185"/>
    <mergeCell ref="G186:I186"/>
    <mergeCell ref="J186:L186"/>
    <mergeCell ref="A228:D228"/>
    <mergeCell ref="A231:B231"/>
    <mergeCell ref="A233:F233"/>
    <mergeCell ref="G233:P233"/>
    <mergeCell ref="Q233:Z233"/>
    <mergeCell ref="AA233:AJ233"/>
    <mergeCell ref="A234:F234"/>
    <mergeCell ref="AA234:AJ234"/>
    <mergeCell ref="G234:P234"/>
    <mergeCell ref="Q234:Z234"/>
    <mergeCell ref="A235:F235"/>
    <mergeCell ref="G235:P235"/>
    <mergeCell ref="Q235:Z235"/>
    <mergeCell ref="AA235:AJ235"/>
    <mergeCell ref="A236:F236"/>
    <mergeCell ref="AA236:AJ236"/>
    <mergeCell ref="M215:O215"/>
    <mergeCell ref="P215:R215"/>
    <mergeCell ref="A216:D216"/>
    <mergeCell ref="E216:H216"/>
    <mergeCell ref="I216:L216"/>
    <mergeCell ref="M216:O216"/>
    <mergeCell ref="P216:R216"/>
    <mergeCell ref="Y217:AA217"/>
    <mergeCell ref="AB217:AD217"/>
    <mergeCell ref="AE217:AG217"/>
    <mergeCell ref="AH217:AJ217"/>
    <mergeCell ref="A217:D217"/>
    <mergeCell ref="E217:H217"/>
    <mergeCell ref="I217:L217"/>
    <mergeCell ref="M217:O217"/>
    <mergeCell ref="P217:R217"/>
    <mergeCell ref="S217:U217"/>
    <mergeCell ref="V217:X217"/>
    <mergeCell ref="Y218:AA218"/>
    <mergeCell ref="AB218:AD218"/>
    <mergeCell ref="AE218:AG218"/>
    <mergeCell ref="AH218:AJ218"/>
    <mergeCell ref="A218:D218"/>
    <mergeCell ref="E218:H218"/>
    <mergeCell ref="I218:L218"/>
    <mergeCell ref="M218:O218"/>
    <mergeCell ref="P218:R218"/>
    <mergeCell ref="S218:U218"/>
    <mergeCell ref="V218:X218"/>
    <mergeCell ref="U225:X225"/>
    <mergeCell ref="Y225:AB225"/>
    <mergeCell ref="G236:P236"/>
    <mergeCell ref="Q236:Z236"/>
  </mergeCells>
  <printOptions horizontalCentered="1"/>
  <pageMargins bottom="0.35433070866141736" footer="0.0" header="0.0" left="0.5118110236220472" right="0.5118110236220472" top="0.35433070866141736"/>
  <pageSetup paperSize="9" orientation="portrait"/>
  <rowBreaks count="7" manualBreakCount="7">
    <brk man="1"/>
    <brk id="145" man="1"/>
    <brk id="178" man="1"/>
    <brk id="198" man="1"/>
    <brk id="106" man="1"/>
    <brk id="45" man="1"/>
    <brk id="78" man="1"/>
  </rowBreak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36" width="2.38"/>
    <col customWidth="1" min="37" max="38" width="2.88"/>
  </cols>
  <sheetData>
    <row r="1" ht="22.5" customHeight="1">
      <c r="A1" s="1" t="s">
        <v>2102</v>
      </c>
      <c r="AK1" s="2"/>
      <c r="AL1" s="2"/>
    </row>
    <row r="2" ht="15.7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2"/>
      <c r="AL2" s="2"/>
    </row>
    <row r="3" ht="24.75" customHeight="1">
      <c r="A3" s="4" t="s">
        <v>2103</v>
      </c>
      <c r="AK3" s="1"/>
      <c r="AL3" s="412"/>
    </row>
    <row r="4" ht="24.75" customHeight="1">
      <c r="A4" s="5">
        <v>80.0</v>
      </c>
      <c r="C4" s="6" t="s">
        <v>2104</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row>
    <row r="5" ht="15.75" customHeight="1">
      <c r="A5" s="3"/>
      <c r="B5" s="3"/>
      <c r="C5" s="3"/>
      <c r="D5" s="3"/>
      <c r="E5" s="3"/>
      <c r="F5" s="3"/>
      <c r="G5" s="3"/>
      <c r="H5" s="3"/>
      <c r="I5" s="3"/>
      <c r="J5" s="3"/>
      <c r="K5" s="3"/>
      <c r="L5" s="3"/>
      <c r="M5" s="3"/>
      <c r="N5" s="3"/>
      <c r="O5" s="3"/>
      <c r="P5" s="3"/>
      <c r="Q5" s="3"/>
      <c r="R5" s="3"/>
      <c r="S5" s="3"/>
      <c r="T5" s="3"/>
      <c r="U5" s="3"/>
      <c r="V5" s="3"/>
      <c r="W5" s="3"/>
      <c r="X5" s="3"/>
      <c r="Y5" s="3"/>
      <c r="Z5" s="7"/>
      <c r="AA5" s="3"/>
      <c r="AB5" s="3"/>
      <c r="AC5" s="3"/>
      <c r="AD5" s="3"/>
      <c r="AE5" s="3"/>
      <c r="AF5" s="3"/>
      <c r="AG5" s="3"/>
      <c r="AH5" s="7"/>
      <c r="AI5" s="3"/>
      <c r="AJ5" s="3"/>
      <c r="AK5" s="3"/>
      <c r="AL5" s="3"/>
    </row>
    <row r="6" ht="24.75" customHeight="1">
      <c r="A6" s="11" t="s">
        <v>115</v>
      </c>
      <c r="B6" s="12"/>
      <c r="C6" s="12"/>
      <c r="D6" s="12"/>
      <c r="E6" s="12"/>
      <c r="F6" s="12"/>
      <c r="G6" s="12"/>
      <c r="H6" s="12"/>
      <c r="I6" s="12"/>
      <c r="J6" s="12"/>
      <c r="K6" s="12"/>
      <c r="L6" s="13"/>
      <c r="M6" s="249" t="s">
        <v>2105</v>
      </c>
      <c r="N6" s="9"/>
      <c r="O6" s="9"/>
      <c r="P6" s="9"/>
      <c r="Q6" s="9"/>
      <c r="R6" s="9"/>
      <c r="S6" s="9"/>
      <c r="T6" s="10"/>
      <c r="U6" s="249" t="s">
        <v>2106</v>
      </c>
      <c r="V6" s="9"/>
      <c r="W6" s="9"/>
      <c r="X6" s="9"/>
      <c r="Y6" s="9"/>
      <c r="Z6" s="9"/>
      <c r="AA6" s="9"/>
      <c r="AB6" s="10"/>
      <c r="AC6" s="249" t="s">
        <v>2107</v>
      </c>
      <c r="AD6" s="9"/>
      <c r="AE6" s="9"/>
      <c r="AF6" s="9"/>
      <c r="AG6" s="9"/>
      <c r="AH6" s="9"/>
      <c r="AI6" s="9"/>
      <c r="AJ6" s="10"/>
      <c r="AK6" s="3"/>
      <c r="AL6" s="3"/>
    </row>
    <row r="7" ht="24.75" customHeight="1">
      <c r="A7" s="37"/>
      <c r="B7" s="29"/>
      <c r="C7" s="29"/>
      <c r="D7" s="29"/>
      <c r="E7" s="29"/>
      <c r="F7" s="29"/>
      <c r="G7" s="29"/>
      <c r="H7" s="29"/>
      <c r="I7" s="29"/>
      <c r="J7" s="29"/>
      <c r="K7" s="29"/>
      <c r="L7" s="30"/>
      <c r="M7" s="8" t="s">
        <v>2108</v>
      </c>
      <c r="N7" s="9"/>
      <c r="O7" s="9"/>
      <c r="P7" s="9"/>
      <c r="Q7" s="9"/>
      <c r="R7" s="9"/>
      <c r="S7" s="9"/>
      <c r="T7" s="10"/>
      <c r="U7" s="8" t="s">
        <v>2108</v>
      </c>
      <c r="V7" s="9"/>
      <c r="W7" s="9"/>
      <c r="X7" s="9"/>
      <c r="Y7" s="9"/>
      <c r="Z7" s="9"/>
      <c r="AA7" s="9"/>
      <c r="AB7" s="10"/>
      <c r="AC7" s="8" t="s">
        <v>2108</v>
      </c>
      <c r="AD7" s="9"/>
      <c r="AE7" s="9"/>
      <c r="AF7" s="9"/>
      <c r="AG7" s="9"/>
      <c r="AH7" s="9"/>
      <c r="AI7" s="9"/>
      <c r="AJ7" s="10"/>
      <c r="AK7" s="3"/>
      <c r="AL7" s="3"/>
    </row>
    <row r="8" ht="24.75" customHeight="1">
      <c r="A8" s="8" t="s">
        <v>2109</v>
      </c>
      <c r="B8" s="9"/>
      <c r="C8" s="9"/>
      <c r="D8" s="9"/>
      <c r="E8" s="9"/>
      <c r="F8" s="9"/>
      <c r="G8" s="9"/>
      <c r="H8" s="9"/>
      <c r="I8" s="9"/>
      <c r="J8" s="9"/>
      <c r="K8" s="9"/>
      <c r="L8" s="10"/>
      <c r="M8" s="704">
        <v>43956.0</v>
      </c>
      <c r="N8" s="9"/>
      <c r="O8" s="9"/>
      <c r="P8" s="9"/>
      <c r="Q8" s="9"/>
      <c r="R8" s="9"/>
      <c r="S8" s="9"/>
      <c r="T8" s="10"/>
      <c r="U8" s="704">
        <v>44016.0</v>
      </c>
      <c r="V8" s="9"/>
      <c r="W8" s="9"/>
      <c r="X8" s="9"/>
      <c r="Y8" s="9"/>
      <c r="Z8" s="9"/>
      <c r="AA8" s="9"/>
      <c r="AB8" s="10"/>
      <c r="AC8" s="705">
        <v>44056.0</v>
      </c>
      <c r="AD8" s="9"/>
      <c r="AE8" s="9"/>
      <c r="AF8" s="9"/>
      <c r="AG8" s="9"/>
      <c r="AH8" s="9"/>
      <c r="AI8" s="9"/>
      <c r="AJ8" s="10"/>
      <c r="AK8" s="3"/>
      <c r="AL8" s="3"/>
    </row>
    <row r="9" ht="24.75" customHeight="1">
      <c r="A9" s="8" t="s">
        <v>2110</v>
      </c>
      <c r="B9" s="9"/>
      <c r="C9" s="9"/>
      <c r="D9" s="9"/>
      <c r="E9" s="9"/>
      <c r="F9" s="9"/>
      <c r="G9" s="9"/>
      <c r="H9" s="9"/>
      <c r="I9" s="9"/>
      <c r="J9" s="9"/>
      <c r="K9" s="9"/>
      <c r="L9" s="10"/>
      <c r="M9" s="704">
        <v>1011.0</v>
      </c>
      <c r="N9" s="9"/>
      <c r="O9" s="9"/>
      <c r="P9" s="9"/>
      <c r="Q9" s="9"/>
      <c r="R9" s="9"/>
      <c r="S9" s="9"/>
      <c r="T9" s="10"/>
      <c r="U9" s="704">
        <v>1026.0</v>
      </c>
      <c r="V9" s="9"/>
      <c r="W9" s="9"/>
      <c r="X9" s="9"/>
      <c r="Y9" s="9"/>
      <c r="Z9" s="9"/>
      <c r="AA9" s="9"/>
      <c r="AB9" s="10"/>
      <c r="AC9" s="705">
        <v>1046.0</v>
      </c>
      <c r="AD9" s="9"/>
      <c r="AE9" s="9"/>
      <c r="AF9" s="9"/>
      <c r="AG9" s="9"/>
      <c r="AH9" s="9"/>
      <c r="AI9" s="9"/>
      <c r="AJ9" s="10"/>
      <c r="AK9" s="3"/>
      <c r="AL9" s="3"/>
    </row>
    <row r="10" ht="24.75" customHeight="1">
      <c r="A10" s="36" t="s">
        <v>2111</v>
      </c>
      <c r="B10" s="12"/>
      <c r="C10" s="12"/>
      <c r="D10" s="13"/>
      <c r="E10" s="3"/>
      <c r="F10" s="268"/>
      <c r="G10" s="268" t="s">
        <v>67</v>
      </c>
      <c r="H10" s="12"/>
      <c r="I10" s="12"/>
      <c r="J10" s="12"/>
      <c r="K10" s="268"/>
      <c r="L10" s="617"/>
      <c r="M10" s="706">
        <v>2015.0</v>
      </c>
      <c r="N10" s="12"/>
      <c r="O10" s="12"/>
      <c r="P10" s="12"/>
      <c r="Q10" s="12"/>
      <c r="R10" s="12"/>
      <c r="S10" s="12"/>
      <c r="T10" s="13"/>
      <c r="U10" s="706">
        <v>1985.0</v>
      </c>
      <c r="V10" s="12"/>
      <c r="W10" s="12"/>
      <c r="X10" s="12"/>
      <c r="Y10" s="12"/>
      <c r="Z10" s="12"/>
      <c r="AA10" s="12"/>
      <c r="AB10" s="13"/>
      <c r="AC10" s="707">
        <v>1915.0</v>
      </c>
      <c r="AD10" s="12"/>
      <c r="AE10" s="12"/>
      <c r="AF10" s="12"/>
      <c r="AG10" s="12"/>
      <c r="AH10" s="12"/>
      <c r="AI10" s="12"/>
      <c r="AJ10" s="13"/>
      <c r="AK10" s="3"/>
      <c r="AL10" s="3"/>
    </row>
    <row r="11" ht="24.75" customHeight="1">
      <c r="A11" s="27"/>
      <c r="D11" s="19"/>
      <c r="E11" s="3"/>
      <c r="F11" s="35"/>
      <c r="G11" s="35" t="s">
        <v>2112</v>
      </c>
      <c r="K11" s="35"/>
      <c r="L11" s="708"/>
      <c r="M11" s="709" t="s">
        <v>2113</v>
      </c>
      <c r="T11" s="19"/>
      <c r="U11" s="709" t="s">
        <v>2113</v>
      </c>
      <c r="AB11" s="19"/>
      <c r="AC11" s="709" t="s">
        <v>2113</v>
      </c>
      <c r="AJ11" s="19"/>
      <c r="AK11" s="3"/>
      <c r="AL11" s="3"/>
    </row>
    <row r="12" ht="24.75" customHeight="1">
      <c r="A12" s="27"/>
      <c r="D12" s="19"/>
      <c r="E12" s="3"/>
      <c r="F12" s="35"/>
      <c r="G12" s="35" t="s">
        <v>2114</v>
      </c>
      <c r="K12" s="35"/>
      <c r="L12" s="708"/>
      <c r="M12" s="709">
        <v>10.0</v>
      </c>
      <c r="T12" s="19"/>
      <c r="U12" s="709">
        <v>10.0</v>
      </c>
      <c r="AB12" s="19"/>
      <c r="AC12" s="709">
        <v>10.0</v>
      </c>
      <c r="AJ12" s="19"/>
      <c r="AK12" s="3"/>
      <c r="AL12" s="3"/>
    </row>
    <row r="13" ht="24.75" customHeight="1">
      <c r="A13" s="27"/>
      <c r="D13" s="19"/>
      <c r="E13" s="3"/>
      <c r="F13" s="35"/>
      <c r="G13" s="35" t="s">
        <v>2115</v>
      </c>
      <c r="K13" s="35"/>
      <c r="L13" s="708"/>
      <c r="M13" s="709">
        <v>174.0</v>
      </c>
      <c r="T13" s="19"/>
      <c r="U13" s="709">
        <v>173.0</v>
      </c>
      <c r="AB13" s="19"/>
      <c r="AC13" s="710">
        <v>167.0</v>
      </c>
      <c r="AJ13" s="19"/>
      <c r="AK13" s="3"/>
      <c r="AL13" s="3"/>
    </row>
    <row r="14" ht="24.75" customHeight="1">
      <c r="A14" s="27"/>
      <c r="D14" s="19"/>
      <c r="E14" s="3"/>
      <c r="F14" s="35"/>
      <c r="G14" s="35" t="s">
        <v>2116</v>
      </c>
      <c r="K14" s="35"/>
      <c r="L14" s="708"/>
      <c r="M14" s="709">
        <v>1817.0</v>
      </c>
      <c r="T14" s="19"/>
      <c r="U14" s="709">
        <v>1788.0</v>
      </c>
      <c r="AB14" s="19"/>
      <c r="AC14" s="710">
        <v>1725.0</v>
      </c>
      <c r="AJ14" s="19"/>
      <c r="AK14" s="3"/>
      <c r="AL14" s="3"/>
    </row>
    <row r="15" ht="24.75" customHeight="1">
      <c r="A15" s="37"/>
      <c r="B15" s="29"/>
      <c r="C15" s="29"/>
      <c r="D15" s="30"/>
      <c r="E15" s="62"/>
      <c r="F15" s="566"/>
      <c r="G15" s="566" t="s">
        <v>2117</v>
      </c>
      <c r="H15" s="29"/>
      <c r="I15" s="29"/>
      <c r="J15" s="29"/>
      <c r="K15" s="711"/>
      <c r="L15" s="30"/>
      <c r="M15" s="712">
        <v>14.0</v>
      </c>
      <c r="N15" s="29"/>
      <c r="O15" s="29"/>
      <c r="P15" s="29"/>
      <c r="Q15" s="29"/>
      <c r="R15" s="29"/>
      <c r="S15" s="29"/>
      <c r="T15" s="30"/>
      <c r="U15" s="712">
        <v>14.0</v>
      </c>
      <c r="V15" s="29"/>
      <c r="W15" s="29"/>
      <c r="X15" s="29"/>
      <c r="Y15" s="29"/>
      <c r="Z15" s="29"/>
      <c r="AA15" s="29"/>
      <c r="AB15" s="30"/>
      <c r="AC15" s="713">
        <v>13.0</v>
      </c>
      <c r="AD15" s="29"/>
      <c r="AE15" s="29"/>
      <c r="AF15" s="29"/>
      <c r="AG15" s="29"/>
      <c r="AH15" s="29"/>
      <c r="AI15" s="29"/>
      <c r="AJ15" s="30"/>
      <c r="AK15" s="3"/>
      <c r="AL15" s="3"/>
    </row>
    <row r="16" ht="24.75" customHeight="1">
      <c r="A16" s="36" t="s">
        <v>2118</v>
      </c>
      <c r="B16" s="12"/>
      <c r="C16" s="12"/>
      <c r="D16" s="13"/>
      <c r="E16" s="3"/>
      <c r="F16" s="268"/>
      <c r="G16" s="268" t="s">
        <v>67</v>
      </c>
      <c r="H16" s="12"/>
      <c r="I16" s="12"/>
      <c r="J16" s="12"/>
      <c r="K16" s="268"/>
      <c r="L16" s="617"/>
      <c r="M16" s="706">
        <v>999.0</v>
      </c>
      <c r="N16" s="12"/>
      <c r="O16" s="12"/>
      <c r="P16" s="12"/>
      <c r="Q16" s="12"/>
      <c r="R16" s="12"/>
      <c r="S16" s="12"/>
      <c r="T16" s="13"/>
      <c r="U16" s="706">
        <v>1012.0</v>
      </c>
      <c r="V16" s="12"/>
      <c r="W16" s="12"/>
      <c r="X16" s="12"/>
      <c r="Y16" s="12"/>
      <c r="Z16" s="12"/>
      <c r="AA16" s="12"/>
      <c r="AB16" s="13"/>
      <c r="AC16" s="707">
        <v>1031.0</v>
      </c>
      <c r="AD16" s="12"/>
      <c r="AE16" s="12"/>
      <c r="AF16" s="12"/>
      <c r="AG16" s="12"/>
      <c r="AH16" s="12"/>
      <c r="AI16" s="12"/>
      <c r="AJ16" s="13"/>
      <c r="AK16" s="3"/>
      <c r="AL16" s="3"/>
    </row>
    <row r="17" ht="24.75" customHeight="1">
      <c r="A17" s="27"/>
      <c r="D17" s="19"/>
      <c r="E17" s="3"/>
      <c r="F17" s="35"/>
      <c r="G17" s="35" t="s">
        <v>2112</v>
      </c>
      <c r="K17" s="35"/>
      <c r="L17" s="708"/>
      <c r="M17" s="709" t="s">
        <v>2113</v>
      </c>
      <c r="T17" s="19"/>
      <c r="U17" s="709" t="s">
        <v>2113</v>
      </c>
      <c r="AB17" s="19"/>
      <c r="AC17" s="709" t="s">
        <v>2113</v>
      </c>
      <c r="AJ17" s="19"/>
      <c r="AK17" s="3"/>
      <c r="AL17" s="3"/>
    </row>
    <row r="18" ht="24.75" customHeight="1">
      <c r="A18" s="27"/>
      <c r="D18" s="19"/>
      <c r="E18" s="3"/>
      <c r="F18" s="35"/>
      <c r="G18" s="35" t="s">
        <v>2114</v>
      </c>
      <c r="K18" s="35"/>
      <c r="L18" s="708"/>
      <c r="M18" s="709">
        <v>392.0</v>
      </c>
      <c r="T18" s="19"/>
      <c r="U18" s="709">
        <v>426.0</v>
      </c>
      <c r="AB18" s="19"/>
      <c r="AC18" s="710">
        <v>457.0</v>
      </c>
      <c r="AJ18" s="19"/>
      <c r="AK18" s="3"/>
      <c r="AL18" s="3"/>
    </row>
    <row r="19" ht="24.75" customHeight="1">
      <c r="A19" s="27"/>
      <c r="D19" s="19"/>
      <c r="E19" s="3"/>
      <c r="F19" s="35"/>
      <c r="G19" s="35" t="s">
        <v>2115</v>
      </c>
      <c r="K19" s="35"/>
      <c r="L19" s="708"/>
      <c r="M19" s="709">
        <v>204.0</v>
      </c>
      <c r="T19" s="19"/>
      <c r="U19" s="709">
        <v>196.0</v>
      </c>
      <c r="AB19" s="19"/>
      <c r="AC19" s="710">
        <v>202.0</v>
      </c>
      <c r="AJ19" s="19"/>
      <c r="AK19" s="3"/>
      <c r="AL19" s="3"/>
    </row>
    <row r="20" ht="24.75" customHeight="1">
      <c r="A20" s="27"/>
      <c r="D20" s="19"/>
      <c r="E20" s="3"/>
      <c r="F20" s="35"/>
      <c r="G20" s="35" t="s">
        <v>2116</v>
      </c>
      <c r="K20" s="35"/>
      <c r="L20" s="708"/>
      <c r="M20" s="709">
        <v>308.0</v>
      </c>
      <c r="T20" s="19"/>
      <c r="U20" s="709">
        <v>293.0</v>
      </c>
      <c r="AB20" s="19"/>
      <c r="AC20" s="710">
        <v>281.0</v>
      </c>
      <c r="AJ20" s="19"/>
      <c r="AK20" s="3"/>
      <c r="AL20" s="3"/>
    </row>
    <row r="21" ht="24.75" customHeight="1">
      <c r="A21" s="37"/>
      <c r="B21" s="29"/>
      <c r="C21" s="29"/>
      <c r="D21" s="30"/>
      <c r="E21" s="62"/>
      <c r="F21" s="566"/>
      <c r="G21" s="566" t="s">
        <v>2117</v>
      </c>
      <c r="H21" s="29"/>
      <c r="I21" s="29"/>
      <c r="J21" s="29"/>
      <c r="K21" s="711"/>
      <c r="L21" s="30"/>
      <c r="M21" s="712">
        <v>95.0</v>
      </c>
      <c r="N21" s="29"/>
      <c r="O21" s="29"/>
      <c r="P21" s="29"/>
      <c r="Q21" s="29"/>
      <c r="R21" s="29"/>
      <c r="S21" s="29"/>
      <c r="T21" s="30"/>
      <c r="U21" s="712">
        <v>97.0</v>
      </c>
      <c r="V21" s="29"/>
      <c r="W21" s="29"/>
      <c r="X21" s="29"/>
      <c r="Y21" s="29"/>
      <c r="Z21" s="29"/>
      <c r="AA21" s="29"/>
      <c r="AB21" s="30"/>
      <c r="AC21" s="713">
        <v>91.0</v>
      </c>
      <c r="AD21" s="29"/>
      <c r="AE21" s="29"/>
      <c r="AF21" s="29"/>
      <c r="AG21" s="29"/>
      <c r="AH21" s="29"/>
      <c r="AI21" s="29"/>
      <c r="AJ21" s="30"/>
      <c r="AK21" s="3"/>
      <c r="AL21" s="3"/>
    </row>
    <row r="22" ht="24.75" customHeight="1">
      <c r="A22" s="3" t="s">
        <v>47</v>
      </c>
      <c r="B22" s="3"/>
      <c r="C22" s="3" t="s">
        <v>2119</v>
      </c>
      <c r="D22" s="104"/>
      <c r="E22" s="3"/>
      <c r="F22" s="3"/>
      <c r="G22" s="3"/>
      <c r="H22" s="3"/>
      <c r="I22" s="3"/>
      <c r="J22" s="3"/>
      <c r="K22" s="3"/>
      <c r="L22" s="3"/>
      <c r="M22" s="3"/>
      <c r="N22" s="3"/>
      <c r="O22" s="3"/>
      <c r="P22" s="104"/>
      <c r="Q22" s="3"/>
      <c r="R22" s="3"/>
      <c r="S22" s="3"/>
      <c r="T22" s="3"/>
      <c r="U22" s="3"/>
      <c r="V22" s="3"/>
      <c r="W22" s="3"/>
      <c r="X22" s="3"/>
      <c r="Y22" s="3"/>
      <c r="Z22" s="3"/>
      <c r="AA22" s="3"/>
      <c r="AB22" s="3"/>
      <c r="AC22" s="3"/>
      <c r="AD22" s="3"/>
      <c r="AE22" s="3"/>
      <c r="AF22" s="3"/>
      <c r="AG22" s="3"/>
      <c r="AH22" s="3"/>
      <c r="AI22" s="3"/>
      <c r="AJ22" s="3"/>
      <c r="AK22" s="3"/>
      <c r="AL22" s="3"/>
    </row>
    <row r="23" ht="24.75" customHeight="1">
      <c r="A23" s="3"/>
      <c r="B23" s="3"/>
      <c r="C23" s="3" t="s">
        <v>2120</v>
      </c>
      <c r="D23" s="104"/>
      <c r="E23" s="3"/>
      <c r="F23" s="3"/>
      <c r="G23" s="3"/>
      <c r="H23" s="3"/>
      <c r="I23" s="3"/>
      <c r="J23" s="3"/>
      <c r="K23" s="3"/>
      <c r="L23" s="3"/>
      <c r="M23" s="3"/>
      <c r="N23" s="3"/>
      <c r="O23" s="3"/>
      <c r="P23" s="3"/>
      <c r="Q23" s="3"/>
      <c r="R23" s="3"/>
      <c r="S23" s="3"/>
      <c r="T23" s="3"/>
      <c r="U23" s="3"/>
      <c r="V23" s="3"/>
      <c r="W23" s="3"/>
      <c r="X23" s="3"/>
      <c r="Y23" s="3"/>
      <c r="Z23" s="3"/>
      <c r="AA23" s="104"/>
      <c r="AB23" s="714"/>
      <c r="AC23" s="714"/>
      <c r="AD23" s="714"/>
      <c r="AE23" s="714"/>
      <c r="AF23" s="714"/>
      <c r="AG23" s="714"/>
      <c r="AH23" s="714"/>
      <c r="AI23" s="714"/>
      <c r="AJ23" s="104"/>
      <c r="AK23" s="3"/>
      <c r="AL23" s="3"/>
    </row>
    <row r="24" ht="24.75" customHeight="1">
      <c r="A24" s="3"/>
      <c r="B24" s="3"/>
      <c r="C24" s="3" t="s">
        <v>2121</v>
      </c>
      <c r="D24" s="104"/>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104"/>
      <c r="AK24" s="3"/>
      <c r="AL24" s="3"/>
    </row>
    <row r="25" ht="18.0"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714" t="s">
        <v>2122</v>
      </c>
      <c r="AK25" s="3"/>
      <c r="AL25" s="3"/>
    </row>
    <row r="26" ht="24.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3"/>
      <c r="AL26" s="3"/>
    </row>
    <row r="27" ht="24.75" customHeight="1">
      <c r="A27" s="4" t="s">
        <v>2123</v>
      </c>
      <c r="AK27" s="3"/>
      <c r="AL27" s="3"/>
    </row>
    <row r="28" ht="24.75" customHeight="1">
      <c r="A28" s="5">
        <v>81.0</v>
      </c>
      <c r="C28" s="6" t="s">
        <v>2124</v>
      </c>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row>
    <row r="29" ht="18.0"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7"/>
      <c r="AK29" s="3"/>
      <c r="AL29" s="3"/>
    </row>
    <row r="30" ht="24.75" customHeight="1">
      <c r="A30" s="11" t="s">
        <v>1454</v>
      </c>
      <c r="B30" s="12"/>
      <c r="C30" s="12"/>
      <c r="D30" s="13"/>
      <c r="E30" s="184" t="s">
        <v>2125</v>
      </c>
      <c r="F30" s="12"/>
      <c r="G30" s="12"/>
      <c r="H30" s="13"/>
      <c r="I30" s="36" t="s">
        <v>2126</v>
      </c>
      <c r="J30" s="12"/>
      <c r="K30" s="12"/>
      <c r="L30" s="13"/>
      <c r="M30" s="36" t="s">
        <v>2127</v>
      </c>
      <c r="N30" s="12"/>
      <c r="O30" s="12"/>
      <c r="P30" s="13"/>
      <c r="Q30" s="184" t="s">
        <v>2128</v>
      </c>
      <c r="R30" s="12"/>
      <c r="S30" s="12"/>
      <c r="T30" s="13"/>
      <c r="U30" s="36" t="s">
        <v>2129</v>
      </c>
      <c r="V30" s="12"/>
      <c r="W30" s="12"/>
      <c r="X30" s="13"/>
      <c r="Y30" s="36" t="s">
        <v>2130</v>
      </c>
      <c r="Z30" s="12"/>
      <c r="AA30" s="12"/>
      <c r="AB30" s="13"/>
      <c r="AC30" s="36" t="s">
        <v>2131</v>
      </c>
      <c r="AD30" s="12"/>
      <c r="AE30" s="12"/>
      <c r="AF30" s="13"/>
      <c r="AG30" s="36" t="s">
        <v>2132</v>
      </c>
      <c r="AH30" s="12"/>
      <c r="AI30" s="12"/>
      <c r="AJ30" s="13"/>
      <c r="AK30" s="3"/>
      <c r="AL30" s="3"/>
    </row>
    <row r="31" ht="24.75" customHeight="1">
      <c r="A31" s="37"/>
      <c r="B31" s="29"/>
      <c r="C31" s="29"/>
      <c r="D31" s="30"/>
      <c r="E31" s="37"/>
      <c r="F31" s="29"/>
      <c r="G31" s="29"/>
      <c r="H31" s="30"/>
      <c r="I31" s="37"/>
      <c r="J31" s="29"/>
      <c r="K31" s="29"/>
      <c r="L31" s="30"/>
      <c r="M31" s="37"/>
      <c r="N31" s="29"/>
      <c r="O31" s="29"/>
      <c r="P31" s="30"/>
      <c r="Q31" s="37"/>
      <c r="R31" s="29"/>
      <c r="S31" s="29"/>
      <c r="T31" s="30"/>
      <c r="U31" s="37"/>
      <c r="V31" s="29"/>
      <c r="W31" s="29"/>
      <c r="X31" s="30"/>
      <c r="Y31" s="37"/>
      <c r="Z31" s="29"/>
      <c r="AA31" s="29"/>
      <c r="AB31" s="30"/>
      <c r="AC31" s="37"/>
      <c r="AD31" s="29"/>
      <c r="AE31" s="29"/>
      <c r="AF31" s="30"/>
      <c r="AG31" s="37"/>
      <c r="AH31" s="29"/>
      <c r="AI31" s="29"/>
      <c r="AJ31" s="30"/>
      <c r="AK31" s="3"/>
      <c r="AL31" s="3"/>
    </row>
    <row r="32" ht="24.75" customHeight="1">
      <c r="A32" s="270" t="s">
        <v>1448</v>
      </c>
      <c r="D32" s="19"/>
      <c r="E32" s="60">
        <v>77154.0</v>
      </c>
      <c r="H32" s="19"/>
      <c r="I32" s="60">
        <v>77076.0</v>
      </c>
      <c r="L32" s="19"/>
      <c r="M32" s="60">
        <v>31733.0</v>
      </c>
      <c r="P32" s="19"/>
      <c r="Q32" s="60">
        <v>10280.0</v>
      </c>
      <c r="T32" s="19"/>
      <c r="U32" s="60">
        <v>40797.0</v>
      </c>
      <c r="X32" s="19"/>
      <c r="Y32" s="60">
        <v>67777.0</v>
      </c>
      <c r="AB32" s="19"/>
      <c r="AC32" s="60">
        <v>33486.0</v>
      </c>
      <c r="AF32" s="19"/>
      <c r="AG32" s="60">
        <v>617822.0</v>
      </c>
      <c r="AJ32" s="19"/>
      <c r="AK32" s="3"/>
      <c r="AL32" s="3"/>
    </row>
    <row r="33" ht="24.75" customHeight="1">
      <c r="A33" s="270">
        <v>5.0</v>
      </c>
      <c r="D33" s="19"/>
      <c r="E33" s="60">
        <v>75710.0</v>
      </c>
      <c r="H33" s="19"/>
      <c r="I33" s="60">
        <v>75637.0</v>
      </c>
      <c r="L33" s="19"/>
      <c r="M33" s="60">
        <v>31533.0</v>
      </c>
      <c r="P33" s="19"/>
      <c r="Q33" s="60">
        <v>10101.0</v>
      </c>
      <c r="T33" s="19"/>
      <c r="U33" s="60">
        <v>36470.0</v>
      </c>
      <c r="X33" s="19"/>
      <c r="Y33" s="60">
        <v>67777.0</v>
      </c>
      <c r="AB33" s="19"/>
      <c r="AC33" s="60">
        <v>33489.0</v>
      </c>
      <c r="AF33" s="19"/>
      <c r="AG33" s="60">
        <v>619921.0</v>
      </c>
      <c r="AJ33" s="19"/>
      <c r="AK33" s="3"/>
      <c r="AL33" s="3"/>
    </row>
    <row r="34" ht="24.75" customHeight="1">
      <c r="A34" s="202">
        <v>6.0</v>
      </c>
      <c r="B34" s="29"/>
      <c r="C34" s="29"/>
      <c r="D34" s="30"/>
      <c r="E34" s="468">
        <v>74254.0</v>
      </c>
      <c r="F34" s="29"/>
      <c r="G34" s="29"/>
      <c r="H34" s="30"/>
      <c r="I34" s="468">
        <v>74181.0</v>
      </c>
      <c r="J34" s="29"/>
      <c r="K34" s="29"/>
      <c r="L34" s="30"/>
      <c r="M34" s="468">
        <v>31233.0</v>
      </c>
      <c r="N34" s="29"/>
      <c r="O34" s="29"/>
      <c r="P34" s="30"/>
      <c r="Q34" s="468">
        <v>9973.0</v>
      </c>
      <c r="R34" s="29"/>
      <c r="S34" s="29"/>
      <c r="T34" s="30"/>
      <c r="U34" s="468">
        <v>37475.0</v>
      </c>
      <c r="V34" s="29"/>
      <c r="W34" s="29"/>
      <c r="X34" s="30"/>
      <c r="Y34" s="61">
        <v>67777.0</v>
      </c>
      <c r="Z34" s="29"/>
      <c r="AA34" s="29"/>
      <c r="AB34" s="30"/>
      <c r="AC34" s="61">
        <v>33489.0</v>
      </c>
      <c r="AD34" s="29"/>
      <c r="AE34" s="29"/>
      <c r="AF34" s="30"/>
      <c r="AG34" s="468">
        <v>620444.0</v>
      </c>
      <c r="AH34" s="29"/>
      <c r="AI34" s="29"/>
      <c r="AJ34" s="30"/>
      <c r="AK34" s="3"/>
      <c r="AL34" s="3"/>
    </row>
    <row r="35" ht="24.75" customHeight="1">
      <c r="A35" s="354"/>
      <c r="B35" s="35"/>
      <c r="C35" s="35"/>
      <c r="D35" s="35"/>
      <c r="E35" s="701"/>
      <c r="F35" s="701"/>
      <c r="G35" s="701"/>
      <c r="H35" s="701"/>
      <c r="I35" s="701"/>
      <c r="J35" s="701"/>
      <c r="K35" s="701"/>
      <c r="L35" s="701"/>
      <c r="M35" s="701"/>
      <c r="N35" s="701"/>
      <c r="O35" s="701"/>
      <c r="P35" s="701"/>
      <c r="Q35" s="701"/>
      <c r="R35" s="701"/>
      <c r="S35" s="701"/>
      <c r="T35" s="701"/>
      <c r="U35" s="701"/>
      <c r="V35" s="701"/>
      <c r="W35" s="701"/>
      <c r="X35" s="701"/>
      <c r="Y35" s="701"/>
      <c r="Z35" s="701"/>
      <c r="AA35" s="701"/>
      <c r="AB35" s="701"/>
      <c r="AC35" s="701"/>
      <c r="AD35" s="701"/>
      <c r="AE35" s="701"/>
      <c r="AF35" s="701"/>
      <c r="AG35" s="701"/>
      <c r="AH35" s="701"/>
      <c r="AI35" s="701"/>
      <c r="AJ35" s="7" t="s">
        <v>2133</v>
      </c>
      <c r="AK35" s="3"/>
      <c r="AL35" s="3"/>
    </row>
    <row r="36" ht="24.75" customHeight="1">
      <c r="A36" s="1" t="s">
        <v>2134</v>
      </c>
      <c r="AK36" s="3"/>
      <c r="AL36" s="3"/>
    </row>
    <row r="37" ht="24.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row>
    <row r="38" ht="24.75" customHeight="1">
      <c r="A38" s="5">
        <v>82.0</v>
      </c>
      <c r="C38" s="6" t="s">
        <v>2135</v>
      </c>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row>
    <row r="39" ht="24.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7" t="s">
        <v>1111</v>
      </c>
      <c r="AK39" s="3"/>
      <c r="AL39" s="3"/>
    </row>
    <row r="40" ht="24.75" customHeight="1">
      <c r="A40" s="8" t="s">
        <v>1454</v>
      </c>
      <c r="B40" s="9"/>
      <c r="C40" s="9"/>
      <c r="D40" s="9"/>
      <c r="E40" s="10"/>
      <c r="F40" s="8" t="s">
        <v>67</v>
      </c>
      <c r="G40" s="9"/>
      <c r="H40" s="9"/>
      <c r="I40" s="9"/>
      <c r="J40" s="9"/>
      <c r="K40" s="10"/>
      <c r="L40" s="8" t="s">
        <v>2136</v>
      </c>
      <c r="M40" s="9"/>
      <c r="N40" s="9"/>
      <c r="O40" s="9"/>
      <c r="P40" s="10"/>
      <c r="Q40" s="375" t="s">
        <v>2137</v>
      </c>
      <c r="R40" s="9"/>
      <c r="S40" s="9"/>
      <c r="T40" s="9"/>
      <c r="U40" s="10"/>
      <c r="V40" s="8" t="s">
        <v>2138</v>
      </c>
      <c r="W40" s="9"/>
      <c r="X40" s="9"/>
      <c r="Y40" s="9"/>
      <c r="Z40" s="10"/>
      <c r="AA40" s="8" t="s">
        <v>2139</v>
      </c>
      <c r="AB40" s="9"/>
      <c r="AC40" s="9"/>
      <c r="AD40" s="9"/>
      <c r="AE40" s="10"/>
      <c r="AF40" s="8" t="s">
        <v>1363</v>
      </c>
      <c r="AG40" s="9"/>
      <c r="AH40" s="9"/>
      <c r="AI40" s="9"/>
      <c r="AJ40" s="10"/>
      <c r="AK40" s="3"/>
      <c r="AL40" s="3"/>
    </row>
    <row r="41" ht="24.75" customHeight="1">
      <c r="A41" s="270" t="s">
        <v>1448</v>
      </c>
      <c r="E41" s="19"/>
      <c r="F41" s="60">
        <v>31733.0</v>
      </c>
      <c r="K41" s="19"/>
      <c r="L41" s="60">
        <v>28768.0</v>
      </c>
      <c r="P41" s="19"/>
      <c r="Q41" s="60">
        <v>1785.0</v>
      </c>
      <c r="U41" s="19"/>
      <c r="V41" s="18">
        <v>911.0</v>
      </c>
      <c r="Z41" s="19"/>
      <c r="AA41" s="18">
        <v>2.0</v>
      </c>
      <c r="AE41" s="19"/>
      <c r="AF41" s="18">
        <v>267.0</v>
      </c>
      <c r="AJ41" s="19"/>
      <c r="AK41" s="3"/>
      <c r="AL41" s="3"/>
    </row>
    <row r="42" ht="24.75" customHeight="1">
      <c r="A42" s="270">
        <v>5.0</v>
      </c>
      <c r="E42" s="19"/>
      <c r="F42" s="60">
        <v>31533.0</v>
      </c>
      <c r="K42" s="19"/>
      <c r="L42" s="60">
        <v>28598.0</v>
      </c>
      <c r="P42" s="19"/>
      <c r="Q42" s="60">
        <v>1788.0</v>
      </c>
      <c r="U42" s="19"/>
      <c r="V42" s="18">
        <v>912.0</v>
      </c>
      <c r="Z42" s="19"/>
      <c r="AA42" s="18">
        <v>2.0</v>
      </c>
      <c r="AE42" s="19"/>
      <c r="AF42" s="18">
        <v>233.0</v>
      </c>
      <c r="AJ42" s="19"/>
      <c r="AK42" s="3"/>
      <c r="AL42" s="3"/>
    </row>
    <row r="43" ht="24.75" customHeight="1">
      <c r="A43" s="202">
        <v>6.0</v>
      </c>
      <c r="B43" s="29"/>
      <c r="C43" s="29"/>
      <c r="D43" s="29"/>
      <c r="E43" s="30"/>
      <c r="F43" s="468">
        <v>31385.0</v>
      </c>
      <c r="G43" s="29"/>
      <c r="H43" s="29"/>
      <c r="I43" s="29"/>
      <c r="J43" s="29"/>
      <c r="K43" s="30"/>
      <c r="L43" s="468">
        <v>28451.0</v>
      </c>
      <c r="M43" s="29"/>
      <c r="N43" s="29"/>
      <c r="O43" s="29"/>
      <c r="P43" s="30"/>
      <c r="Q43" s="468">
        <v>1800.0</v>
      </c>
      <c r="R43" s="29"/>
      <c r="S43" s="29"/>
      <c r="T43" s="29"/>
      <c r="U43" s="30"/>
      <c r="V43" s="202">
        <v>925.0</v>
      </c>
      <c r="W43" s="29"/>
      <c r="X43" s="29"/>
      <c r="Y43" s="29"/>
      <c r="Z43" s="30"/>
      <c r="AA43" s="28">
        <v>2.0</v>
      </c>
      <c r="AB43" s="29"/>
      <c r="AC43" s="29"/>
      <c r="AD43" s="29"/>
      <c r="AE43" s="30"/>
      <c r="AF43" s="202">
        <v>207.0</v>
      </c>
      <c r="AG43" s="29"/>
      <c r="AH43" s="29"/>
      <c r="AI43" s="29"/>
      <c r="AJ43" s="30"/>
      <c r="AK43" s="3"/>
      <c r="AL43" s="3"/>
    </row>
    <row r="44" ht="24.75" customHeight="1">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269" t="s">
        <v>2133</v>
      </c>
      <c r="AK44" s="3"/>
      <c r="AL44" s="3"/>
    </row>
    <row r="45" ht="24.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row>
    <row r="46" ht="24.75" customHeight="1">
      <c r="A46" s="5">
        <v>83.0</v>
      </c>
      <c r="C46" s="6" t="s">
        <v>2140</v>
      </c>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row>
    <row r="47" ht="24.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7" t="s">
        <v>2141</v>
      </c>
      <c r="AK47" s="3"/>
      <c r="AL47" s="3"/>
    </row>
    <row r="48" ht="24.75" customHeight="1">
      <c r="A48" s="8" t="s">
        <v>1454</v>
      </c>
      <c r="B48" s="9"/>
      <c r="C48" s="9"/>
      <c r="D48" s="9"/>
      <c r="E48" s="10"/>
      <c r="F48" s="8" t="s">
        <v>67</v>
      </c>
      <c r="G48" s="9"/>
      <c r="H48" s="9"/>
      <c r="I48" s="9"/>
      <c r="J48" s="9"/>
      <c r="K48" s="10"/>
      <c r="L48" s="8" t="s">
        <v>2136</v>
      </c>
      <c r="M48" s="9"/>
      <c r="N48" s="9"/>
      <c r="O48" s="9"/>
      <c r="P48" s="10"/>
      <c r="Q48" s="375" t="s">
        <v>2137</v>
      </c>
      <c r="R48" s="9"/>
      <c r="S48" s="9"/>
      <c r="T48" s="9"/>
      <c r="U48" s="10"/>
      <c r="V48" s="8" t="s">
        <v>2138</v>
      </c>
      <c r="W48" s="9"/>
      <c r="X48" s="9"/>
      <c r="Y48" s="9"/>
      <c r="Z48" s="10"/>
      <c r="AA48" s="8" t="s">
        <v>2139</v>
      </c>
      <c r="AB48" s="9"/>
      <c r="AC48" s="9"/>
      <c r="AD48" s="9"/>
      <c r="AE48" s="10"/>
      <c r="AF48" s="8" t="s">
        <v>1363</v>
      </c>
      <c r="AG48" s="9"/>
      <c r="AH48" s="9"/>
      <c r="AI48" s="9"/>
      <c r="AJ48" s="10"/>
      <c r="AK48" s="3"/>
      <c r="AL48" s="3"/>
    </row>
    <row r="49" ht="24.75" customHeight="1">
      <c r="A49" s="270" t="s">
        <v>1448</v>
      </c>
      <c r="E49" s="19"/>
      <c r="F49" s="692">
        <v>9842.0</v>
      </c>
      <c r="K49" s="19"/>
      <c r="L49" s="60">
        <v>5966.0</v>
      </c>
      <c r="P49" s="19"/>
      <c r="Q49" s="60">
        <v>3293.0</v>
      </c>
      <c r="U49" s="19"/>
      <c r="V49" s="18">
        <v>567.0</v>
      </c>
      <c r="Z49" s="19"/>
      <c r="AA49" s="18">
        <v>1.0</v>
      </c>
      <c r="AE49" s="19"/>
      <c r="AF49" s="470">
        <v>15.0</v>
      </c>
      <c r="AJ49" s="19"/>
      <c r="AK49" s="3"/>
      <c r="AL49" s="3"/>
    </row>
    <row r="50" ht="24.75" customHeight="1">
      <c r="A50" s="270">
        <v>5.0</v>
      </c>
      <c r="E50" s="19"/>
      <c r="F50" s="692">
        <v>9596.0</v>
      </c>
      <c r="K50" s="19"/>
      <c r="L50" s="264">
        <v>5763.0</v>
      </c>
      <c r="P50" s="19"/>
      <c r="Q50" s="264">
        <v>3253.0</v>
      </c>
      <c r="U50" s="19"/>
      <c r="V50" s="264">
        <v>568.0</v>
      </c>
      <c r="Z50" s="19"/>
      <c r="AA50" s="264">
        <v>0.0</v>
      </c>
      <c r="AE50" s="19"/>
      <c r="AF50" s="470">
        <v>12.0</v>
      </c>
      <c r="AJ50" s="19"/>
      <c r="AK50" s="3"/>
      <c r="AL50" s="3"/>
    </row>
    <row r="51" ht="24.75" customHeight="1">
      <c r="A51" s="202">
        <v>6.0</v>
      </c>
      <c r="B51" s="29"/>
      <c r="C51" s="29"/>
      <c r="D51" s="29"/>
      <c r="E51" s="30"/>
      <c r="F51" s="698">
        <v>9443.0</v>
      </c>
      <c r="G51" s="29"/>
      <c r="H51" s="29"/>
      <c r="I51" s="29"/>
      <c r="J51" s="29"/>
      <c r="K51" s="30"/>
      <c r="L51" s="265">
        <v>5657.0</v>
      </c>
      <c r="M51" s="29"/>
      <c r="N51" s="29"/>
      <c r="O51" s="29"/>
      <c r="P51" s="30"/>
      <c r="Q51" s="265">
        <v>3202.0</v>
      </c>
      <c r="R51" s="29"/>
      <c r="S51" s="29"/>
      <c r="T51" s="29"/>
      <c r="U51" s="30"/>
      <c r="V51" s="265">
        <v>578.0</v>
      </c>
      <c r="W51" s="29"/>
      <c r="X51" s="29"/>
      <c r="Y51" s="29"/>
      <c r="Z51" s="30"/>
      <c r="AA51" s="346">
        <v>0.0</v>
      </c>
      <c r="AB51" s="29"/>
      <c r="AC51" s="29"/>
      <c r="AD51" s="29"/>
      <c r="AE51" s="30"/>
      <c r="AF51" s="680">
        <v>6.0</v>
      </c>
      <c r="AG51" s="29"/>
      <c r="AH51" s="29"/>
      <c r="AI51" s="29"/>
      <c r="AJ51" s="30"/>
      <c r="AK51" s="3"/>
      <c r="AL51" s="3"/>
    </row>
    <row r="52" ht="24.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155"/>
      <c r="AH52" s="3"/>
      <c r="AI52" s="3"/>
      <c r="AJ52" s="7" t="s">
        <v>2133</v>
      </c>
      <c r="AK52" s="3"/>
      <c r="AL52" s="3"/>
    </row>
    <row r="53" ht="24.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row>
    <row r="54" ht="24.75" customHeight="1">
      <c r="A54" s="5"/>
      <c r="C54" s="6"/>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row>
    <row r="55" ht="24.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7"/>
      <c r="AK55" s="3"/>
      <c r="AL55" s="3"/>
    </row>
    <row r="56" ht="24.75" customHeight="1">
      <c r="A56" s="35"/>
      <c r="G56" s="35"/>
      <c r="M56" s="102"/>
      <c r="S56" s="102"/>
      <c r="Y56" s="102"/>
      <c r="AE56" s="102"/>
      <c r="AK56" s="3"/>
      <c r="AL56" s="3"/>
    </row>
    <row r="57" ht="24.75" customHeight="1">
      <c r="A57" s="35"/>
      <c r="B57" s="35"/>
      <c r="C57" s="35"/>
      <c r="E57" s="35"/>
      <c r="F57" s="35"/>
      <c r="G57" s="35"/>
      <c r="M57" s="35"/>
      <c r="S57" s="701"/>
      <c r="Y57" s="701"/>
      <c r="AE57" s="35"/>
      <c r="AK57" s="3"/>
      <c r="AL57" s="3"/>
    </row>
    <row r="58" ht="24.75" customHeight="1">
      <c r="A58" s="35"/>
      <c r="B58" s="35"/>
      <c r="C58" s="35"/>
      <c r="E58" s="35"/>
      <c r="G58" s="35"/>
      <c r="M58" s="35"/>
      <c r="S58" s="35"/>
      <c r="Y58" s="35"/>
      <c r="AE58" s="35"/>
      <c r="AK58" s="3"/>
      <c r="AL58" s="3"/>
    </row>
    <row r="59" ht="24.75" customHeight="1">
      <c r="A59" s="35"/>
      <c r="B59" s="35"/>
      <c r="C59" s="35"/>
      <c r="E59" s="35"/>
      <c r="G59" s="35"/>
      <c r="M59" s="35"/>
      <c r="S59" s="701"/>
      <c r="Y59" s="701"/>
      <c r="AE59" s="35"/>
      <c r="AK59" s="3"/>
      <c r="AL59" s="3"/>
    </row>
    <row r="60" ht="24.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row>
    <row r="61" ht="24.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715"/>
      <c r="AK61" s="3"/>
      <c r="AL61" s="3"/>
    </row>
    <row r="62" ht="24.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7"/>
      <c r="AK62" s="3"/>
      <c r="AL62" s="3"/>
    </row>
    <row r="63" ht="24.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row>
    <row r="64" ht="24.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row>
    <row r="65" ht="24.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row>
    <row r="66" ht="24.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row>
    <row r="67" ht="24.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row>
    <row r="68" ht="24.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row>
    <row r="69" ht="24.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row>
    <row r="70" ht="24.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row>
    <row r="71" ht="24.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row>
    <row r="72" ht="24.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row>
    <row r="73" ht="24.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row>
    <row r="74" ht="24.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row>
    <row r="75" ht="24.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row>
    <row r="76" ht="24.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row>
    <row r="77" ht="24.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row>
    <row r="78" ht="24.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row>
    <row r="79" ht="24.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row>
    <row r="80" ht="24.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row>
    <row r="81" ht="24.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row>
    <row r="82" ht="24.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row>
    <row r="83" ht="24.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row>
    <row r="84" ht="24.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row>
    <row r="85" ht="24.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row>
    <row r="86" ht="24.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row>
    <row r="87" ht="24.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row>
    <row r="88" ht="24.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row>
    <row r="89" ht="24.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row>
    <row r="90" ht="24.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row>
    <row r="91" ht="24.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row>
    <row r="92" ht="24.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row>
    <row r="93" ht="24.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row>
    <row r="94" ht="24.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row>
    <row r="95" ht="24.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row>
    <row r="96" ht="24.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row>
    <row r="97" ht="24.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row>
    <row r="98" ht="24.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row>
    <row r="99" ht="24.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row>
    <row r="100" ht="24.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row>
    <row r="101" ht="24.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row>
    <row r="102" ht="24.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row>
    <row r="103" ht="24.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row>
    <row r="104" ht="24.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row>
    <row r="105" ht="24.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row>
    <row r="106" ht="24.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row>
    <row r="107" ht="24.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row>
    <row r="108" ht="24.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row>
    <row r="109" ht="24.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row>
    <row r="110" ht="24.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row>
    <row r="111" ht="24.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row>
    <row r="112" ht="24.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row>
    <row r="113" ht="24.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row>
    <row r="114" ht="24.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row>
    <row r="115" ht="24.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row>
    <row r="116" ht="24.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row>
    <row r="117" ht="24.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row>
    <row r="118" ht="24.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row>
    <row r="119" ht="24.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row>
    <row r="120" ht="24.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row>
    <row r="121" ht="24.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row>
    <row r="122" ht="24.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row>
    <row r="123" ht="24.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row>
    <row r="124" ht="24.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row>
    <row r="125" ht="24.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row>
    <row r="126" ht="24.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row>
    <row r="127" ht="24.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row>
    <row r="128" ht="24.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row>
    <row r="129" ht="24.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row>
    <row r="130" ht="24.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row>
    <row r="131" ht="24.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row>
    <row r="132" ht="24.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row>
    <row r="133" ht="24.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row>
    <row r="134" ht="24.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row>
    <row r="135" ht="24.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row>
    <row r="136" ht="24.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row>
    <row r="137" ht="24.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row>
    <row r="138" ht="24.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row>
    <row r="139" ht="24.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row>
    <row r="140" ht="24.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row>
    <row r="141" ht="24.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row>
    <row r="142" ht="24.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row>
    <row r="143" ht="24.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row>
    <row r="144" ht="24.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row>
    <row r="145" ht="24.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row>
    <row r="146" ht="24.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row>
    <row r="147" ht="24.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row>
    <row r="148" ht="24.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row>
    <row r="149" ht="24.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row>
    <row r="150" ht="24.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row>
    <row r="151" ht="24.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row>
    <row r="152" ht="24.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row>
    <row r="153" ht="24.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row>
    <row r="154" ht="24.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row>
    <row r="155" ht="24.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row>
    <row r="156" ht="24.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row>
    <row r="157" ht="24.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row>
    <row r="158" ht="24.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row>
    <row r="159" ht="24.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row>
    <row r="160" ht="24.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row>
    <row r="161" ht="24.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row>
    <row r="162" ht="24.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row>
    <row r="163" ht="24.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row>
    <row r="164" ht="24.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row>
    <row r="165" ht="24.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row>
    <row r="166" ht="24.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row>
    <row r="167" ht="24.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row>
    <row r="168" ht="24.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row>
    <row r="169" ht="24.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row>
    <row r="170" ht="24.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row>
    <row r="171" ht="24.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row>
    <row r="172" ht="24.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row>
    <row r="173" ht="24.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row>
    <row r="174" ht="24.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row>
    <row r="175" ht="24.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row>
    <row r="176" ht="24.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row>
    <row r="177" ht="24.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row>
    <row r="178" ht="24.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row>
    <row r="179" ht="24.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row>
    <row r="180" ht="24.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row>
    <row r="181" ht="24.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row>
    <row r="182" ht="24.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row>
    <row r="183" ht="24.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row>
    <row r="184" ht="24.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row>
    <row r="185" ht="24.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row>
    <row r="186" ht="24.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row>
    <row r="187" ht="24.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row>
    <row r="188" ht="24.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row>
    <row r="189" ht="24.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row>
    <row r="190" ht="24.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row>
    <row r="191" ht="24.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row>
    <row r="192" ht="24.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row>
    <row r="193" ht="24.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row>
    <row r="194" ht="24.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row>
    <row r="195" ht="24.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row>
    <row r="196" ht="24.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row>
    <row r="197" ht="24.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row>
    <row r="198" ht="24.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row>
    <row r="199" ht="24.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row>
    <row r="200" ht="24.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row>
    <row r="201" ht="24.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row>
    <row r="202" ht="24.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row>
    <row r="203" ht="24.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row>
    <row r="204" ht="24.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row>
    <row r="205" ht="24.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row>
    <row r="206" ht="24.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row>
    <row r="207" ht="24.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row>
    <row r="208" ht="24.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row>
    <row r="209" ht="24.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row>
    <row r="210" ht="24.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row>
    <row r="211" ht="24.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row>
    <row r="212" ht="24.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row>
    <row r="213" ht="24.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row>
    <row r="214" ht="24.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row>
    <row r="215" ht="24.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row>
    <row r="216" ht="24.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row>
    <row r="217" ht="24.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row>
    <row r="218" ht="24.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row>
    <row r="219" ht="24.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row>
    <row r="220" ht="24.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row>
    <row r="221" ht="24.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row>
    <row r="222" ht="24.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row>
    <row r="223" ht="24.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row>
    <row r="224" ht="24.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row>
    <row r="225" ht="24.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row>
    <row r="226" ht="24.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row>
    <row r="227" ht="24.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row>
    <row r="228" ht="24.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row>
    <row r="229" ht="24.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row>
    <row r="230" ht="24.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row>
    <row r="231" ht="24.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row>
    <row r="232" ht="24.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row>
    <row r="233" ht="24.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row>
    <row r="234" ht="24.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row>
    <row r="235" ht="24.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row>
    <row r="236" ht="24.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row>
    <row r="237" ht="24.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row>
    <row r="238" ht="24.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row>
    <row r="239" ht="24.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row>
    <row r="240" ht="24.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row>
    <row r="241" ht="24.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row>
    <row r="242" ht="24.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row>
    <row r="243" ht="24.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row>
    <row r="244" ht="24.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row>
    <row r="245" ht="24.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row>
    <row r="246" ht="24.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row>
    <row r="247" ht="24.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row>
    <row r="248" ht="24.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row>
    <row r="249" ht="24.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row>
    <row r="250" ht="24.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row>
    <row r="251" ht="24.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row>
    <row r="252" ht="24.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row>
    <row r="253" ht="24.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row>
    <row r="254" ht="24.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row>
    <row r="255" ht="24.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row>
    <row r="256" ht="24.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row>
    <row r="257" ht="24.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row>
    <row r="258" ht="24.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row>
    <row r="259" ht="24.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row>
    <row r="260" ht="24.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row>
    <row r="261" ht="24.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row>
    <row r="262" ht="24.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row>
    <row r="263" ht="24.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row>
    <row r="264" ht="24.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row>
    <row r="265" ht="24.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row>
    <row r="266" ht="24.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row>
    <row r="267" ht="24.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row>
    <row r="268" ht="24.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row>
    <row r="269" ht="24.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row>
    <row r="270" ht="24.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row>
    <row r="271" ht="24.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row>
    <row r="272" ht="24.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row>
    <row r="273" ht="24.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row>
    <row r="274" ht="24.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row>
    <row r="275" ht="24.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row>
    <row r="276" ht="24.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row>
    <row r="277" ht="24.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row>
    <row r="278" ht="24.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row>
    <row r="279" ht="24.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row>
    <row r="280" ht="24.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row>
    <row r="281" ht="24.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row>
    <row r="282" ht="24.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row>
    <row r="283" ht="24.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row>
    <row r="284" ht="24.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row>
    <row r="285" ht="24.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row>
    <row r="286" ht="24.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row>
    <row r="287" ht="24.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row>
    <row r="288" ht="24.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row>
    <row r="289" ht="24.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row>
    <row r="290" ht="24.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row>
    <row r="291" ht="24.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row>
    <row r="292" ht="24.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row>
    <row r="293" ht="24.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row>
    <row r="294" ht="24.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row>
    <row r="295" ht="24.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row>
    <row r="296" ht="24.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row>
    <row r="297" ht="24.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row>
    <row r="298" ht="24.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row>
    <row r="299" ht="24.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row>
    <row r="300" ht="24.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row>
    <row r="301" ht="24.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row>
    <row r="302" ht="24.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row>
    <row r="303" ht="24.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row>
    <row r="304" ht="24.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row>
    <row r="305" ht="24.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row>
    <row r="306" ht="24.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row>
    <row r="307" ht="24.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row>
    <row r="308" ht="24.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row>
    <row r="309" ht="24.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row>
    <row r="310" ht="24.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row>
    <row r="311" ht="24.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row>
    <row r="312" ht="24.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row>
    <row r="313" ht="24.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row>
    <row r="314" ht="24.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row>
    <row r="315" ht="24.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row>
    <row r="316" ht="24.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row>
    <row r="317" ht="24.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row>
    <row r="318" ht="24.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row>
    <row r="319" ht="24.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row>
    <row r="320" ht="24.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row>
    <row r="321" ht="24.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row>
    <row r="322" ht="24.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row>
    <row r="323" ht="24.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row>
    <row r="324" ht="24.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row>
    <row r="325" ht="24.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row>
    <row r="326" ht="24.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row>
    <row r="327" ht="24.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row>
    <row r="328" ht="24.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row>
    <row r="329" ht="24.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row>
    <row r="330" ht="24.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row>
    <row r="331" ht="24.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row>
    <row r="332" ht="24.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row>
    <row r="333" ht="24.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row>
    <row r="334" ht="24.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row>
    <row r="335" ht="24.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row>
    <row r="336" ht="24.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row>
    <row r="337" ht="24.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row>
    <row r="338" ht="24.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row>
    <row r="339" ht="24.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row>
    <row r="340" ht="24.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row>
    <row r="341" ht="24.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row>
    <row r="342" ht="24.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row>
    <row r="343" ht="24.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row>
    <row r="344" ht="24.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row>
    <row r="345" ht="24.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row>
    <row r="346" ht="24.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row>
    <row r="347" ht="24.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row>
    <row r="348" ht="24.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row>
    <row r="349" ht="24.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row>
    <row r="350" ht="24.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row>
    <row r="351" ht="24.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row>
    <row r="352" ht="24.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row>
    <row r="353" ht="24.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row>
    <row r="354" ht="24.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row>
    <row r="355" ht="24.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row>
    <row r="356" ht="24.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row>
    <row r="357" ht="24.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row>
    <row r="358" ht="24.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row>
    <row r="359" ht="24.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row>
    <row r="360" ht="24.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row>
    <row r="361" ht="24.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row>
    <row r="362" ht="24.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row>
    <row r="363" ht="24.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row>
    <row r="364" ht="24.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row>
    <row r="365" ht="24.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row>
    <row r="366" ht="24.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row>
    <row r="367" ht="24.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row>
    <row r="368" ht="24.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row>
    <row r="369" ht="24.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row>
    <row r="370" ht="24.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row>
    <row r="371" ht="24.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row>
    <row r="372" ht="24.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row>
    <row r="373" ht="24.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row>
    <row r="374" ht="24.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row>
    <row r="375" ht="24.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row>
    <row r="376" ht="24.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row>
    <row r="377" ht="24.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row>
    <row r="378" ht="24.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row>
    <row r="379" ht="24.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row>
    <row r="380" ht="24.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row>
    <row r="381" ht="24.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row>
    <row r="382" ht="24.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row>
    <row r="383" ht="24.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row>
    <row r="384" ht="24.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row>
    <row r="385" ht="24.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row>
    <row r="386" ht="24.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row>
    <row r="387" ht="24.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row>
    <row r="388" ht="24.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row>
    <row r="389" ht="24.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row>
    <row r="390" ht="24.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row>
    <row r="391" ht="24.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row>
    <row r="392" ht="24.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row>
    <row r="393" ht="24.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row>
    <row r="394" ht="24.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row>
    <row r="395" ht="24.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row>
    <row r="396" ht="24.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row>
    <row r="397" ht="24.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row>
    <row r="398" ht="24.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row>
    <row r="399" ht="24.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row>
    <row r="400" ht="24.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row>
    <row r="401" ht="24.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row>
    <row r="402" ht="24.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row>
    <row r="403" ht="24.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row>
    <row r="404" ht="24.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row>
    <row r="405" ht="24.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row>
    <row r="406" ht="24.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row>
    <row r="407" ht="24.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row>
    <row r="408" ht="24.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row>
    <row r="409" ht="24.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row>
    <row r="410" ht="24.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row>
    <row r="411" ht="24.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row>
    <row r="412" ht="24.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row>
    <row r="413" ht="24.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row>
    <row r="414" ht="24.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row>
    <row r="415" ht="24.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row>
    <row r="416" ht="24.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row>
    <row r="417" ht="24.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row>
    <row r="418" ht="24.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row>
    <row r="419" ht="24.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row>
    <row r="420" ht="24.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row>
    <row r="421" ht="24.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row>
    <row r="422" ht="24.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row>
    <row r="423" ht="24.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row>
    <row r="424" ht="24.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row>
    <row r="425" ht="24.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row>
    <row r="426" ht="24.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row>
    <row r="427" ht="24.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row>
    <row r="428" ht="24.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row>
    <row r="429" ht="24.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row>
    <row r="430" ht="24.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row>
    <row r="431" ht="24.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row>
    <row r="432" ht="24.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row>
    <row r="433" ht="24.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row>
    <row r="434" ht="24.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row>
    <row r="435" ht="24.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row>
    <row r="436" ht="24.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row>
    <row r="437" ht="24.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row>
    <row r="438" ht="24.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row>
    <row r="439" ht="24.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row>
    <row r="440" ht="24.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row>
    <row r="441" ht="24.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row>
    <row r="442" ht="24.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row>
    <row r="443" ht="24.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row>
    <row r="444" ht="24.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row>
    <row r="445" ht="24.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row>
    <row r="446" ht="24.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row>
    <row r="447" ht="24.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row>
    <row r="448" ht="24.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row>
    <row r="449" ht="24.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row>
    <row r="450" ht="24.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row>
    <row r="451" ht="24.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row>
    <row r="452" ht="24.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row>
    <row r="453" ht="24.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row>
    <row r="454" ht="24.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row>
    <row r="455" ht="24.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row>
    <row r="456" ht="24.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row>
    <row r="457" ht="24.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row>
    <row r="458" ht="24.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row>
    <row r="459" ht="24.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row>
    <row r="460" ht="24.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row>
    <row r="461" ht="24.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row>
    <row r="462" ht="24.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row>
    <row r="463" ht="24.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row>
    <row r="464" ht="24.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row>
    <row r="465" ht="24.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row>
    <row r="466" ht="24.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row>
    <row r="467" ht="24.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row>
    <row r="468" ht="24.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row>
    <row r="469" ht="24.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row>
    <row r="470" ht="24.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row>
    <row r="471" ht="24.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row>
    <row r="472" ht="24.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row>
    <row r="473" ht="24.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row>
    <row r="474" ht="24.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row>
    <row r="475" ht="24.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row>
    <row r="476" ht="24.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row>
    <row r="477" ht="24.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row>
    <row r="478" ht="24.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row>
    <row r="479" ht="24.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row>
    <row r="480" ht="24.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row>
    <row r="481" ht="24.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row>
    <row r="482" ht="24.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row>
    <row r="483" ht="24.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row>
    <row r="484" ht="24.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row>
    <row r="485" ht="24.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row>
    <row r="486" ht="24.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row>
    <row r="487" ht="24.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row>
    <row r="488" ht="24.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row>
    <row r="489" ht="24.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row>
    <row r="490" ht="24.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row>
    <row r="491" ht="24.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row>
    <row r="492" ht="24.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row>
    <row r="493" ht="24.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row>
    <row r="494" ht="24.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row>
    <row r="495" ht="24.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row>
    <row r="496" ht="24.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row>
    <row r="497" ht="24.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row>
    <row r="498" ht="24.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row>
    <row r="499" ht="24.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row>
    <row r="500" ht="24.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row>
    <row r="501" ht="24.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row>
    <row r="502" ht="24.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row>
    <row r="503" ht="24.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row>
    <row r="504" ht="24.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row>
    <row r="505" ht="24.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row>
    <row r="506" ht="24.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row>
    <row r="507" ht="24.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row>
    <row r="508" ht="24.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row>
    <row r="509" ht="24.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row>
    <row r="510" ht="24.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row>
    <row r="511" ht="24.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row>
    <row r="512" ht="24.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row>
    <row r="513" ht="24.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row>
    <row r="514" ht="24.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row>
    <row r="515" ht="24.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row>
    <row r="516" ht="24.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row>
    <row r="517" ht="24.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row>
    <row r="518" ht="24.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row>
    <row r="519" ht="24.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row>
    <row r="520" ht="24.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row>
    <row r="521" ht="24.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row>
    <row r="522" ht="24.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row>
    <row r="523" ht="24.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row>
    <row r="524" ht="24.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row>
    <row r="525" ht="24.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row>
    <row r="526" ht="24.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row>
    <row r="527" ht="24.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row>
    <row r="528" ht="24.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row>
    <row r="529" ht="24.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row>
    <row r="530" ht="24.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row>
    <row r="531" ht="24.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row>
    <row r="532" ht="24.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row>
    <row r="533" ht="24.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row>
    <row r="534" ht="24.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row>
    <row r="535" ht="24.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row>
    <row r="536" ht="24.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row>
    <row r="537" ht="24.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row>
    <row r="538" ht="24.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row>
    <row r="539" ht="24.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row>
    <row r="540" ht="24.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row>
    <row r="541" ht="24.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row>
    <row r="542" ht="24.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row>
    <row r="543" ht="24.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row>
    <row r="544" ht="24.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row>
    <row r="545" ht="24.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row>
    <row r="546" ht="24.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row>
    <row r="547" ht="24.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row>
    <row r="548" ht="24.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row>
    <row r="549" ht="24.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row>
    <row r="550" ht="24.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row>
    <row r="551" ht="24.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row>
    <row r="552" ht="24.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row>
    <row r="553" ht="24.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row>
    <row r="554" ht="24.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row>
    <row r="555" ht="24.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row>
    <row r="556" ht="24.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row>
    <row r="557" ht="24.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row>
    <row r="558" ht="24.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row>
    <row r="559" ht="24.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row>
    <row r="560" ht="24.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row>
    <row r="561" ht="24.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row>
    <row r="562" ht="24.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row>
    <row r="563" ht="24.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row>
    <row r="564" ht="24.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row>
    <row r="565" ht="24.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row>
    <row r="566" ht="24.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row>
    <row r="567" ht="24.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row>
    <row r="568" ht="24.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row>
    <row r="569" ht="24.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row>
    <row r="570" ht="24.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row>
    <row r="571" ht="24.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row>
    <row r="572" ht="24.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row>
    <row r="573" ht="24.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row>
    <row r="574" ht="24.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row>
    <row r="575" ht="24.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row>
    <row r="576" ht="24.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row>
    <row r="577" ht="24.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row>
    <row r="578" ht="24.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row>
    <row r="579" ht="24.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row>
    <row r="580" ht="24.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row>
    <row r="581" ht="24.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row>
    <row r="582" ht="24.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row>
    <row r="583" ht="24.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row>
    <row r="584" ht="24.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row>
    <row r="585" ht="24.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row>
    <row r="586" ht="24.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row>
    <row r="587" ht="24.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row>
    <row r="588" ht="24.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row>
    <row r="589" ht="24.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row>
    <row r="590" ht="24.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row>
    <row r="591" ht="24.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row>
    <row r="592" ht="24.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row>
    <row r="593" ht="24.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row>
    <row r="594" ht="24.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row>
    <row r="595" ht="24.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row>
    <row r="596" ht="24.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row>
    <row r="597" ht="24.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row>
    <row r="598" ht="24.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row>
    <row r="599" ht="24.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row>
    <row r="600" ht="24.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row>
    <row r="601" ht="24.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row>
    <row r="602" ht="24.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row>
    <row r="603" ht="24.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row>
    <row r="604" ht="24.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row>
    <row r="605" ht="24.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row>
    <row r="606" ht="24.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row>
    <row r="607" ht="24.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row>
    <row r="608" ht="24.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row>
    <row r="609" ht="24.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row>
    <row r="610" ht="24.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row>
    <row r="611" ht="24.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row>
    <row r="612" ht="24.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row>
    <row r="613" ht="24.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row>
    <row r="614" ht="24.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ht="24.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row>
    <row r="616" ht="24.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row>
    <row r="617" ht="24.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row>
    <row r="618" ht="24.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row>
    <row r="619" ht="24.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row>
    <row r="620" ht="24.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row>
    <row r="621" ht="24.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row>
    <row r="622" ht="24.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row>
    <row r="623" ht="24.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row>
    <row r="624" ht="24.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row>
    <row r="625" ht="24.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row>
    <row r="626" ht="24.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row>
    <row r="627" ht="24.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row>
    <row r="628" ht="24.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row>
    <row r="629" ht="24.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row>
    <row r="630" ht="24.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row>
    <row r="631" ht="24.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row>
    <row r="632" ht="24.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row>
    <row r="633" ht="24.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row>
    <row r="634" ht="24.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row>
    <row r="635" ht="24.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row>
    <row r="636" ht="24.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row>
    <row r="637" ht="24.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row>
    <row r="638" ht="24.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row>
    <row r="639" ht="24.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row>
    <row r="640" ht="24.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row>
    <row r="641" ht="24.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row>
    <row r="642" ht="24.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row>
    <row r="643" ht="24.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row>
    <row r="644" ht="24.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row>
    <row r="645" ht="24.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row>
    <row r="646" ht="24.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row>
    <row r="647" ht="24.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row>
    <row r="648" ht="24.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row>
    <row r="649" ht="24.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row>
    <row r="650" ht="24.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row>
    <row r="651" ht="24.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row>
    <row r="652" ht="24.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row>
    <row r="653" ht="24.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row>
    <row r="654" ht="24.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row>
    <row r="655" ht="24.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row>
    <row r="656" ht="24.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row>
    <row r="657" ht="24.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row>
    <row r="658" ht="24.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row>
    <row r="659" ht="24.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row>
    <row r="660" ht="24.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row>
    <row r="661" ht="24.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row>
    <row r="662" ht="24.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row>
    <row r="663" ht="24.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row>
    <row r="664" ht="24.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row>
    <row r="665" ht="24.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row>
    <row r="666" ht="24.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row>
    <row r="667" ht="24.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row>
    <row r="668" ht="24.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row>
    <row r="669" ht="24.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row>
    <row r="670" ht="24.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row>
    <row r="671" ht="24.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row>
    <row r="672" ht="24.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row>
    <row r="673" ht="24.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row>
    <row r="674" ht="24.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row>
    <row r="675" ht="24.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row>
    <row r="676" ht="24.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row>
    <row r="677" ht="24.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row>
    <row r="678" ht="24.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row>
    <row r="679" ht="24.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row>
    <row r="680" ht="24.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row>
    <row r="681" ht="24.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row>
    <row r="682" ht="24.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row>
    <row r="683" ht="24.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row>
    <row r="684" ht="24.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row>
    <row r="685" ht="24.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row>
    <row r="686" ht="24.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row>
    <row r="687" ht="24.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row>
    <row r="688" ht="24.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row>
    <row r="689" ht="24.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row>
    <row r="690" ht="24.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row>
    <row r="691" ht="24.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row>
    <row r="692" ht="24.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row>
    <row r="693" ht="24.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row>
    <row r="694" ht="24.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row>
    <row r="695" ht="24.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row>
    <row r="696" ht="24.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row>
    <row r="697" ht="24.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row>
    <row r="698" ht="24.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row>
    <row r="699" ht="24.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row>
    <row r="700" ht="24.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row>
    <row r="701" ht="24.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row>
    <row r="702" ht="24.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row>
    <row r="703" ht="24.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row>
    <row r="704" ht="24.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row>
    <row r="705" ht="24.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row>
    <row r="706" ht="24.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row>
    <row r="707" ht="24.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row>
    <row r="708" ht="24.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row>
    <row r="709" ht="24.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row>
    <row r="710" ht="24.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row>
    <row r="711" ht="24.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row>
    <row r="712" ht="24.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row>
    <row r="713" ht="24.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row>
    <row r="714" ht="24.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row>
    <row r="715" ht="24.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row>
    <row r="716" ht="24.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row>
    <row r="717" ht="24.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row>
    <row r="718" ht="24.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row>
    <row r="719" ht="24.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row>
    <row r="720" ht="24.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row>
    <row r="721" ht="24.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row>
    <row r="722" ht="24.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row>
    <row r="723" ht="24.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row>
    <row r="724" ht="24.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row>
    <row r="725" ht="24.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row>
    <row r="726" ht="24.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row>
    <row r="727" ht="24.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row>
    <row r="728" ht="24.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row>
    <row r="729" ht="24.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row>
    <row r="730" ht="24.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row>
    <row r="731" ht="24.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row>
    <row r="732" ht="24.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row>
    <row r="733" ht="24.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row>
    <row r="734" ht="24.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row>
    <row r="735" ht="24.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row>
    <row r="736" ht="24.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row>
    <row r="737" ht="24.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row>
    <row r="738" ht="24.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row>
    <row r="739" ht="24.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row>
    <row r="740" ht="24.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row>
    <row r="741" ht="24.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row>
    <row r="742" ht="24.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row>
    <row r="743" ht="24.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row>
    <row r="744" ht="24.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row>
    <row r="745" ht="24.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row>
    <row r="746" ht="24.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row>
    <row r="747" ht="24.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row>
    <row r="748" ht="24.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row>
    <row r="749" ht="24.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row>
    <row r="750" ht="24.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row>
    <row r="751" ht="24.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row>
    <row r="752" ht="24.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row>
    <row r="753" ht="24.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row>
    <row r="754" ht="24.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row>
    <row r="755" ht="24.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row>
    <row r="756" ht="24.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row>
    <row r="757" ht="24.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row>
    <row r="758" ht="24.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row>
    <row r="759" ht="24.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row>
    <row r="760" ht="24.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row>
    <row r="761" ht="24.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row>
    <row r="762" ht="24.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row>
    <row r="763" ht="24.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row>
    <row r="764" ht="24.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row>
    <row r="765" ht="24.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row>
    <row r="766" ht="24.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row>
    <row r="767" ht="24.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row>
    <row r="768" ht="24.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row>
    <row r="769" ht="24.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row>
    <row r="770" ht="24.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row>
    <row r="771" ht="24.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row>
    <row r="772" ht="24.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row>
    <row r="773" ht="24.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row>
    <row r="774" ht="24.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row>
    <row r="775" ht="24.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row>
    <row r="776" ht="24.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row>
    <row r="777" ht="24.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row>
    <row r="778" ht="24.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row>
    <row r="779" ht="24.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row>
    <row r="780" ht="24.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row>
    <row r="781" ht="24.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row>
    <row r="782" ht="24.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row>
    <row r="783" ht="24.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row>
    <row r="784" ht="24.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row>
    <row r="785" ht="24.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row>
    <row r="786" ht="24.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row>
    <row r="787" ht="24.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row>
    <row r="788" ht="24.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row>
    <row r="789" ht="24.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row>
    <row r="790" ht="24.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row>
    <row r="791" ht="24.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row>
    <row r="792" ht="24.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row>
    <row r="793" ht="24.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row>
    <row r="794" ht="24.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row>
    <row r="795" ht="24.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row>
    <row r="796" ht="24.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row>
    <row r="797" ht="24.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row>
    <row r="798" ht="24.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row>
    <row r="799" ht="24.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row>
    <row r="800" ht="24.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row>
    <row r="801" ht="24.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row>
    <row r="802" ht="24.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row>
    <row r="803" ht="24.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row>
    <row r="804" ht="24.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row>
    <row r="805" ht="24.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row>
    <row r="806" ht="24.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row>
    <row r="807" ht="24.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row>
    <row r="808" ht="24.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row>
    <row r="809" ht="24.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row>
    <row r="810" ht="24.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row>
    <row r="811" ht="24.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row>
    <row r="812" ht="24.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row>
    <row r="813" ht="24.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row>
    <row r="814" ht="24.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row>
    <row r="815" ht="24.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row>
    <row r="816" ht="24.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row>
    <row r="817" ht="24.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row>
    <row r="818" ht="24.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row>
    <row r="819" ht="24.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row>
    <row r="820" ht="24.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row>
    <row r="821" ht="24.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row>
    <row r="822" ht="24.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row>
    <row r="823" ht="24.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row>
    <row r="824" ht="24.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row>
    <row r="825" ht="24.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row>
    <row r="826" ht="24.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row>
    <row r="827" ht="24.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row>
    <row r="828" ht="24.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row>
    <row r="829" ht="24.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row>
    <row r="830" ht="24.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row>
    <row r="831" ht="24.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row>
    <row r="832" ht="24.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row>
    <row r="833" ht="24.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row>
    <row r="834" ht="24.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row>
    <row r="835" ht="24.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row>
    <row r="836" ht="24.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row>
    <row r="837" ht="24.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row>
    <row r="838" ht="24.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row>
    <row r="839" ht="24.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row>
    <row r="840" ht="24.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row>
    <row r="841" ht="24.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row>
    <row r="842" ht="24.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row>
    <row r="843" ht="24.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row>
    <row r="844" ht="24.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row>
    <row r="845" ht="24.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row>
    <row r="846" ht="24.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row>
    <row r="847" ht="24.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row>
    <row r="848" ht="24.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row>
    <row r="849" ht="24.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row>
    <row r="850" ht="24.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row>
    <row r="851" ht="24.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row>
    <row r="852" ht="24.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row>
    <row r="853" ht="24.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row>
    <row r="854" ht="24.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row>
    <row r="855" ht="24.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row>
    <row r="856" ht="24.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row>
    <row r="857" ht="24.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row>
    <row r="858" ht="24.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row>
    <row r="859" ht="24.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row>
    <row r="860" ht="24.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row>
    <row r="861" ht="24.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row>
    <row r="862" ht="24.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row>
    <row r="863" ht="24.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row>
    <row r="864" ht="24.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row>
    <row r="865" ht="24.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row>
    <row r="866" ht="24.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row>
    <row r="867" ht="24.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row>
    <row r="868" ht="24.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row>
    <row r="869" ht="24.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row>
    <row r="870" ht="24.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row>
    <row r="871" ht="24.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row>
    <row r="872" ht="24.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row>
    <row r="873" ht="24.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row>
    <row r="874" ht="24.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row>
    <row r="875" ht="24.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row>
    <row r="876" ht="24.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row>
    <row r="877" ht="24.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row>
    <row r="878" ht="24.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row>
    <row r="879" ht="24.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row>
    <row r="880" ht="24.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row>
    <row r="881" ht="24.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row>
    <row r="882" ht="24.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row>
    <row r="883" ht="24.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row>
    <row r="884" ht="24.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row>
    <row r="885" ht="24.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row>
    <row r="886" ht="24.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row>
    <row r="887" ht="24.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row>
    <row r="888" ht="24.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row>
    <row r="889" ht="24.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row>
    <row r="890" ht="24.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row>
    <row r="891" ht="24.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row>
    <row r="892" ht="24.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row>
    <row r="893" ht="24.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row>
    <row r="894" ht="24.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row>
    <row r="895" ht="24.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row>
    <row r="896" ht="24.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row>
    <row r="897" ht="24.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row>
    <row r="898" ht="24.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row>
    <row r="899" ht="24.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row>
    <row r="900" ht="24.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row>
    <row r="901" ht="24.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row>
    <row r="902" ht="24.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row>
    <row r="903" ht="24.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row>
    <row r="904" ht="24.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row>
    <row r="905" ht="24.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row>
    <row r="906" ht="24.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row>
    <row r="907" ht="24.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row>
    <row r="908" ht="24.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row>
    <row r="909" ht="24.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row>
    <row r="910" ht="24.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row>
    <row r="911" ht="24.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row>
    <row r="912" ht="24.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row>
    <row r="913" ht="24.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row>
    <row r="914" ht="24.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row>
    <row r="915" ht="24.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row>
    <row r="916" ht="24.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row>
    <row r="917" ht="24.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row>
    <row r="918" ht="24.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row>
    <row r="919" ht="24.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row>
    <row r="920" ht="24.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row>
    <row r="921" ht="24.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row>
    <row r="922" ht="24.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row>
    <row r="923" ht="24.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row>
    <row r="924" ht="24.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row>
    <row r="925" ht="24.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row>
    <row r="926" ht="24.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row>
    <row r="927" ht="24.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row>
    <row r="928" ht="24.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row>
    <row r="929" ht="24.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row>
    <row r="930" ht="24.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row>
    <row r="931" ht="24.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row>
    <row r="932" ht="24.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row>
    <row r="933" ht="24.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row>
    <row r="934" ht="24.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row>
    <row r="935" ht="24.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row>
    <row r="936" ht="24.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row>
    <row r="937" ht="24.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row>
    <row r="938" ht="24.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row>
    <row r="939" ht="24.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row>
    <row r="940" ht="24.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row>
    <row r="941" ht="24.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row>
    <row r="942" ht="24.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row>
    <row r="943" ht="24.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row>
    <row r="944" ht="24.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row>
    <row r="945" ht="24.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row>
    <row r="946" ht="24.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row>
    <row r="947" ht="24.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row>
    <row r="948" ht="24.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row>
    <row r="949" ht="24.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row>
    <row r="950" ht="24.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row>
    <row r="951" ht="24.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row>
    <row r="952" ht="24.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row>
    <row r="953" ht="24.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row>
    <row r="954" ht="24.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row>
    <row r="955" ht="24.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row>
    <row r="956" ht="24.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row>
    <row r="957" ht="24.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row>
    <row r="958" ht="24.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row>
    <row r="959" ht="24.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row>
    <row r="960" ht="24.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row>
    <row r="961" ht="24.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row>
    <row r="962" ht="24.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row>
    <row r="963" ht="24.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row>
    <row r="964" ht="24.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row>
    <row r="965" ht="24.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row>
    <row r="966" ht="24.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row>
    <row r="967" ht="24.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row>
    <row r="968" ht="24.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row>
    <row r="969" ht="24.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row>
    <row r="970" ht="24.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row>
    <row r="971" ht="24.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row>
    <row r="972" ht="24.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row>
    <row r="973" ht="24.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row>
    <row r="974" ht="24.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row>
    <row r="975" ht="24.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row>
    <row r="976" ht="24.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row>
    <row r="977" ht="24.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row>
    <row r="978" ht="24.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row>
    <row r="979" ht="24.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row>
    <row r="980" ht="24.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row>
    <row r="981" ht="24.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row>
    <row r="982" ht="24.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row>
    <row r="983" ht="24.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row>
    <row r="984" ht="24.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row>
    <row r="985" ht="24.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row>
    <row r="986" ht="24.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row>
    <row r="987" ht="24.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row>
    <row r="988" ht="24.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row>
    <row r="989" ht="24.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row>
    <row r="990" ht="24.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row>
    <row r="991" ht="24.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row>
    <row r="992" ht="24.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row>
    <row r="993" ht="24.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row>
    <row r="994" ht="24.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row>
    <row r="995" ht="24.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row>
    <row r="996" ht="24.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row>
    <row r="997" ht="24.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row>
    <row r="998" ht="24.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row>
  </sheetData>
  <mergeCells count="194">
    <mergeCell ref="G13:J13"/>
    <mergeCell ref="G14:J14"/>
    <mergeCell ref="M14:T14"/>
    <mergeCell ref="U14:AB14"/>
    <mergeCell ref="AC14:AJ14"/>
    <mergeCell ref="G15:J15"/>
    <mergeCell ref="K15:L15"/>
    <mergeCell ref="M15:T15"/>
    <mergeCell ref="U15:AB15"/>
    <mergeCell ref="AC15:AJ15"/>
    <mergeCell ref="U16:AB16"/>
    <mergeCell ref="AC16:AJ16"/>
    <mergeCell ref="G12:J12"/>
    <mergeCell ref="G16:J16"/>
    <mergeCell ref="G21:J21"/>
    <mergeCell ref="K21:L21"/>
    <mergeCell ref="A6:L7"/>
    <mergeCell ref="A8:L8"/>
    <mergeCell ref="A9:L9"/>
    <mergeCell ref="A10:D15"/>
    <mergeCell ref="G10:J10"/>
    <mergeCell ref="G11:J11"/>
    <mergeCell ref="A16:D21"/>
    <mergeCell ref="G19:J19"/>
    <mergeCell ref="G20:J20"/>
    <mergeCell ref="M20:T20"/>
    <mergeCell ref="U20:AB20"/>
    <mergeCell ref="AC20:AJ20"/>
    <mergeCell ref="M21:T21"/>
    <mergeCell ref="U21:AB21"/>
    <mergeCell ref="Y30:AB31"/>
    <mergeCell ref="AC30:AF31"/>
    <mergeCell ref="AC21:AJ21"/>
    <mergeCell ref="A27:AJ27"/>
    <mergeCell ref="A28:B28"/>
    <mergeCell ref="A30:D31"/>
    <mergeCell ref="E30:H31"/>
    <mergeCell ref="I30:L31"/>
    <mergeCell ref="M30:P31"/>
    <mergeCell ref="AG30:AJ31"/>
    <mergeCell ref="A1:AJ1"/>
    <mergeCell ref="A3:AJ3"/>
    <mergeCell ref="A4:B4"/>
    <mergeCell ref="M6:T6"/>
    <mergeCell ref="U6:AB6"/>
    <mergeCell ref="AC6:AJ6"/>
    <mergeCell ref="AC7:AJ7"/>
    <mergeCell ref="M7:T7"/>
    <mergeCell ref="U7:AB7"/>
    <mergeCell ref="M8:T8"/>
    <mergeCell ref="U8:AB8"/>
    <mergeCell ref="AC8:AJ8"/>
    <mergeCell ref="U9:AB9"/>
    <mergeCell ref="AC9:AJ9"/>
    <mergeCell ref="M12:T12"/>
    <mergeCell ref="U12:AB12"/>
    <mergeCell ref="AC12:AJ12"/>
    <mergeCell ref="M13:T13"/>
    <mergeCell ref="U13:AB13"/>
    <mergeCell ref="AC13:AJ13"/>
    <mergeCell ref="M9:T9"/>
    <mergeCell ref="M10:T10"/>
    <mergeCell ref="U10:AB10"/>
    <mergeCell ref="AC10:AJ10"/>
    <mergeCell ref="M11:T11"/>
    <mergeCell ref="U11:AB11"/>
    <mergeCell ref="AC11:AJ11"/>
    <mergeCell ref="M16:T16"/>
    <mergeCell ref="M17:T17"/>
    <mergeCell ref="U17:AB17"/>
    <mergeCell ref="AC17:AJ17"/>
    <mergeCell ref="G17:J17"/>
    <mergeCell ref="G18:J18"/>
    <mergeCell ref="M18:T18"/>
    <mergeCell ref="U18:AB18"/>
    <mergeCell ref="AC18:AJ18"/>
    <mergeCell ref="M19:T19"/>
    <mergeCell ref="U19:AB19"/>
    <mergeCell ref="AC19:AJ19"/>
    <mergeCell ref="U32:X32"/>
    <mergeCell ref="Y32:AB32"/>
    <mergeCell ref="AC32:AF32"/>
    <mergeCell ref="AG32:AJ32"/>
    <mergeCell ref="Q30:T31"/>
    <mergeCell ref="U30:X31"/>
    <mergeCell ref="A32:D32"/>
    <mergeCell ref="E32:H32"/>
    <mergeCell ref="I32:L32"/>
    <mergeCell ref="M32:P32"/>
    <mergeCell ref="Q32:T32"/>
    <mergeCell ref="AC33:AF33"/>
    <mergeCell ref="AG33:AJ33"/>
    <mergeCell ref="A33:D33"/>
    <mergeCell ref="E33:H33"/>
    <mergeCell ref="I33:L33"/>
    <mergeCell ref="M33:P33"/>
    <mergeCell ref="Q33:T33"/>
    <mergeCell ref="U33:X33"/>
    <mergeCell ref="Y33:AB33"/>
    <mergeCell ref="AC34:AF34"/>
    <mergeCell ref="AG34:AJ34"/>
    <mergeCell ref="E34:H34"/>
    <mergeCell ref="I34:L34"/>
    <mergeCell ref="M34:P34"/>
    <mergeCell ref="Q34:T34"/>
    <mergeCell ref="U34:X34"/>
    <mergeCell ref="Y34:AB34"/>
    <mergeCell ref="A36:AJ36"/>
    <mergeCell ref="AA40:AE40"/>
    <mergeCell ref="AF40:AJ40"/>
    <mergeCell ref="A34:D34"/>
    <mergeCell ref="A38:B38"/>
    <mergeCell ref="A40:E40"/>
    <mergeCell ref="F40:K40"/>
    <mergeCell ref="L40:P40"/>
    <mergeCell ref="Q40:U40"/>
    <mergeCell ref="V40:Z40"/>
    <mergeCell ref="A50:E50"/>
    <mergeCell ref="F51:K51"/>
    <mergeCell ref="L51:P51"/>
    <mergeCell ref="Q51:U51"/>
    <mergeCell ref="V51:Z51"/>
    <mergeCell ref="AA51:AE51"/>
    <mergeCell ref="AF51:AJ51"/>
    <mergeCell ref="A51:E51"/>
    <mergeCell ref="A54:B54"/>
    <mergeCell ref="G56:L56"/>
    <mergeCell ref="M56:R56"/>
    <mergeCell ref="S56:X56"/>
    <mergeCell ref="Y56:AD56"/>
    <mergeCell ref="AE56:AJ56"/>
    <mergeCell ref="A56:F56"/>
    <mergeCell ref="C57:D57"/>
    <mergeCell ref="G57:L57"/>
    <mergeCell ref="M57:R57"/>
    <mergeCell ref="S57:X57"/>
    <mergeCell ref="Y57:AD57"/>
    <mergeCell ref="AE57:AJ57"/>
    <mergeCell ref="C58:D58"/>
    <mergeCell ref="E58:F58"/>
    <mergeCell ref="G58:L58"/>
    <mergeCell ref="M58:R58"/>
    <mergeCell ref="S58:X58"/>
    <mergeCell ref="Y58:AD58"/>
    <mergeCell ref="AE58:AJ58"/>
    <mergeCell ref="A41:E41"/>
    <mergeCell ref="F41:K41"/>
    <mergeCell ref="L41:P41"/>
    <mergeCell ref="Q41:U41"/>
    <mergeCell ref="V41:Z41"/>
    <mergeCell ref="AA41:AE41"/>
    <mergeCell ref="AF41:AJ41"/>
    <mergeCell ref="A42:E42"/>
    <mergeCell ref="F42:K42"/>
    <mergeCell ref="L42:P42"/>
    <mergeCell ref="Q42:U42"/>
    <mergeCell ref="V42:Z42"/>
    <mergeCell ref="AA42:AE42"/>
    <mergeCell ref="AF42:AJ42"/>
    <mergeCell ref="A43:E43"/>
    <mergeCell ref="F43:K43"/>
    <mergeCell ref="L43:P43"/>
    <mergeCell ref="Q43:U43"/>
    <mergeCell ref="V43:Z43"/>
    <mergeCell ref="AA43:AE43"/>
    <mergeCell ref="AF43:AJ43"/>
    <mergeCell ref="A46:B46"/>
    <mergeCell ref="F48:K48"/>
    <mergeCell ref="L48:P48"/>
    <mergeCell ref="Q48:U48"/>
    <mergeCell ref="V48:Z48"/>
    <mergeCell ref="AA48:AE48"/>
    <mergeCell ref="AF48:AJ48"/>
    <mergeCell ref="A48:E48"/>
    <mergeCell ref="F49:K49"/>
    <mergeCell ref="L49:P49"/>
    <mergeCell ref="Q49:U49"/>
    <mergeCell ref="V49:Z49"/>
    <mergeCell ref="AA49:AE49"/>
    <mergeCell ref="AF49:AJ49"/>
    <mergeCell ref="A49:E49"/>
    <mergeCell ref="F50:K50"/>
    <mergeCell ref="L50:P50"/>
    <mergeCell ref="Q50:U50"/>
    <mergeCell ref="V50:Z50"/>
    <mergeCell ref="AA50:AE50"/>
    <mergeCell ref="AF50:AJ50"/>
    <mergeCell ref="C59:D59"/>
    <mergeCell ref="E59:F59"/>
    <mergeCell ref="G59:L59"/>
    <mergeCell ref="M59:R59"/>
    <mergeCell ref="S59:X59"/>
    <mergeCell ref="Y59:AD59"/>
    <mergeCell ref="AE59:AJ59"/>
  </mergeCells>
  <printOptions horizontalCentered="1"/>
  <pageMargins bottom="0.35433070866141736" footer="0.0" header="0.0" left="0.5118110236220472" right="0.5118110236220472" top="0.35433070866141736"/>
  <pageSetup paperSize="9" orientation="portrait"/>
  <rowBreaks count="2" manualBreakCount="2">
    <brk man="1"/>
    <brk id="35" man="1"/>
  </rowBreak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42" width="2.5"/>
  </cols>
  <sheetData>
    <row r="1" ht="22.5" customHeight="1">
      <c r="A1" s="1" t="s">
        <v>2142</v>
      </c>
      <c r="AK1" s="1"/>
      <c r="AL1" s="1"/>
      <c r="AM1" s="1"/>
      <c r="AN1" s="1"/>
      <c r="AO1" s="1"/>
      <c r="AP1" s="1"/>
    </row>
    <row r="2" ht="18.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ht="24.75" customHeight="1">
      <c r="A3" s="4" t="s">
        <v>2143</v>
      </c>
      <c r="AK3" s="4"/>
      <c r="AL3" s="4"/>
      <c r="AM3" s="4"/>
      <c r="AN3" s="4"/>
      <c r="AO3" s="4"/>
      <c r="AP3" s="4"/>
    </row>
    <row r="4" ht="24.75" customHeight="1">
      <c r="A4" s="5">
        <v>84.0</v>
      </c>
      <c r="C4" s="6" t="s">
        <v>2144</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row>
    <row r="5" ht="24.7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1055</v>
      </c>
      <c r="AK5" s="7"/>
      <c r="AL5" s="7"/>
      <c r="AM5" s="7"/>
      <c r="AN5" s="7"/>
      <c r="AO5" s="7"/>
      <c r="AP5" s="7"/>
    </row>
    <row r="6" ht="24.75" customHeight="1">
      <c r="A6" s="8" t="s">
        <v>2145</v>
      </c>
      <c r="B6" s="9"/>
      <c r="C6" s="9"/>
      <c r="D6" s="9"/>
      <c r="E6" s="9"/>
      <c r="F6" s="9"/>
      <c r="G6" s="9"/>
      <c r="H6" s="10"/>
      <c r="I6" s="8" t="s">
        <v>2146</v>
      </c>
      <c r="J6" s="9"/>
      <c r="K6" s="9"/>
      <c r="L6" s="9"/>
      <c r="M6" s="9"/>
      <c r="N6" s="9"/>
      <c r="O6" s="10"/>
      <c r="P6" s="249" t="s">
        <v>1563</v>
      </c>
      <c r="Q6" s="9"/>
      <c r="R6" s="9"/>
      <c r="S6" s="9"/>
      <c r="T6" s="9"/>
      <c r="U6" s="9"/>
      <c r="V6" s="10"/>
      <c r="W6" s="249" t="s">
        <v>295</v>
      </c>
      <c r="X6" s="9"/>
      <c r="Y6" s="9"/>
      <c r="Z6" s="9"/>
      <c r="AA6" s="9"/>
      <c r="AB6" s="9"/>
      <c r="AC6" s="10"/>
      <c r="AD6" s="249" t="s">
        <v>296</v>
      </c>
      <c r="AE6" s="9"/>
      <c r="AF6" s="9"/>
      <c r="AG6" s="9"/>
      <c r="AH6" s="9"/>
      <c r="AI6" s="9"/>
      <c r="AJ6" s="10"/>
      <c r="AK6" s="35"/>
      <c r="AL6" s="35"/>
      <c r="AM6" s="35"/>
      <c r="AN6" s="35"/>
      <c r="AO6" s="35"/>
      <c r="AP6" s="35"/>
    </row>
    <row r="7" ht="24.75" customHeight="1">
      <c r="A7" s="366" t="s">
        <v>2147</v>
      </c>
      <c r="B7" s="9"/>
      <c r="C7" s="9"/>
      <c r="D7" s="9"/>
      <c r="E7" s="9"/>
      <c r="F7" s="9"/>
      <c r="G7" s="9"/>
      <c r="H7" s="10"/>
      <c r="I7" s="8" t="s">
        <v>2148</v>
      </c>
      <c r="J7" s="9"/>
      <c r="K7" s="9"/>
      <c r="L7" s="9"/>
      <c r="M7" s="9"/>
      <c r="N7" s="9"/>
      <c r="O7" s="10"/>
      <c r="P7" s="716">
        <v>47.0</v>
      </c>
      <c r="Q7" s="9"/>
      <c r="R7" s="9"/>
      <c r="S7" s="9"/>
      <c r="T7" s="9"/>
      <c r="U7" s="9"/>
      <c r="V7" s="10"/>
      <c r="W7" s="716">
        <v>40.0</v>
      </c>
      <c r="X7" s="9"/>
      <c r="Y7" s="9"/>
      <c r="Z7" s="9"/>
      <c r="AA7" s="9"/>
      <c r="AB7" s="9"/>
      <c r="AC7" s="10"/>
      <c r="AD7" s="716">
        <v>29.0</v>
      </c>
      <c r="AE7" s="9"/>
      <c r="AF7" s="9"/>
      <c r="AG7" s="9"/>
      <c r="AH7" s="9"/>
      <c r="AI7" s="9"/>
      <c r="AJ7" s="10"/>
      <c r="AK7" s="480"/>
      <c r="AL7" s="480"/>
      <c r="AM7" s="480"/>
      <c r="AN7" s="480"/>
      <c r="AO7" s="480"/>
      <c r="AP7" s="480"/>
    </row>
    <row r="8" ht="24.75" customHeight="1">
      <c r="A8" s="11" t="s">
        <v>2149</v>
      </c>
      <c r="B8" s="12"/>
      <c r="C8" s="12"/>
      <c r="D8" s="12"/>
      <c r="E8" s="12"/>
      <c r="F8" s="12"/>
      <c r="G8" s="12"/>
      <c r="H8" s="13"/>
      <c r="I8" s="18" t="s">
        <v>2148</v>
      </c>
      <c r="O8" s="19"/>
      <c r="P8" s="463">
        <v>0.0</v>
      </c>
      <c r="Q8" s="12"/>
      <c r="R8" s="12"/>
      <c r="S8" s="12"/>
      <c r="T8" s="12"/>
      <c r="U8" s="12"/>
      <c r="V8" s="13"/>
      <c r="W8" s="466">
        <v>0.0</v>
      </c>
      <c r="AC8" s="19"/>
      <c r="AD8" s="467">
        <v>2.0</v>
      </c>
      <c r="AJ8" s="19"/>
      <c r="AK8" s="480"/>
      <c r="AL8" s="480"/>
      <c r="AM8" s="480"/>
      <c r="AN8" s="480"/>
      <c r="AO8" s="480"/>
      <c r="AP8" s="480"/>
    </row>
    <row r="9" ht="24.75" customHeight="1">
      <c r="A9" s="37"/>
      <c r="B9" s="29"/>
      <c r="C9" s="29"/>
      <c r="D9" s="29"/>
      <c r="E9" s="29"/>
      <c r="F9" s="29"/>
      <c r="G9" s="29"/>
      <c r="H9" s="30"/>
      <c r="I9" s="28" t="s">
        <v>2150</v>
      </c>
      <c r="J9" s="29"/>
      <c r="K9" s="29"/>
      <c r="L9" s="29"/>
      <c r="M9" s="29"/>
      <c r="N9" s="29"/>
      <c r="O9" s="30"/>
      <c r="P9" s="717">
        <v>89.0</v>
      </c>
      <c r="Q9" s="29"/>
      <c r="R9" s="29"/>
      <c r="S9" s="29"/>
      <c r="T9" s="29"/>
      <c r="U9" s="29"/>
      <c r="V9" s="30"/>
      <c r="W9" s="717">
        <v>132.0</v>
      </c>
      <c r="X9" s="29"/>
      <c r="Y9" s="29"/>
      <c r="Z9" s="29"/>
      <c r="AA9" s="29"/>
      <c r="AB9" s="29"/>
      <c r="AC9" s="30"/>
      <c r="AD9" s="717">
        <v>105.0</v>
      </c>
      <c r="AE9" s="29"/>
      <c r="AF9" s="29"/>
      <c r="AG9" s="29"/>
      <c r="AH9" s="29"/>
      <c r="AI9" s="29"/>
      <c r="AJ9" s="30"/>
      <c r="AK9" s="480"/>
      <c r="AL9" s="480"/>
      <c r="AM9" s="480"/>
      <c r="AN9" s="480"/>
      <c r="AO9" s="480"/>
      <c r="AP9" s="480"/>
    </row>
    <row r="10" ht="24.75" customHeight="1">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7" t="s">
        <v>2151</v>
      </c>
      <c r="AK10" s="7"/>
      <c r="AL10" s="7"/>
      <c r="AM10" s="7"/>
      <c r="AN10" s="7"/>
      <c r="AO10" s="7"/>
      <c r="AP10" s="7"/>
    </row>
    <row r="11" ht="19.5" customHeigh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row>
    <row r="12" ht="24.75" customHeight="1">
      <c r="A12" s="5">
        <v>85.0</v>
      </c>
      <c r="C12" s="6" t="s">
        <v>2152</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row>
    <row r="13" ht="24.75" customHeight="1">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7" t="s">
        <v>1111</v>
      </c>
      <c r="AK13" s="7"/>
      <c r="AL13" s="7"/>
      <c r="AM13" s="7"/>
      <c r="AN13" s="7"/>
      <c r="AO13" s="7"/>
      <c r="AP13" s="7"/>
    </row>
    <row r="14" ht="24.75" customHeight="1">
      <c r="A14" s="8" t="s">
        <v>2145</v>
      </c>
      <c r="B14" s="9"/>
      <c r="C14" s="9"/>
      <c r="D14" s="9"/>
      <c r="E14" s="9"/>
      <c r="F14" s="9"/>
      <c r="G14" s="9"/>
      <c r="H14" s="10"/>
      <c r="I14" s="8" t="s">
        <v>2146</v>
      </c>
      <c r="J14" s="9"/>
      <c r="K14" s="9"/>
      <c r="L14" s="9"/>
      <c r="M14" s="9"/>
      <c r="N14" s="9"/>
      <c r="O14" s="10"/>
      <c r="P14" s="249" t="s">
        <v>1563</v>
      </c>
      <c r="Q14" s="9"/>
      <c r="R14" s="9"/>
      <c r="S14" s="9"/>
      <c r="T14" s="9"/>
      <c r="U14" s="9"/>
      <c r="V14" s="10"/>
      <c r="W14" s="249" t="s">
        <v>295</v>
      </c>
      <c r="X14" s="9"/>
      <c r="Y14" s="9"/>
      <c r="Z14" s="9"/>
      <c r="AA14" s="9"/>
      <c r="AB14" s="9"/>
      <c r="AC14" s="10"/>
      <c r="AD14" s="249" t="s">
        <v>296</v>
      </c>
      <c r="AE14" s="9"/>
      <c r="AF14" s="9"/>
      <c r="AG14" s="9"/>
      <c r="AH14" s="9"/>
      <c r="AI14" s="9"/>
      <c r="AJ14" s="10"/>
      <c r="AK14" s="35"/>
      <c r="AL14" s="35"/>
      <c r="AM14" s="35"/>
      <c r="AN14" s="35"/>
      <c r="AO14" s="35"/>
      <c r="AP14" s="35"/>
    </row>
    <row r="15" ht="24.75" customHeight="1">
      <c r="A15" s="366" t="s">
        <v>2147</v>
      </c>
      <c r="B15" s="9"/>
      <c r="C15" s="9"/>
      <c r="D15" s="9"/>
      <c r="E15" s="9"/>
      <c r="F15" s="9"/>
      <c r="G15" s="9"/>
      <c r="H15" s="10"/>
      <c r="I15" s="8" t="s">
        <v>2153</v>
      </c>
      <c r="J15" s="9"/>
      <c r="K15" s="9"/>
      <c r="L15" s="9"/>
      <c r="M15" s="9"/>
      <c r="N15" s="9"/>
      <c r="O15" s="10"/>
      <c r="P15" s="718">
        <v>31.0</v>
      </c>
      <c r="Q15" s="9"/>
      <c r="R15" s="9"/>
      <c r="S15" s="9"/>
      <c r="T15" s="9"/>
      <c r="U15" s="9"/>
      <c r="V15" s="10"/>
      <c r="W15" s="718">
        <v>28.0</v>
      </c>
      <c r="X15" s="9"/>
      <c r="Y15" s="9"/>
      <c r="Z15" s="9"/>
      <c r="AA15" s="9"/>
      <c r="AB15" s="9"/>
      <c r="AC15" s="10"/>
      <c r="AD15" s="716">
        <v>26.0</v>
      </c>
      <c r="AE15" s="9"/>
      <c r="AF15" s="9"/>
      <c r="AG15" s="9"/>
      <c r="AH15" s="9"/>
      <c r="AI15" s="9"/>
      <c r="AJ15" s="10"/>
      <c r="AK15" s="480"/>
      <c r="AL15" s="480"/>
      <c r="AM15" s="480"/>
      <c r="AN15" s="480"/>
      <c r="AO15" s="480"/>
      <c r="AP15" s="480"/>
    </row>
    <row r="16" ht="24.75" customHeight="1">
      <c r="A16" s="11" t="s">
        <v>2149</v>
      </c>
      <c r="B16" s="12"/>
      <c r="C16" s="12"/>
      <c r="D16" s="12"/>
      <c r="E16" s="12"/>
      <c r="F16" s="12"/>
      <c r="G16" s="12"/>
      <c r="H16" s="13"/>
      <c r="I16" s="18" t="s">
        <v>2154</v>
      </c>
      <c r="O16" s="19"/>
      <c r="P16" s="466">
        <v>41.0</v>
      </c>
      <c r="V16" s="19"/>
      <c r="W16" s="466">
        <v>48.0</v>
      </c>
      <c r="AC16" s="19"/>
      <c r="AD16" s="467">
        <v>59.0</v>
      </c>
      <c r="AJ16" s="19"/>
      <c r="AK16" s="480"/>
      <c r="AL16" s="480"/>
      <c r="AM16" s="480"/>
      <c r="AN16" s="480"/>
      <c r="AO16" s="480"/>
      <c r="AP16" s="480"/>
    </row>
    <row r="17" ht="24.75" customHeight="1">
      <c r="A17" s="27"/>
      <c r="H17" s="19"/>
      <c r="I17" s="18" t="s">
        <v>2155</v>
      </c>
      <c r="O17" s="19"/>
      <c r="P17" s="466">
        <v>65.0</v>
      </c>
      <c r="V17" s="19"/>
      <c r="W17" s="466">
        <v>60.0</v>
      </c>
      <c r="AC17" s="19"/>
      <c r="AD17" s="467">
        <v>76.0</v>
      </c>
      <c r="AJ17" s="19"/>
      <c r="AK17" s="480"/>
      <c r="AL17" s="480"/>
      <c r="AM17" s="480"/>
      <c r="AN17" s="480"/>
      <c r="AO17" s="480"/>
      <c r="AP17" s="480"/>
    </row>
    <row r="18" ht="24.75" customHeight="1">
      <c r="A18" s="37"/>
      <c r="B18" s="29"/>
      <c r="C18" s="29"/>
      <c r="D18" s="29"/>
      <c r="E18" s="29"/>
      <c r="F18" s="29"/>
      <c r="G18" s="29"/>
      <c r="H18" s="30"/>
      <c r="I18" s="28" t="s">
        <v>2156</v>
      </c>
      <c r="J18" s="29"/>
      <c r="K18" s="29"/>
      <c r="L18" s="29"/>
      <c r="M18" s="29"/>
      <c r="N18" s="29"/>
      <c r="O18" s="30"/>
      <c r="P18" s="469">
        <v>25.0</v>
      </c>
      <c r="Q18" s="29"/>
      <c r="R18" s="29"/>
      <c r="S18" s="29"/>
      <c r="T18" s="29"/>
      <c r="U18" s="29"/>
      <c r="V18" s="30"/>
      <c r="W18" s="469">
        <v>10.0</v>
      </c>
      <c r="X18" s="29"/>
      <c r="Y18" s="29"/>
      <c r="Z18" s="29"/>
      <c r="AA18" s="29"/>
      <c r="AB18" s="29"/>
      <c r="AC18" s="30"/>
      <c r="AD18" s="717">
        <v>20.0</v>
      </c>
      <c r="AE18" s="29"/>
      <c r="AF18" s="29"/>
      <c r="AG18" s="29"/>
      <c r="AH18" s="29"/>
      <c r="AI18" s="29"/>
      <c r="AJ18" s="30"/>
      <c r="AK18" s="480"/>
      <c r="AL18" s="480"/>
      <c r="AM18" s="480"/>
      <c r="AN18" s="480"/>
      <c r="AO18" s="480"/>
      <c r="AP18" s="480"/>
    </row>
    <row r="19" ht="24.7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7" t="s">
        <v>2151</v>
      </c>
      <c r="AK19" s="7"/>
      <c r="AL19" s="7"/>
      <c r="AM19" s="7"/>
      <c r="AN19" s="7"/>
      <c r="AO19" s="7"/>
      <c r="AP19" s="7"/>
    </row>
    <row r="20" ht="18.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row>
    <row r="21" ht="24.75" customHeight="1">
      <c r="A21" s="5">
        <v>86.0</v>
      </c>
      <c r="C21" s="6" t="s">
        <v>2157</v>
      </c>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row>
    <row r="22" ht="24.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7" t="s">
        <v>1111</v>
      </c>
      <c r="AK22" s="7"/>
      <c r="AL22" s="7"/>
      <c r="AM22" s="7"/>
      <c r="AN22" s="7"/>
      <c r="AO22" s="7"/>
      <c r="AP22" s="7"/>
    </row>
    <row r="23" ht="24.75" customHeight="1">
      <c r="A23" s="11" t="s">
        <v>101</v>
      </c>
      <c r="B23" s="12"/>
      <c r="C23" s="12"/>
      <c r="D23" s="12"/>
      <c r="E23" s="13"/>
      <c r="F23" s="11" t="s">
        <v>67</v>
      </c>
      <c r="G23" s="12"/>
      <c r="H23" s="12"/>
      <c r="I23" s="12"/>
      <c r="J23" s="13"/>
      <c r="K23" s="646" t="s">
        <v>2158</v>
      </c>
      <c r="L23" s="13"/>
      <c r="M23" s="474" t="s">
        <v>2159</v>
      </c>
      <c r="N23" s="13"/>
      <c r="O23" s="474" t="s">
        <v>2160</v>
      </c>
      <c r="P23" s="13"/>
      <c r="Q23" s="646" t="s">
        <v>2161</v>
      </c>
      <c r="R23" s="13"/>
      <c r="S23" s="646" t="s">
        <v>2162</v>
      </c>
      <c r="T23" s="13"/>
      <c r="U23" s="474" t="s">
        <v>2163</v>
      </c>
      <c r="V23" s="13"/>
      <c r="W23" s="474" t="s">
        <v>2164</v>
      </c>
      <c r="X23" s="13"/>
      <c r="Y23" s="646" t="s">
        <v>2165</v>
      </c>
      <c r="Z23" s="13"/>
      <c r="AA23" s="474" t="s">
        <v>2166</v>
      </c>
      <c r="AB23" s="13"/>
      <c r="AC23" s="474" t="s">
        <v>2167</v>
      </c>
      <c r="AD23" s="13"/>
      <c r="AE23" s="474" t="s">
        <v>2168</v>
      </c>
      <c r="AF23" s="13"/>
      <c r="AG23" s="474" t="s">
        <v>2169</v>
      </c>
      <c r="AH23" s="13"/>
      <c r="AI23" s="474" t="s">
        <v>1363</v>
      </c>
      <c r="AJ23" s="13"/>
      <c r="AK23" s="719"/>
      <c r="AL23" s="719"/>
      <c r="AM23" s="719"/>
      <c r="AN23" s="719"/>
      <c r="AO23" s="719"/>
      <c r="AP23" s="719"/>
    </row>
    <row r="24" ht="24.75" customHeight="1">
      <c r="A24" s="27"/>
      <c r="E24" s="19"/>
      <c r="F24" s="27"/>
      <c r="J24" s="19"/>
      <c r="K24" s="27"/>
      <c r="L24" s="19"/>
      <c r="M24" s="27"/>
      <c r="N24" s="19"/>
      <c r="O24" s="27"/>
      <c r="P24" s="19"/>
      <c r="Q24" s="27"/>
      <c r="R24" s="19"/>
      <c r="S24" s="27"/>
      <c r="T24" s="19"/>
      <c r="U24" s="27"/>
      <c r="V24" s="19"/>
      <c r="W24" s="27"/>
      <c r="X24" s="19"/>
      <c r="Y24" s="27"/>
      <c r="Z24" s="19"/>
      <c r="AA24" s="27"/>
      <c r="AB24" s="19"/>
      <c r="AC24" s="27"/>
      <c r="AD24" s="19"/>
      <c r="AE24" s="27"/>
      <c r="AF24" s="19"/>
      <c r="AG24" s="27"/>
      <c r="AH24" s="19"/>
      <c r="AI24" s="27"/>
      <c r="AJ24" s="19"/>
      <c r="AK24" s="719"/>
      <c r="AL24" s="719"/>
      <c r="AM24" s="719"/>
      <c r="AN24" s="719"/>
      <c r="AO24" s="719"/>
      <c r="AP24" s="719"/>
    </row>
    <row r="25" ht="24.75" customHeight="1">
      <c r="A25" s="27"/>
      <c r="E25" s="19"/>
      <c r="F25" s="27"/>
      <c r="J25" s="19"/>
      <c r="K25" s="27"/>
      <c r="L25" s="19"/>
      <c r="M25" s="27"/>
      <c r="N25" s="19"/>
      <c r="O25" s="27"/>
      <c r="P25" s="19"/>
      <c r="Q25" s="27"/>
      <c r="R25" s="19"/>
      <c r="S25" s="27"/>
      <c r="T25" s="19"/>
      <c r="U25" s="27"/>
      <c r="V25" s="19"/>
      <c r="W25" s="27"/>
      <c r="X25" s="19"/>
      <c r="Y25" s="27"/>
      <c r="Z25" s="19"/>
      <c r="AA25" s="27"/>
      <c r="AB25" s="19"/>
      <c r="AC25" s="27"/>
      <c r="AD25" s="19"/>
      <c r="AE25" s="27"/>
      <c r="AF25" s="19"/>
      <c r="AG25" s="27"/>
      <c r="AH25" s="19"/>
      <c r="AI25" s="27"/>
      <c r="AJ25" s="19"/>
      <c r="AK25" s="719"/>
      <c r="AL25" s="719"/>
      <c r="AM25" s="719"/>
      <c r="AN25" s="719"/>
      <c r="AO25" s="719"/>
      <c r="AP25" s="719"/>
    </row>
    <row r="26" ht="24.75" customHeight="1">
      <c r="A26" s="27"/>
      <c r="E26" s="19"/>
      <c r="F26" s="27"/>
      <c r="J26" s="19"/>
      <c r="K26" s="27"/>
      <c r="L26" s="19"/>
      <c r="M26" s="27"/>
      <c r="N26" s="19"/>
      <c r="O26" s="27"/>
      <c r="P26" s="19"/>
      <c r="Q26" s="27"/>
      <c r="R26" s="19"/>
      <c r="S26" s="27"/>
      <c r="T26" s="19"/>
      <c r="U26" s="27"/>
      <c r="V26" s="19"/>
      <c r="W26" s="27"/>
      <c r="X26" s="19"/>
      <c r="Y26" s="27"/>
      <c r="Z26" s="19"/>
      <c r="AA26" s="27"/>
      <c r="AB26" s="19"/>
      <c r="AC26" s="27"/>
      <c r="AD26" s="19"/>
      <c r="AE26" s="27"/>
      <c r="AF26" s="19"/>
      <c r="AG26" s="27"/>
      <c r="AH26" s="19"/>
      <c r="AI26" s="27"/>
      <c r="AJ26" s="19"/>
      <c r="AK26" s="719"/>
      <c r="AL26" s="719"/>
      <c r="AM26" s="719"/>
      <c r="AN26" s="719"/>
      <c r="AO26" s="719"/>
      <c r="AP26" s="719"/>
    </row>
    <row r="27" ht="24.75" customHeight="1">
      <c r="A27" s="37"/>
      <c r="B27" s="29"/>
      <c r="C27" s="29"/>
      <c r="D27" s="29"/>
      <c r="E27" s="30"/>
      <c r="F27" s="37"/>
      <c r="G27" s="29"/>
      <c r="H27" s="29"/>
      <c r="I27" s="29"/>
      <c r="J27" s="30"/>
      <c r="K27" s="37"/>
      <c r="L27" s="30"/>
      <c r="M27" s="37"/>
      <c r="N27" s="30"/>
      <c r="O27" s="37"/>
      <c r="P27" s="30"/>
      <c r="Q27" s="37"/>
      <c r="R27" s="30"/>
      <c r="S27" s="37"/>
      <c r="T27" s="30"/>
      <c r="U27" s="37"/>
      <c r="V27" s="30"/>
      <c r="W27" s="37"/>
      <c r="X27" s="30"/>
      <c r="Y27" s="37"/>
      <c r="Z27" s="30"/>
      <c r="AA27" s="37"/>
      <c r="AB27" s="30"/>
      <c r="AC27" s="37"/>
      <c r="AD27" s="30"/>
      <c r="AE27" s="37"/>
      <c r="AF27" s="30"/>
      <c r="AG27" s="37"/>
      <c r="AH27" s="30"/>
      <c r="AI27" s="37"/>
      <c r="AJ27" s="30"/>
      <c r="AK27" s="719"/>
      <c r="AL27" s="719"/>
      <c r="AM27" s="719"/>
      <c r="AN27" s="719"/>
      <c r="AO27" s="719"/>
      <c r="AP27" s="719"/>
    </row>
    <row r="28" ht="24.75" customHeight="1">
      <c r="A28" s="270" t="s">
        <v>1448</v>
      </c>
      <c r="E28" s="19"/>
      <c r="F28" s="466">
        <v>629.0</v>
      </c>
      <c r="J28" s="19"/>
      <c r="K28" s="720">
        <v>33.0</v>
      </c>
      <c r="L28" s="19"/>
      <c r="M28" s="720">
        <v>2.0</v>
      </c>
      <c r="N28" s="19"/>
      <c r="O28" s="720">
        <v>68.0</v>
      </c>
      <c r="P28" s="19"/>
      <c r="Q28" s="720">
        <v>0.0</v>
      </c>
      <c r="R28" s="19"/>
      <c r="S28" s="720">
        <v>3.0</v>
      </c>
      <c r="T28" s="19"/>
      <c r="U28" s="720">
        <v>3.0</v>
      </c>
      <c r="V28" s="19"/>
      <c r="W28" s="720">
        <v>292.0</v>
      </c>
      <c r="X28" s="19"/>
      <c r="Y28" s="720">
        <v>16.0</v>
      </c>
      <c r="Z28" s="19"/>
      <c r="AA28" s="720">
        <v>0.0</v>
      </c>
      <c r="AB28" s="19"/>
      <c r="AC28" s="720">
        <v>2.0</v>
      </c>
      <c r="AD28" s="19"/>
      <c r="AE28" s="720">
        <v>0.0</v>
      </c>
      <c r="AF28" s="19"/>
      <c r="AG28" s="720">
        <v>3.0</v>
      </c>
      <c r="AH28" s="19"/>
      <c r="AI28" s="720">
        <v>207.0</v>
      </c>
      <c r="AJ28" s="19"/>
      <c r="AK28" s="480"/>
      <c r="AL28" s="480"/>
      <c r="AM28" s="480"/>
      <c r="AN28" s="480"/>
      <c r="AO28" s="480"/>
      <c r="AP28" s="480"/>
    </row>
    <row r="29" ht="24.75" customHeight="1">
      <c r="A29" s="270">
        <v>5.0</v>
      </c>
      <c r="E29" s="19"/>
      <c r="F29" s="466">
        <v>576.0</v>
      </c>
      <c r="J29" s="19"/>
      <c r="K29" s="720">
        <v>25.0</v>
      </c>
      <c r="L29" s="19"/>
      <c r="M29" s="720">
        <v>6.0</v>
      </c>
      <c r="N29" s="19"/>
      <c r="O29" s="720">
        <v>95.0</v>
      </c>
      <c r="P29" s="19"/>
      <c r="Q29" s="720">
        <v>0.0</v>
      </c>
      <c r="R29" s="19"/>
      <c r="S29" s="720">
        <v>8.0</v>
      </c>
      <c r="T29" s="19"/>
      <c r="U29" s="720">
        <v>2.0</v>
      </c>
      <c r="V29" s="19"/>
      <c r="W29" s="720">
        <v>221.0</v>
      </c>
      <c r="X29" s="19"/>
      <c r="Y29" s="720">
        <v>16.0</v>
      </c>
      <c r="Z29" s="19"/>
      <c r="AA29" s="720">
        <v>0.0</v>
      </c>
      <c r="AB29" s="19"/>
      <c r="AC29" s="720">
        <v>2.0</v>
      </c>
      <c r="AD29" s="19"/>
      <c r="AE29" s="720">
        <v>0.0</v>
      </c>
      <c r="AF29" s="19"/>
      <c r="AG29" s="720">
        <v>0.0</v>
      </c>
      <c r="AH29" s="19"/>
      <c r="AI29" s="720">
        <v>201.0</v>
      </c>
      <c r="AJ29" s="19"/>
      <c r="AK29" s="480"/>
      <c r="AL29" s="480"/>
      <c r="AM29" s="480"/>
      <c r="AN29" s="480"/>
      <c r="AO29" s="480"/>
      <c r="AP29" s="480"/>
    </row>
    <row r="30" ht="24.75" customHeight="1">
      <c r="A30" s="202">
        <v>6.0</v>
      </c>
      <c r="B30" s="29"/>
      <c r="C30" s="29"/>
      <c r="D30" s="29"/>
      <c r="E30" s="30"/>
      <c r="F30" s="717">
        <v>544.0</v>
      </c>
      <c r="G30" s="29"/>
      <c r="H30" s="29"/>
      <c r="I30" s="29"/>
      <c r="J30" s="30"/>
      <c r="K30" s="721">
        <v>27.0</v>
      </c>
      <c r="L30" s="30"/>
      <c r="M30" s="721">
        <v>0.0</v>
      </c>
      <c r="N30" s="30"/>
      <c r="O30" s="721">
        <v>76.0</v>
      </c>
      <c r="P30" s="30"/>
      <c r="Q30" s="720">
        <v>0.0</v>
      </c>
      <c r="R30" s="19"/>
      <c r="S30" s="721">
        <v>7.0</v>
      </c>
      <c r="T30" s="30"/>
      <c r="U30" s="721">
        <v>1.0</v>
      </c>
      <c r="V30" s="30"/>
      <c r="W30" s="721">
        <v>208.0</v>
      </c>
      <c r="X30" s="30"/>
      <c r="Y30" s="721">
        <v>15.0</v>
      </c>
      <c r="Z30" s="30"/>
      <c r="AA30" s="722">
        <v>0.0</v>
      </c>
      <c r="AB30" s="30"/>
      <c r="AC30" s="722">
        <v>2.0</v>
      </c>
      <c r="AD30" s="30"/>
      <c r="AE30" s="722">
        <v>0.0</v>
      </c>
      <c r="AF30" s="30"/>
      <c r="AG30" s="721">
        <v>2.0</v>
      </c>
      <c r="AH30" s="30"/>
      <c r="AI30" s="721">
        <v>206.0</v>
      </c>
      <c r="AJ30" s="30"/>
      <c r="AK30" s="480"/>
      <c r="AL30" s="480"/>
      <c r="AM30" s="480"/>
      <c r="AN30" s="480"/>
      <c r="AO30" s="480"/>
      <c r="AP30" s="480"/>
    </row>
    <row r="31" ht="24.75" customHeight="1">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269" t="s">
        <v>2170</v>
      </c>
      <c r="AK31" s="7"/>
      <c r="AL31" s="7"/>
      <c r="AM31" s="7"/>
      <c r="AN31" s="7"/>
      <c r="AO31" s="7"/>
      <c r="AP31" s="7"/>
    </row>
    <row r="32" ht="24.75" customHeight="1">
      <c r="A32" s="1" t="s">
        <v>2171</v>
      </c>
      <c r="AK32" s="1"/>
      <c r="AL32" s="1"/>
      <c r="AM32" s="1"/>
      <c r="AN32" s="1"/>
      <c r="AO32" s="1"/>
      <c r="AP32" s="1"/>
    </row>
    <row r="33" ht="18.0"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row>
    <row r="34" ht="24.75" customHeight="1">
      <c r="A34" s="5">
        <v>87.0</v>
      </c>
      <c r="C34" s="6" t="s">
        <v>2172</v>
      </c>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row>
    <row r="35" ht="24.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7" t="s">
        <v>1111</v>
      </c>
      <c r="AK35" s="7"/>
      <c r="AL35" s="7"/>
      <c r="AM35" s="7"/>
      <c r="AN35" s="7"/>
      <c r="AO35" s="7"/>
      <c r="AP35" s="7"/>
    </row>
    <row r="36" ht="24.75" customHeight="1">
      <c r="A36" s="11" t="s">
        <v>101</v>
      </c>
      <c r="B36" s="12"/>
      <c r="C36" s="12"/>
      <c r="D36" s="12"/>
      <c r="E36" s="13"/>
      <c r="F36" s="11" t="s">
        <v>67</v>
      </c>
      <c r="G36" s="12"/>
      <c r="H36" s="12"/>
      <c r="I36" s="12"/>
      <c r="J36" s="13"/>
      <c r="K36" s="475" t="s">
        <v>2173</v>
      </c>
      <c r="L36" s="13"/>
      <c r="M36" s="474" t="s">
        <v>2169</v>
      </c>
      <c r="N36" s="13"/>
      <c r="O36" s="474" t="s">
        <v>2174</v>
      </c>
      <c r="P36" s="13"/>
      <c r="Q36" s="475" t="s">
        <v>2175</v>
      </c>
      <c r="R36" s="13"/>
      <c r="S36" s="475" t="s">
        <v>2176</v>
      </c>
      <c r="T36" s="13"/>
      <c r="U36" s="474" t="s">
        <v>2177</v>
      </c>
      <c r="V36" s="13"/>
      <c r="W36" s="474" t="s">
        <v>2178</v>
      </c>
      <c r="X36" s="13"/>
      <c r="Y36" s="475" t="s">
        <v>2179</v>
      </c>
      <c r="Z36" s="13"/>
      <c r="AA36" s="474" t="s">
        <v>2180</v>
      </c>
      <c r="AB36" s="13"/>
      <c r="AC36" s="646" t="s">
        <v>2181</v>
      </c>
      <c r="AD36" s="13"/>
      <c r="AE36" s="474" t="s">
        <v>2182</v>
      </c>
      <c r="AF36" s="13"/>
      <c r="AG36" s="646" t="s">
        <v>2183</v>
      </c>
      <c r="AH36" s="13"/>
      <c r="AI36" s="474" t="s">
        <v>1363</v>
      </c>
      <c r="AJ36" s="13"/>
      <c r="AK36" s="719"/>
      <c r="AL36" s="719"/>
      <c r="AM36" s="719"/>
      <c r="AN36" s="719"/>
      <c r="AO36" s="719"/>
      <c r="AP36" s="719"/>
    </row>
    <row r="37" ht="24.75" customHeight="1">
      <c r="A37" s="27"/>
      <c r="E37" s="19"/>
      <c r="F37" s="27"/>
      <c r="J37" s="19"/>
      <c r="K37" s="27"/>
      <c r="L37" s="19"/>
      <c r="M37" s="27"/>
      <c r="N37" s="19"/>
      <c r="O37" s="27"/>
      <c r="P37" s="19"/>
      <c r="Q37" s="27"/>
      <c r="R37" s="19"/>
      <c r="S37" s="27"/>
      <c r="T37" s="19"/>
      <c r="U37" s="27"/>
      <c r="V37" s="19"/>
      <c r="W37" s="27"/>
      <c r="X37" s="19"/>
      <c r="Y37" s="27"/>
      <c r="Z37" s="19"/>
      <c r="AA37" s="27"/>
      <c r="AB37" s="19"/>
      <c r="AC37" s="27"/>
      <c r="AD37" s="19"/>
      <c r="AE37" s="27"/>
      <c r="AF37" s="19"/>
      <c r="AG37" s="27"/>
      <c r="AH37" s="19"/>
      <c r="AI37" s="27"/>
      <c r="AJ37" s="19"/>
      <c r="AK37" s="719"/>
      <c r="AL37" s="719"/>
      <c r="AM37" s="719"/>
      <c r="AN37" s="719"/>
      <c r="AO37" s="719"/>
      <c r="AP37" s="719"/>
    </row>
    <row r="38" ht="24.75" customHeight="1">
      <c r="A38" s="27"/>
      <c r="E38" s="19"/>
      <c r="F38" s="27"/>
      <c r="J38" s="19"/>
      <c r="K38" s="27"/>
      <c r="L38" s="19"/>
      <c r="M38" s="27"/>
      <c r="N38" s="19"/>
      <c r="O38" s="27"/>
      <c r="P38" s="19"/>
      <c r="Q38" s="27"/>
      <c r="R38" s="19"/>
      <c r="S38" s="27"/>
      <c r="T38" s="19"/>
      <c r="U38" s="27"/>
      <c r="V38" s="19"/>
      <c r="W38" s="27"/>
      <c r="X38" s="19"/>
      <c r="Y38" s="27"/>
      <c r="Z38" s="19"/>
      <c r="AA38" s="27"/>
      <c r="AB38" s="19"/>
      <c r="AC38" s="27"/>
      <c r="AD38" s="19"/>
      <c r="AE38" s="27"/>
      <c r="AF38" s="19"/>
      <c r="AG38" s="27"/>
      <c r="AH38" s="19"/>
      <c r="AI38" s="27"/>
      <c r="AJ38" s="19"/>
      <c r="AK38" s="719"/>
      <c r="AL38" s="719"/>
      <c r="AM38" s="719"/>
      <c r="AN38" s="719"/>
      <c r="AO38" s="719"/>
      <c r="AP38" s="719"/>
    </row>
    <row r="39" ht="24.75" customHeight="1">
      <c r="A39" s="27"/>
      <c r="E39" s="19"/>
      <c r="F39" s="27"/>
      <c r="J39" s="19"/>
      <c r="K39" s="27"/>
      <c r="L39" s="19"/>
      <c r="M39" s="27"/>
      <c r="N39" s="19"/>
      <c r="O39" s="27"/>
      <c r="P39" s="19"/>
      <c r="Q39" s="27"/>
      <c r="R39" s="19"/>
      <c r="S39" s="27"/>
      <c r="T39" s="19"/>
      <c r="U39" s="27"/>
      <c r="V39" s="19"/>
      <c r="W39" s="27"/>
      <c r="X39" s="19"/>
      <c r="Y39" s="27"/>
      <c r="Z39" s="19"/>
      <c r="AA39" s="27"/>
      <c r="AB39" s="19"/>
      <c r="AC39" s="27"/>
      <c r="AD39" s="19"/>
      <c r="AE39" s="27"/>
      <c r="AF39" s="19"/>
      <c r="AG39" s="27"/>
      <c r="AH39" s="19"/>
      <c r="AI39" s="27"/>
      <c r="AJ39" s="19"/>
      <c r="AK39" s="719"/>
      <c r="AL39" s="719"/>
      <c r="AM39" s="719"/>
      <c r="AN39" s="719"/>
      <c r="AO39" s="719"/>
      <c r="AP39" s="719"/>
    </row>
    <row r="40" ht="24.75" customHeight="1">
      <c r="A40" s="37"/>
      <c r="B40" s="29"/>
      <c r="C40" s="29"/>
      <c r="D40" s="29"/>
      <c r="E40" s="30"/>
      <c r="F40" s="37"/>
      <c r="G40" s="29"/>
      <c r="H40" s="29"/>
      <c r="I40" s="29"/>
      <c r="J40" s="30"/>
      <c r="K40" s="37"/>
      <c r="L40" s="30"/>
      <c r="M40" s="37"/>
      <c r="N40" s="30"/>
      <c r="O40" s="37"/>
      <c r="P40" s="30"/>
      <c r="Q40" s="37"/>
      <c r="R40" s="30"/>
      <c r="S40" s="37"/>
      <c r="T40" s="30"/>
      <c r="U40" s="37"/>
      <c r="V40" s="30"/>
      <c r="W40" s="37"/>
      <c r="X40" s="30"/>
      <c r="Y40" s="37"/>
      <c r="Z40" s="30"/>
      <c r="AA40" s="37"/>
      <c r="AB40" s="30"/>
      <c r="AC40" s="37"/>
      <c r="AD40" s="30"/>
      <c r="AE40" s="37"/>
      <c r="AF40" s="30"/>
      <c r="AG40" s="37"/>
      <c r="AH40" s="30"/>
      <c r="AI40" s="37"/>
      <c r="AJ40" s="30"/>
      <c r="AK40" s="719"/>
      <c r="AL40" s="719"/>
      <c r="AM40" s="719"/>
      <c r="AN40" s="719"/>
      <c r="AO40" s="719"/>
      <c r="AP40" s="719"/>
    </row>
    <row r="41" ht="24.75" customHeight="1">
      <c r="A41" s="270" t="s">
        <v>1448</v>
      </c>
      <c r="E41" s="19"/>
      <c r="F41" s="466">
        <v>67.0</v>
      </c>
      <c r="J41" s="19"/>
      <c r="K41" s="720">
        <v>18.0</v>
      </c>
      <c r="L41" s="19"/>
      <c r="M41" s="720">
        <v>9.0</v>
      </c>
      <c r="N41" s="19"/>
      <c r="O41" s="720">
        <v>0.0</v>
      </c>
      <c r="P41" s="19"/>
      <c r="Q41" s="720">
        <v>6.0</v>
      </c>
      <c r="R41" s="19"/>
      <c r="S41" s="720">
        <v>16.0</v>
      </c>
      <c r="T41" s="19"/>
      <c r="U41" s="720">
        <v>0.0</v>
      </c>
      <c r="V41" s="19"/>
      <c r="W41" s="720">
        <v>0.0</v>
      </c>
      <c r="X41" s="19"/>
      <c r="Y41" s="720">
        <v>0.0</v>
      </c>
      <c r="Z41" s="19"/>
      <c r="AA41" s="720">
        <v>0.0</v>
      </c>
      <c r="AB41" s="19"/>
      <c r="AC41" s="720">
        <v>0.0</v>
      </c>
      <c r="AD41" s="19"/>
      <c r="AE41" s="720">
        <v>0.0</v>
      </c>
      <c r="AF41" s="19"/>
      <c r="AG41" s="720">
        <v>1.0</v>
      </c>
      <c r="AH41" s="19"/>
      <c r="AI41" s="720">
        <v>17.0</v>
      </c>
      <c r="AJ41" s="19"/>
      <c r="AK41" s="723"/>
      <c r="AL41" s="723"/>
      <c r="AM41" s="723"/>
      <c r="AN41" s="723"/>
      <c r="AO41" s="723"/>
      <c r="AP41" s="723"/>
    </row>
    <row r="42" ht="24.75" customHeight="1">
      <c r="A42" s="270">
        <v>5.0</v>
      </c>
      <c r="E42" s="19"/>
      <c r="F42" s="466">
        <v>79.0</v>
      </c>
      <c r="J42" s="19"/>
      <c r="K42" s="720">
        <v>31.0</v>
      </c>
      <c r="L42" s="19"/>
      <c r="M42" s="720">
        <v>2.0</v>
      </c>
      <c r="N42" s="19"/>
      <c r="O42" s="720">
        <v>0.0</v>
      </c>
      <c r="P42" s="19"/>
      <c r="Q42" s="720">
        <v>7.0</v>
      </c>
      <c r="R42" s="19"/>
      <c r="S42" s="720">
        <v>16.0</v>
      </c>
      <c r="T42" s="19"/>
      <c r="U42" s="720">
        <v>0.0</v>
      </c>
      <c r="V42" s="19"/>
      <c r="W42" s="720">
        <v>0.0</v>
      </c>
      <c r="X42" s="19"/>
      <c r="Y42" s="720">
        <v>1.0</v>
      </c>
      <c r="Z42" s="19"/>
      <c r="AA42" s="720">
        <v>1.0</v>
      </c>
      <c r="AB42" s="19"/>
      <c r="AC42" s="720">
        <v>1.0</v>
      </c>
      <c r="AD42" s="19"/>
      <c r="AE42" s="720">
        <v>2.0</v>
      </c>
      <c r="AF42" s="19"/>
      <c r="AG42" s="720">
        <v>0.0</v>
      </c>
      <c r="AH42" s="19"/>
      <c r="AI42" s="720">
        <v>18.0</v>
      </c>
      <c r="AJ42" s="19"/>
      <c r="AK42" s="723"/>
      <c r="AL42" s="723"/>
      <c r="AM42" s="723"/>
      <c r="AN42" s="723"/>
      <c r="AO42" s="723"/>
      <c r="AP42" s="723"/>
    </row>
    <row r="43" ht="24.75" customHeight="1">
      <c r="A43" s="202">
        <v>6.0</v>
      </c>
      <c r="B43" s="29"/>
      <c r="C43" s="29"/>
      <c r="D43" s="29"/>
      <c r="E43" s="30"/>
      <c r="F43" s="717">
        <v>70.0</v>
      </c>
      <c r="G43" s="29"/>
      <c r="H43" s="29"/>
      <c r="I43" s="29"/>
      <c r="J43" s="30"/>
      <c r="K43" s="721">
        <v>24.0</v>
      </c>
      <c r="L43" s="30"/>
      <c r="M43" s="721">
        <v>6.0</v>
      </c>
      <c r="N43" s="30"/>
      <c r="O43" s="722">
        <v>0.0</v>
      </c>
      <c r="P43" s="30"/>
      <c r="Q43" s="721">
        <v>10.0</v>
      </c>
      <c r="R43" s="30"/>
      <c r="S43" s="721">
        <v>13.0</v>
      </c>
      <c r="T43" s="30"/>
      <c r="U43" s="721">
        <v>1.0</v>
      </c>
      <c r="V43" s="30"/>
      <c r="W43" s="722">
        <v>0.0</v>
      </c>
      <c r="X43" s="30"/>
      <c r="Y43" s="721">
        <v>3.0</v>
      </c>
      <c r="Z43" s="30"/>
      <c r="AA43" s="721">
        <v>0.0</v>
      </c>
      <c r="AB43" s="30"/>
      <c r="AC43" s="721">
        <v>0.0</v>
      </c>
      <c r="AD43" s="30"/>
      <c r="AE43" s="721">
        <v>0.0</v>
      </c>
      <c r="AF43" s="30"/>
      <c r="AG43" s="722">
        <v>0.0</v>
      </c>
      <c r="AH43" s="30"/>
      <c r="AI43" s="721">
        <v>13.0</v>
      </c>
      <c r="AJ43" s="30"/>
      <c r="AK43" s="723"/>
      <c r="AL43" s="723"/>
      <c r="AM43" s="723"/>
      <c r="AN43" s="723"/>
      <c r="AO43" s="723"/>
      <c r="AP43" s="723"/>
    </row>
    <row r="44" ht="22.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155"/>
      <c r="AG44" s="3"/>
      <c r="AH44" s="3"/>
      <c r="AI44" s="3"/>
      <c r="AJ44" s="7" t="s">
        <v>2170</v>
      </c>
      <c r="AK44" s="7"/>
      <c r="AL44" s="7"/>
      <c r="AM44" s="7"/>
      <c r="AN44" s="7"/>
      <c r="AO44" s="7"/>
      <c r="AP44" s="7"/>
    </row>
    <row r="45" ht="18.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row>
    <row r="46" ht="24.75" customHeight="1">
      <c r="A46" s="5">
        <v>88.0</v>
      </c>
      <c r="C46" s="6" t="s">
        <v>2184</v>
      </c>
      <c r="D46" s="6"/>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row>
    <row r="47" ht="24.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7" t="s">
        <v>1111</v>
      </c>
      <c r="AK47" s="7"/>
      <c r="AL47" s="7"/>
      <c r="AM47" s="7"/>
      <c r="AN47" s="7"/>
      <c r="AO47" s="7"/>
      <c r="AP47" s="7"/>
    </row>
    <row r="48" ht="24.75" customHeight="1">
      <c r="A48" s="11" t="s">
        <v>101</v>
      </c>
      <c r="B48" s="12"/>
      <c r="C48" s="12"/>
      <c r="D48" s="12"/>
      <c r="E48" s="12"/>
      <c r="F48" s="12"/>
      <c r="G48" s="12"/>
      <c r="H48" s="13"/>
      <c r="I48" s="11" t="s">
        <v>67</v>
      </c>
      <c r="J48" s="12"/>
      <c r="K48" s="12"/>
      <c r="L48" s="13"/>
      <c r="M48" s="474" t="s">
        <v>2185</v>
      </c>
      <c r="N48" s="12"/>
      <c r="O48" s="13"/>
      <c r="P48" s="474" t="s">
        <v>2186</v>
      </c>
      <c r="Q48" s="12"/>
      <c r="R48" s="13"/>
      <c r="S48" s="724" t="s">
        <v>2187</v>
      </c>
      <c r="T48" s="12"/>
      <c r="U48" s="13"/>
      <c r="V48" s="724" t="s">
        <v>2188</v>
      </c>
      <c r="W48" s="12"/>
      <c r="X48" s="13"/>
      <c r="Y48" s="474" t="s">
        <v>2189</v>
      </c>
      <c r="Z48" s="12"/>
      <c r="AA48" s="13"/>
      <c r="AB48" s="474" t="s">
        <v>2190</v>
      </c>
      <c r="AC48" s="12"/>
      <c r="AD48" s="13"/>
      <c r="AE48" s="475" t="s">
        <v>2191</v>
      </c>
      <c r="AF48" s="12"/>
      <c r="AG48" s="13"/>
      <c r="AH48" s="474" t="s">
        <v>1363</v>
      </c>
      <c r="AI48" s="12"/>
      <c r="AJ48" s="13"/>
      <c r="AK48" s="719"/>
      <c r="AL48" s="719"/>
    </row>
    <row r="49" ht="24.75" customHeight="1">
      <c r="A49" s="27"/>
      <c r="H49" s="19"/>
      <c r="I49" s="27"/>
      <c r="L49" s="19"/>
      <c r="M49" s="27"/>
      <c r="O49" s="19"/>
      <c r="P49" s="27"/>
      <c r="R49" s="19"/>
      <c r="S49" s="27"/>
      <c r="U49" s="19"/>
      <c r="V49" s="27"/>
      <c r="X49" s="19"/>
      <c r="Y49" s="27"/>
      <c r="AA49" s="19"/>
      <c r="AB49" s="27"/>
      <c r="AD49" s="19"/>
      <c r="AE49" s="27"/>
      <c r="AG49" s="19"/>
      <c r="AH49" s="27"/>
      <c r="AJ49" s="19"/>
      <c r="AK49" s="719"/>
      <c r="AL49" s="719"/>
    </row>
    <row r="50" ht="24.75" customHeight="1">
      <c r="A50" s="27"/>
      <c r="H50" s="19"/>
      <c r="I50" s="27"/>
      <c r="L50" s="19"/>
      <c r="M50" s="27"/>
      <c r="O50" s="19"/>
      <c r="P50" s="27"/>
      <c r="R50" s="19"/>
      <c r="S50" s="27"/>
      <c r="U50" s="19"/>
      <c r="V50" s="27"/>
      <c r="X50" s="19"/>
      <c r="Y50" s="27"/>
      <c r="AA50" s="19"/>
      <c r="AB50" s="27"/>
      <c r="AD50" s="19"/>
      <c r="AE50" s="27"/>
      <c r="AG50" s="19"/>
      <c r="AH50" s="27"/>
      <c r="AJ50" s="19"/>
      <c r="AK50" s="719"/>
      <c r="AL50" s="719"/>
    </row>
    <row r="51" ht="24.75" customHeight="1">
      <c r="A51" s="27"/>
      <c r="H51" s="19"/>
      <c r="I51" s="27"/>
      <c r="L51" s="19"/>
      <c r="M51" s="27"/>
      <c r="O51" s="19"/>
      <c r="P51" s="27"/>
      <c r="R51" s="19"/>
      <c r="S51" s="27"/>
      <c r="U51" s="19"/>
      <c r="V51" s="27"/>
      <c r="X51" s="19"/>
      <c r="Y51" s="27"/>
      <c r="AA51" s="19"/>
      <c r="AB51" s="27"/>
      <c r="AD51" s="19"/>
      <c r="AE51" s="27"/>
      <c r="AG51" s="19"/>
      <c r="AH51" s="27"/>
      <c r="AJ51" s="19"/>
      <c r="AK51" s="719"/>
      <c r="AL51" s="719"/>
    </row>
    <row r="52" ht="24.75" customHeight="1">
      <c r="A52" s="37"/>
      <c r="B52" s="29"/>
      <c r="C52" s="29"/>
      <c r="D52" s="29"/>
      <c r="E52" s="29"/>
      <c r="F52" s="29"/>
      <c r="G52" s="29"/>
      <c r="H52" s="30"/>
      <c r="I52" s="37"/>
      <c r="J52" s="29"/>
      <c r="K52" s="29"/>
      <c r="L52" s="30"/>
      <c r="M52" s="37"/>
      <c r="N52" s="29"/>
      <c r="O52" s="30"/>
      <c r="P52" s="37"/>
      <c r="Q52" s="29"/>
      <c r="R52" s="30"/>
      <c r="S52" s="37"/>
      <c r="T52" s="29"/>
      <c r="U52" s="30"/>
      <c r="V52" s="37"/>
      <c r="W52" s="29"/>
      <c r="X52" s="30"/>
      <c r="Y52" s="37"/>
      <c r="Z52" s="29"/>
      <c r="AA52" s="30"/>
      <c r="AB52" s="37"/>
      <c r="AC52" s="29"/>
      <c r="AD52" s="30"/>
      <c r="AE52" s="37"/>
      <c r="AF52" s="29"/>
      <c r="AG52" s="30"/>
      <c r="AH52" s="37"/>
      <c r="AI52" s="29"/>
      <c r="AJ52" s="30"/>
      <c r="AK52" s="719"/>
      <c r="AL52" s="719"/>
    </row>
    <row r="53" ht="24.75" customHeight="1">
      <c r="A53" s="270" t="s">
        <v>1448</v>
      </c>
      <c r="H53" s="19"/>
      <c r="I53" s="466">
        <v>108.0</v>
      </c>
      <c r="L53" s="19"/>
      <c r="M53" s="565">
        <v>25.0</v>
      </c>
      <c r="O53" s="19"/>
      <c r="P53" s="565">
        <v>1.0</v>
      </c>
      <c r="R53" s="19"/>
      <c r="S53" s="565">
        <v>1.0</v>
      </c>
      <c r="U53" s="19"/>
      <c r="V53" s="725">
        <v>7.0</v>
      </c>
      <c r="X53" s="19"/>
      <c r="Y53" s="565">
        <v>4.0</v>
      </c>
      <c r="AA53" s="19"/>
      <c r="AB53" s="565">
        <v>36.0</v>
      </c>
      <c r="AD53" s="19"/>
      <c r="AE53" s="565">
        <v>0.0</v>
      </c>
      <c r="AG53" s="19"/>
      <c r="AH53" s="565">
        <v>34.0</v>
      </c>
      <c r="AJ53" s="19"/>
      <c r="AK53" s="723"/>
      <c r="AL53" s="723"/>
    </row>
    <row r="54" ht="24.75" customHeight="1">
      <c r="A54" s="270">
        <v>5.0</v>
      </c>
      <c r="H54" s="19"/>
      <c r="I54" s="466">
        <v>133.0</v>
      </c>
      <c r="L54" s="19"/>
      <c r="M54" s="565">
        <v>29.0</v>
      </c>
      <c r="O54" s="19"/>
      <c r="P54" s="565">
        <v>0.0</v>
      </c>
      <c r="R54" s="19"/>
      <c r="S54" s="565">
        <v>7.0</v>
      </c>
      <c r="U54" s="19"/>
      <c r="V54" s="725">
        <v>11.0</v>
      </c>
      <c r="X54" s="19"/>
      <c r="Y54" s="565">
        <v>1.0</v>
      </c>
      <c r="AA54" s="19"/>
      <c r="AB54" s="565">
        <v>34.0</v>
      </c>
      <c r="AD54" s="19"/>
      <c r="AE54" s="565">
        <v>0.0</v>
      </c>
      <c r="AG54" s="19"/>
      <c r="AH54" s="565">
        <v>51.0</v>
      </c>
      <c r="AJ54" s="19"/>
      <c r="AK54" s="723"/>
      <c r="AL54" s="723"/>
    </row>
    <row r="55" ht="24.75" customHeight="1">
      <c r="A55" s="202">
        <v>6.0</v>
      </c>
      <c r="B55" s="29"/>
      <c r="C55" s="29"/>
      <c r="D55" s="29"/>
      <c r="E55" s="29"/>
      <c r="F55" s="29"/>
      <c r="G55" s="29"/>
      <c r="H55" s="30"/>
      <c r="I55" s="717">
        <v>139.0</v>
      </c>
      <c r="J55" s="29"/>
      <c r="K55" s="29"/>
      <c r="L55" s="30"/>
      <c r="M55" s="697">
        <v>35.0</v>
      </c>
      <c r="N55" s="29"/>
      <c r="O55" s="30"/>
      <c r="P55" s="695">
        <v>0.0</v>
      </c>
      <c r="Q55" s="29"/>
      <c r="R55" s="30"/>
      <c r="S55" s="697">
        <v>6.0</v>
      </c>
      <c r="T55" s="29"/>
      <c r="U55" s="30"/>
      <c r="V55" s="697">
        <v>9.0</v>
      </c>
      <c r="W55" s="29"/>
      <c r="X55" s="30"/>
      <c r="Y55" s="695">
        <v>1.0</v>
      </c>
      <c r="Z55" s="29"/>
      <c r="AA55" s="30"/>
      <c r="AB55" s="697">
        <v>37.0</v>
      </c>
      <c r="AC55" s="29"/>
      <c r="AD55" s="30"/>
      <c r="AE55" s="695">
        <v>0.0</v>
      </c>
      <c r="AF55" s="29"/>
      <c r="AG55" s="30"/>
      <c r="AH55" s="695">
        <v>51.0</v>
      </c>
      <c r="AI55" s="29"/>
      <c r="AJ55" s="30"/>
      <c r="AK55" s="723"/>
      <c r="AL55" s="723"/>
    </row>
    <row r="56" ht="24.75" customHeight="1">
      <c r="A56" s="3" t="s">
        <v>47</v>
      </c>
      <c r="B56" s="3"/>
      <c r="C56" s="206" t="s">
        <v>2192</v>
      </c>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7" t="s">
        <v>2170</v>
      </c>
      <c r="AK56" s="7"/>
      <c r="AL56" s="7"/>
      <c r="AM56" s="7"/>
      <c r="AN56" s="7"/>
      <c r="AO56" s="7"/>
      <c r="AP56" s="7"/>
    </row>
    <row r="57" ht="24.75" customHeight="1">
      <c r="A57" s="1"/>
      <c r="B57" s="1"/>
      <c r="C57" s="206" t="s">
        <v>2193</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row>
    <row r="58" ht="24.75" customHeight="1">
      <c r="A58" s="1" t="s">
        <v>2194</v>
      </c>
      <c r="AK58" s="1"/>
      <c r="AL58" s="1"/>
      <c r="AM58" s="1"/>
      <c r="AN58" s="1"/>
      <c r="AO58" s="1"/>
      <c r="AP58" s="1"/>
    </row>
    <row r="59"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row>
    <row r="60" ht="24.75" customHeight="1">
      <c r="A60" s="5">
        <v>89.0</v>
      </c>
      <c r="C60" s="6" t="s">
        <v>2195</v>
      </c>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row>
    <row r="61" ht="24.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7" t="s">
        <v>1111</v>
      </c>
      <c r="AK61" s="7"/>
      <c r="AL61" s="7"/>
      <c r="AM61" s="7"/>
      <c r="AN61" s="7"/>
      <c r="AO61" s="7"/>
      <c r="AP61" s="7"/>
    </row>
    <row r="62" ht="24.75" customHeight="1">
      <c r="A62" s="11" t="s">
        <v>101</v>
      </c>
      <c r="B62" s="12"/>
      <c r="C62" s="12"/>
      <c r="D62" s="13"/>
      <c r="E62" s="11" t="s">
        <v>67</v>
      </c>
      <c r="F62" s="12"/>
      <c r="G62" s="12"/>
      <c r="H62" s="12"/>
      <c r="I62" s="13"/>
      <c r="J62" s="474" t="s">
        <v>2196</v>
      </c>
      <c r="K62" s="12"/>
      <c r="L62" s="13"/>
      <c r="M62" s="475" t="s">
        <v>2197</v>
      </c>
      <c r="N62" s="12"/>
      <c r="O62" s="13"/>
      <c r="P62" s="474" t="s">
        <v>2198</v>
      </c>
      <c r="Q62" s="12"/>
      <c r="R62" s="13"/>
      <c r="S62" s="474" t="s">
        <v>2199</v>
      </c>
      <c r="T62" s="12"/>
      <c r="U62" s="13"/>
      <c r="V62" s="474" t="s">
        <v>2200</v>
      </c>
      <c r="W62" s="12"/>
      <c r="X62" s="13"/>
      <c r="Y62" s="474" t="s">
        <v>2201</v>
      </c>
      <c r="Z62" s="12"/>
      <c r="AA62" s="13"/>
      <c r="AB62" s="474" t="s">
        <v>2202</v>
      </c>
      <c r="AC62" s="12"/>
      <c r="AD62" s="13"/>
      <c r="AE62" s="475" t="s">
        <v>2203</v>
      </c>
      <c r="AF62" s="12"/>
      <c r="AG62" s="13"/>
      <c r="AH62" s="474" t="s">
        <v>1363</v>
      </c>
      <c r="AI62" s="12"/>
      <c r="AJ62" s="13"/>
      <c r="AK62" s="719"/>
      <c r="AL62" s="719"/>
      <c r="AM62" s="719"/>
      <c r="AN62" s="719"/>
      <c r="AO62" s="719"/>
      <c r="AP62" s="719"/>
    </row>
    <row r="63" ht="24.75" customHeight="1">
      <c r="A63" s="27"/>
      <c r="D63" s="19"/>
      <c r="E63" s="27"/>
      <c r="I63" s="19"/>
      <c r="J63" s="27"/>
      <c r="L63" s="19"/>
      <c r="M63" s="27"/>
      <c r="O63" s="19"/>
      <c r="P63" s="27"/>
      <c r="R63" s="19"/>
      <c r="S63" s="27"/>
      <c r="U63" s="19"/>
      <c r="V63" s="27"/>
      <c r="X63" s="19"/>
      <c r="Y63" s="27"/>
      <c r="AA63" s="19"/>
      <c r="AB63" s="27"/>
      <c r="AD63" s="19"/>
      <c r="AE63" s="27"/>
      <c r="AG63" s="19"/>
      <c r="AH63" s="27"/>
      <c r="AJ63" s="19"/>
      <c r="AK63" s="719"/>
      <c r="AL63" s="719"/>
      <c r="AM63" s="719"/>
      <c r="AN63" s="719"/>
      <c r="AO63" s="719"/>
      <c r="AP63" s="719"/>
    </row>
    <row r="64" ht="24.75" customHeight="1">
      <c r="A64" s="27"/>
      <c r="D64" s="19"/>
      <c r="E64" s="27"/>
      <c r="I64" s="19"/>
      <c r="J64" s="27"/>
      <c r="L64" s="19"/>
      <c r="M64" s="27"/>
      <c r="O64" s="19"/>
      <c r="P64" s="27"/>
      <c r="R64" s="19"/>
      <c r="S64" s="27"/>
      <c r="U64" s="19"/>
      <c r="V64" s="27"/>
      <c r="X64" s="19"/>
      <c r="Y64" s="27"/>
      <c r="AA64" s="19"/>
      <c r="AB64" s="27"/>
      <c r="AD64" s="19"/>
      <c r="AE64" s="27"/>
      <c r="AG64" s="19"/>
      <c r="AH64" s="27"/>
      <c r="AJ64" s="19"/>
      <c r="AK64" s="719"/>
      <c r="AL64" s="719"/>
      <c r="AM64" s="719"/>
      <c r="AN64" s="719"/>
      <c r="AO64" s="719"/>
      <c r="AP64" s="719"/>
    </row>
    <row r="65" ht="24.75" customHeight="1">
      <c r="A65" s="27"/>
      <c r="D65" s="19"/>
      <c r="E65" s="27"/>
      <c r="I65" s="19"/>
      <c r="J65" s="27"/>
      <c r="L65" s="19"/>
      <c r="M65" s="27"/>
      <c r="O65" s="19"/>
      <c r="P65" s="27"/>
      <c r="R65" s="19"/>
      <c r="S65" s="27"/>
      <c r="U65" s="19"/>
      <c r="V65" s="27"/>
      <c r="X65" s="19"/>
      <c r="Y65" s="27"/>
      <c r="AA65" s="19"/>
      <c r="AB65" s="27"/>
      <c r="AD65" s="19"/>
      <c r="AE65" s="27"/>
      <c r="AG65" s="19"/>
      <c r="AH65" s="27"/>
      <c r="AJ65" s="19"/>
      <c r="AK65" s="719"/>
      <c r="AL65" s="719"/>
      <c r="AM65" s="719"/>
      <c r="AN65" s="719"/>
      <c r="AO65" s="719"/>
      <c r="AP65" s="719"/>
    </row>
    <row r="66" ht="24.75" customHeight="1">
      <c r="A66" s="37"/>
      <c r="B66" s="29"/>
      <c r="C66" s="29"/>
      <c r="D66" s="30"/>
      <c r="E66" s="37"/>
      <c r="F66" s="29"/>
      <c r="G66" s="29"/>
      <c r="H66" s="29"/>
      <c r="I66" s="30"/>
      <c r="J66" s="37"/>
      <c r="K66" s="29"/>
      <c r="L66" s="30"/>
      <c r="M66" s="37"/>
      <c r="N66" s="29"/>
      <c r="O66" s="30"/>
      <c r="P66" s="37"/>
      <c r="Q66" s="29"/>
      <c r="R66" s="30"/>
      <c r="S66" s="37"/>
      <c r="T66" s="29"/>
      <c r="U66" s="30"/>
      <c r="V66" s="37"/>
      <c r="W66" s="29"/>
      <c r="X66" s="30"/>
      <c r="Y66" s="37"/>
      <c r="Z66" s="29"/>
      <c r="AA66" s="30"/>
      <c r="AB66" s="37"/>
      <c r="AC66" s="29"/>
      <c r="AD66" s="30"/>
      <c r="AE66" s="37"/>
      <c r="AF66" s="29"/>
      <c r="AG66" s="30"/>
      <c r="AH66" s="37"/>
      <c r="AI66" s="29"/>
      <c r="AJ66" s="30"/>
      <c r="AK66" s="719"/>
      <c r="AL66" s="719"/>
      <c r="AM66" s="719"/>
      <c r="AN66" s="719"/>
      <c r="AO66" s="719"/>
      <c r="AP66" s="719"/>
    </row>
    <row r="67" ht="24.75" customHeight="1">
      <c r="A67" s="270" t="s">
        <v>1448</v>
      </c>
      <c r="D67" s="19"/>
      <c r="E67" s="466">
        <v>108.0</v>
      </c>
      <c r="I67" s="19"/>
      <c r="J67" s="565">
        <v>22.0</v>
      </c>
      <c r="L67" s="19"/>
      <c r="M67" s="565">
        <v>0.0</v>
      </c>
      <c r="O67" s="19"/>
      <c r="P67" s="565">
        <v>2.0</v>
      </c>
      <c r="R67" s="19"/>
      <c r="S67" s="565">
        <v>0.0</v>
      </c>
      <c r="U67" s="19"/>
      <c r="V67" s="565">
        <v>1.0</v>
      </c>
      <c r="X67" s="19"/>
      <c r="Y67" s="565">
        <v>33.0</v>
      </c>
      <c r="AA67" s="19"/>
      <c r="AB67" s="565">
        <v>34.0</v>
      </c>
      <c r="AD67" s="19"/>
      <c r="AE67" s="565">
        <v>12.0</v>
      </c>
      <c r="AG67" s="19"/>
      <c r="AH67" s="565">
        <v>4.0</v>
      </c>
      <c r="AJ67" s="19"/>
      <c r="AK67" s="723"/>
      <c r="AL67" s="723"/>
      <c r="AM67" s="723"/>
      <c r="AN67" s="723"/>
      <c r="AO67" s="723"/>
      <c r="AP67" s="723"/>
    </row>
    <row r="68" ht="24.75" customHeight="1">
      <c r="A68" s="270">
        <v>5.0</v>
      </c>
      <c r="D68" s="19"/>
      <c r="E68" s="466">
        <v>125.0</v>
      </c>
      <c r="I68" s="19"/>
      <c r="J68" s="565">
        <v>23.0</v>
      </c>
      <c r="L68" s="19"/>
      <c r="M68" s="565">
        <v>1.0</v>
      </c>
      <c r="O68" s="19"/>
      <c r="P68" s="565">
        <v>2.0</v>
      </c>
      <c r="R68" s="19"/>
      <c r="S68" s="565">
        <v>0.0</v>
      </c>
      <c r="U68" s="19"/>
      <c r="V68" s="565">
        <v>6.0</v>
      </c>
      <c r="X68" s="19"/>
      <c r="Y68" s="565">
        <v>49.0</v>
      </c>
      <c r="AA68" s="19"/>
      <c r="AB68" s="565">
        <v>21.0</v>
      </c>
      <c r="AD68" s="19"/>
      <c r="AE68" s="565">
        <v>22.0</v>
      </c>
      <c r="AG68" s="19"/>
      <c r="AH68" s="565">
        <v>1.0</v>
      </c>
      <c r="AJ68" s="19"/>
      <c r="AK68" s="723"/>
      <c r="AL68" s="723"/>
      <c r="AM68" s="723"/>
      <c r="AN68" s="723"/>
      <c r="AO68" s="723"/>
      <c r="AP68" s="723"/>
    </row>
    <row r="69" ht="24.75" customHeight="1">
      <c r="A69" s="202">
        <v>6.0</v>
      </c>
      <c r="B69" s="29"/>
      <c r="C69" s="29"/>
      <c r="D69" s="30"/>
      <c r="E69" s="717">
        <v>134.0</v>
      </c>
      <c r="F69" s="29"/>
      <c r="G69" s="29"/>
      <c r="H69" s="29"/>
      <c r="I69" s="30"/>
      <c r="J69" s="697">
        <v>24.0</v>
      </c>
      <c r="K69" s="29"/>
      <c r="L69" s="30"/>
      <c r="M69" s="697">
        <v>0.0</v>
      </c>
      <c r="N69" s="29"/>
      <c r="O69" s="30"/>
      <c r="P69" s="697">
        <v>4.0</v>
      </c>
      <c r="Q69" s="29"/>
      <c r="R69" s="30"/>
      <c r="S69" s="695">
        <v>0.0</v>
      </c>
      <c r="T69" s="29"/>
      <c r="U69" s="30"/>
      <c r="V69" s="697">
        <v>7.0</v>
      </c>
      <c r="W69" s="29"/>
      <c r="X69" s="30"/>
      <c r="Y69" s="697">
        <v>55.0</v>
      </c>
      <c r="Z69" s="29"/>
      <c r="AA69" s="30"/>
      <c r="AB69" s="697">
        <v>17.0</v>
      </c>
      <c r="AC69" s="29"/>
      <c r="AD69" s="30"/>
      <c r="AE69" s="697">
        <v>12.0</v>
      </c>
      <c r="AF69" s="29"/>
      <c r="AG69" s="30"/>
      <c r="AH69" s="697">
        <v>15.0</v>
      </c>
      <c r="AI69" s="29"/>
      <c r="AJ69" s="30"/>
      <c r="AK69" s="723"/>
      <c r="AL69" s="723"/>
      <c r="AM69" s="723"/>
      <c r="AN69" s="723"/>
      <c r="AO69" s="723"/>
      <c r="AP69" s="723"/>
    </row>
    <row r="70" ht="24.75" customHeight="1">
      <c r="A70" s="3" t="s">
        <v>47</v>
      </c>
      <c r="B70" s="3"/>
      <c r="C70" s="3" t="s">
        <v>2204</v>
      </c>
      <c r="D70" s="3"/>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269" t="s">
        <v>2170</v>
      </c>
      <c r="AK70" s="7"/>
      <c r="AL70" s="7"/>
      <c r="AM70" s="7"/>
      <c r="AN70" s="7"/>
      <c r="AO70" s="7"/>
      <c r="AP70" s="7"/>
    </row>
    <row r="71" ht="19.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7"/>
      <c r="AK71" s="7"/>
      <c r="AL71" s="7"/>
      <c r="AM71" s="7"/>
      <c r="AN71" s="7"/>
      <c r="AO71" s="7"/>
      <c r="AP71" s="7"/>
    </row>
    <row r="72" ht="22.5" customHeight="1">
      <c r="A72" s="4" t="s">
        <v>2205</v>
      </c>
      <c r="AK72" s="4"/>
      <c r="AL72" s="4"/>
      <c r="AM72" s="4"/>
      <c r="AN72" s="4"/>
      <c r="AO72" s="4"/>
      <c r="AP72" s="4"/>
    </row>
    <row r="73" ht="24.75" customHeight="1">
      <c r="A73" s="5">
        <v>90.0</v>
      </c>
      <c r="C73" s="6" t="s">
        <v>2206</v>
      </c>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row>
    <row r="74" ht="24.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7" t="s">
        <v>1055</v>
      </c>
      <c r="AK74" s="7"/>
      <c r="AL74" s="7"/>
      <c r="AM74" s="7"/>
      <c r="AN74" s="7"/>
      <c r="AO74" s="7"/>
      <c r="AP74" s="7"/>
    </row>
    <row r="75" ht="24.75" customHeight="1">
      <c r="A75" s="11" t="s">
        <v>101</v>
      </c>
      <c r="B75" s="12"/>
      <c r="C75" s="12"/>
      <c r="D75" s="12"/>
      <c r="E75" s="13"/>
      <c r="F75" s="11" t="s">
        <v>67</v>
      </c>
      <c r="G75" s="12"/>
      <c r="H75" s="12"/>
      <c r="I75" s="12"/>
      <c r="J75" s="12"/>
      <c r="K75" s="13"/>
      <c r="L75" s="8" t="s">
        <v>2207</v>
      </c>
      <c r="M75" s="9"/>
      <c r="N75" s="9"/>
      <c r="O75" s="9"/>
      <c r="P75" s="9"/>
      <c r="Q75" s="9"/>
      <c r="R75" s="9"/>
      <c r="S75" s="9"/>
      <c r="T75" s="9"/>
      <c r="U75" s="9"/>
      <c r="V75" s="9"/>
      <c r="W75" s="9"/>
      <c r="X75" s="9"/>
      <c r="Y75" s="9"/>
      <c r="Z75" s="9"/>
      <c r="AA75" s="9"/>
      <c r="AB75" s="9"/>
      <c r="AC75" s="9"/>
      <c r="AD75" s="9"/>
      <c r="AE75" s="10"/>
      <c r="AF75" s="36" t="s">
        <v>2208</v>
      </c>
      <c r="AG75" s="12"/>
      <c r="AH75" s="12"/>
      <c r="AI75" s="12"/>
      <c r="AJ75" s="13"/>
      <c r="AK75" s="102"/>
      <c r="AL75" s="102"/>
      <c r="AM75" s="102"/>
      <c r="AN75" s="102"/>
      <c r="AO75" s="102"/>
      <c r="AP75" s="102"/>
    </row>
    <row r="76" ht="24.75" customHeight="1">
      <c r="A76" s="37"/>
      <c r="B76" s="29"/>
      <c r="C76" s="29"/>
      <c r="D76" s="29"/>
      <c r="E76" s="30"/>
      <c r="F76" s="37"/>
      <c r="G76" s="29"/>
      <c r="H76" s="29"/>
      <c r="I76" s="29"/>
      <c r="J76" s="29"/>
      <c r="K76" s="30"/>
      <c r="L76" s="8" t="s">
        <v>2209</v>
      </c>
      <c r="M76" s="9"/>
      <c r="N76" s="9"/>
      <c r="O76" s="10"/>
      <c r="P76" s="8" t="s">
        <v>2210</v>
      </c>
      <c r="Q76" s="9"/>
      <c r="R76" s="9"/>
      <c r="S76" s="10"/>
      <c r="T76" s="8" t="s">
        <v>2211</v>
      </c>
      <c r="U76" s="9"/>
      <c r="V76" s="9"/>
      <c r="W76" s="10"/>
      <c r="X76" s="8" t="s">
        <v>2212</v>
      </c>
      <c r="Y76" s="9"/>
      <c r="Z76" s="9"/>
      <c r="AA76" s="10"/>
      <c r="AB76" s="8" t="s">
        <v>2213</v>
      </c>
      <c r="AC76" s="9"/>
      <c r="AD76" s="9"/>
      <c r="AE76" s="10"/>
      <c r="AF76" s="37"/>
      <c r="AG76" s="29"/>
      <c r="AH76" s="29"/>
      <c r="AI76" s="29"/>
      <c r="AJ76" s="30"/>
      <c r="AK76" s="102"/>
      <c r="AL76" s="102"/>
      <c r="AM76" s="102"/>
      <c r="AN76" s="102"/>
      <c r="AO76" s="102"/>
      <c r="AP76" s="102"/>
    </row>
    <row r="77" ht="24.75" customHeight="1">
      <c r="A77" s="270" t="s">
        <v>110</v>
      </c>
      <c r="E77" s="19"/>
      <c r="F77" s="120">
        <f t="shared" ref="F77:F79" si="1">SUM(L77:AJ77)</f>
        <v>164</v>
      </c>
      <c r="K77" s="19"/>
      <c r="L77" s="120">
        <v>2.0</v>
      </c>
      <c r="O77" s="19"/>
      <c r="P77" s="120">
        <v>7.0</v>
      </c>
      <c r="S77" s="19"/>
      <c r="T77" s="120">
        <v>42.0</v>
      </c>
      <c r="W77" s="19"/>
      <c r="X77" s="120">
        <v>58.0</v>
      </c>
      <c r="AA77" s="19"/>
      <c r="AB77" s="120">
        <v>46.0</v>
      </c>
      <c r="AE77" s="19"/>
      <c r="AF77" s="120">
        <v>9.0</v>
      </c>
      <c r="AJ77" s="19"/>
      <c r="AK77" s="726"/>
      <c r="AL77" s="726"/>
      <c r="AM77" s="726"/>
      <c r="AN77" s="726"/>
      <c r="AO77" s="726"/>
      <c r="AP77" s="726"/>
    </row>
    <row r="78" ht="24.75" customHeight="1">
      <c r="A78" s="270">
        <v>6.0</v>
      </c>
      <c r="E78" s="19"/>
      <c r="F78" s="120">
        <f t="shared" si="1"/>
        <v>162</v>
      </c>
      <c r="K78" s="19"/>
      <c r="L78" s="120">
        <v>2.0</v>
      </c>
      <c r="O78" s="19"/>
      <c r="P78" s="120">
        <v>7.0</v>
      </c>
      <c r="S78" s="19"/>
      <c r="T78" s="120">
        <v>42.0</v>
      </c>
      <c r="W78" s="19"/>
      <c r="X78" s="120">
        <v>58.0</v>
      </c>
      <c r="AA78" s="19"/>
      <c r="AB78" s="120">
        <v>44.0</v>
      </c>
      <c r="AE78" s="19"/>
      <c r="AF78" s="120">
        <v>9.0</v>
      </c>
      <c r="AJ78" s="19"/>
      <c r="AK78" s="726"/>
      <c r="AL78" s="726"/>
      <c r="AM78" s="726"/>
      <c r="AN78" s="726"/>
      <c r="AO78" s="726"/>
      <c r="AP78" s="726"/>
    </row>
    <row r="79" ht="24.75" customHeight="1">
      <c r="A79" s="202">
        <v>7.0</v>
      </c>
      <c r="B79" s="29"/>
      <c r="C79" s="29"/>
      <c r="D79" s="29"/>
      <c r="E79" s="30"/>
      <c r="F79" s="127">
        <f t="shared" si="1"/>
        <v>163</v>
      </c>
      <c r="G79" s="29"/>
      <c r="H79" s="29"/>
      <c r="I79" s="29"/>
      <c r="J79" s="29"/>
      <c r="K79" s="30"/>
      <c r="L79" s="127">
        <v>2.0</v>
      </c>
      <c r="M79" s="29"/>
      <c r="N79" s="29"/>
      <c r="O79" s="30"/>
      <c r="P79" s="127">
        <v>7.0</v>
      </c>
      <c r="Q79" s="29"/>
      <c r="R79" s="29"/>
      <c r="S79" s="30"/>
      <c r="T79" s="727">
        <v>43.0</v>
      </c>
      <c r="U79" s="29"/>
      <c r="V79" s="29"/>
      <c r="W79" s="30"/>
      <c r="X79" s="727">
        <v>60.0</v>
      </c>
      <c r="Y79" s="29"/>
      <c r="Z79" s="29"/>
      <c r="AA79" s="30"/>
      <c r="AB79" s="727">
        <v>42.0</v>
      </c>
      <c r="AC79" s="29"/>
      <c r="AD79" s="29"/>
      <c r="AE79" s="30"/>
      <c r="AF79" s="127">
        <v>9.0</v>
      </c>
      <c r="AG79" s="29"/>
      <c r="AH79" s="29"/>
      <c r="AI79" s="29"/>
      <c r="AJ79" s="30"/>
      <c r="AK79" s="726"/>
      <c r="AL79" s="726"/>
      <c r="AM79" s="726"/>
      <c r="AN79" s="726"/>
      <c r="AO79" s="726"/>
      <c r="AP79" s="726"/>
    </row>
    <row r="80" ht="24.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7" t="s">
        <v>2214</v>
      </c>
      <c r="AK80" s="7"/>
      <c r="AL80" s="7"/>
      <c r="AM80" s="7"/>
      <c r="AN80" s="7"/>
      <c r="AO80" s="7"/>
      <c r="AP80" s="7"/>
    </row>
    <row r="81" ht="18.0"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row>
    <row r="82" ht="24.75" customHeight="1">
      <c r="A82" s="5">
        <v>91.0</v>
      </c>
      <c r="C82" s="6" t="s">
        <v>2215</v>
      </c>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row>
    <row r="83" ht="24.75" customHeight="1">
      <c r="A83" s="3" t="s">
        <v>1807</v>
      </c>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7" t="s">
        <v>1055</v>
      </c>
      <c r="AK83" s="7"/>
      <c r="AL83" s="7"/>
      <c r="AM83" s="7"/>
      <c r="AN83" s="7"/>
      <c r="AO83" s="7"/>
      <c r="AP83" s="7"/>
    </row>
    <row r="84" ht="24.75" customHeight="1">
      <c r="A84" s="11" t="s">
        <v>101</v>
      </c>
      <c r="B84" s="12"/>
      <c r="C84" s="12"/>
      <c r="D84" s="13"/>
      <c r="E84" s="11" t="s">
        <v>67</v>
      </c>
      <c r="F84" s="12"/>
      <c r="G84" s="12"/>
      <c r="H84" s="12"/>
      <c r="I84" s="12"/>
      <c r="J84" s="12"/>
      <c r="K84" s="12"/>
      <c r="L84" s="12"/>
      <c r="M84" s="12"/>
      <c r="N84" s="12"/>
      <c r="O84" s="12"/>
      <c r="P84" s="13"/>
      <c r="Q84" s="11" t="s">
        <v>568</v>
      </c>
      <c r="R84" s="12"/>
      <c r="S84" s="12"/>
      <c r="T84" s="12"/>
      <c r="U84" s="12"/>
      <c r="V84" s="12"/>
      <c r="W84" s="12"/>
      <c r="X84" s="12"/>
      <c r="Y84" s="12"/>
      <c r="Z84" s="13"/>
      <c r="AA84" s="11" t="s">
        <v>569</v>
      </c>
      <c r="AB84" s="12"/>
      <c r="AC84" s="12"/>
      <c r="AD84" s="12"/>
      <c r="AE84" s="12"/>
      <c r="AF84" s="12"/>
      <c r="AG84" s="12"/>
      <c r="AH84" s="12"/>
      <c r="AI84" s="12"/>
      <c r="AJ84" s="13"/>
      <c r="AK84" s="35"/>
      <c r="AL84" s="35"/>
      <c r="AM84" s="35"/>
      <c r="AN84" s="35"/>
      <c r="AO84" s="35"/>
      <c r="AP84" s="35"/>
    </row>
    <row r="85" ht="24.75" customHeight="1">
      <c r="A85" s="37"/>
      <c r="B85" s="29"/>
      <c r="C85" s="29"/>
      <c r="D85" s="30"/>
      <c r="E85" s="566"/>
      <c r="F85" s="29"/>
      <c r="G85" s="29"/>
      <c r="H85" s="29"/>
      <c r="I85" s="29"/>
      <c r="J85" s="29"/>
      <c r="K85" s="8" t="s">
        <v>1204</v>
      </c>
      <c r="L85" s="9"/>
      <c r="M85" s="9"/>
      <c r="N85" s="9"/>
      <c r="O85" s="9"/>
      <c r="P85" s="10"/>
      <c r="Q85" s="566"/>
      <c r="R85" s="29"/>
      <c r="S85" s="29"/>
      <c r="T85" s="29"/>
      <c r="U85" s="29"/>
      <c r="V85" s="8" t="s">
        <v>1204</v>
      </c>
      <c r="W85" s="9"/>
      <c r="X85" s="9"/>
      <c r="Y85" s="9"/>
      <c r="Z85" s="10"/>
      <c r="AA85" s="566"/>
      <c r="AB85" s="29"/>
      <c r="AC85" s="29"/>
      <c r="AD85" s="29"/>
      <c r="AE85" s="29"/>
      <c r="AF85" s="8" t="s">
        <v>1204</v>
      </c>
      <c r="AG85" s="9"/>
      <c r="AH85" s="9"/>
      <c r="AI85" s="9"/>
      <c r="AJ85" s="10"/>
      <c r="AK85" s="35"/>
      <c r="AL85" s="35"/>
      <c r="AM85" s="35"/>
      <c r="AN85" s="35"/>
      <c r="AO85" s="35"/>
      <c r="AP85" s="35"/>
    </row>
    <row r="86" ht="24.75" customHeight="1">
      <c r="A86" s="270" t="s">
        <v>1448</v>
      </c>
      <c r="D86" s="19"/>
      <c r="E86" s="422">
        <v>52262.0</v>
      </c>
      <c r="F86" s="12"/>
      <c r="G86" s="12"/>
      <c r="H86" s="12"/>
      <c r="I86" s="12"/>
      <c r="J86" s="13"/>
      <c r="K86" s="264">
        <v>14836.0</v>
      </c>
      <c r="P86" s="19"/>
      <c r="Q86" s="422">
        <v>28763.0</v>
      </c>
      <c r="R86" s="12"/>
      <c r="S86" s="12"/>
      <c r="T86" s="12"/>
      <c r="U86" s="13"/>
      <c r="V86" s="692">
        <v>8490.0</v>
      </c>
      <c r="Z86" s="19"/>
      <c r="AA86" s="422">
        <v>23499.0</v>
      </c>
      <c r="AB86" s="12"/>
      <c r="AC86" s="12"/>
      <c r="AD86" s="12"/>
      <c r="AE86" s="13"/>
      <c r="AF86" s="264">
        <v>6346.0</v>
      </c>
      <c r="AJ86" s="19"/>
      <c r="AK86" s="639"/>
      <c r="AL86" s="639"/>
      <c r="AM86" s="639"/>
      <c r="AN86" s="639"/>
      <c r="AO86" s="639"/>
      <c r="AP86" s="639"/>
    </row>
    <row r="87" ht="24.75" customHeight="1">
      <c r="A87" s="18">
        <v>5.0</v>
      </c>
      <c r="D87" s="19"/>
      <c r="E87" s="264">
        <v>51691.0</v>
      </c>
      <c r="J87" s="19"/>
      <c r="K87" s="264">
        <v>14940.0</v>
      </c>
      <c r="P87" s="19"/>
      <c r="Q87" s="264">
        <v>28333.0</v>
      </c>
      <c r="U87" s="19"/>
      <c r="V87" s="692">
        <v>8475.0</v>
      </c>
      <c r="Z87" s="19"/>
      <c r="AA87" s="264">
        <v>23358.0</v>
      </c>
      <c r="AE87" s="19"/>
      <c r="AF87" s="264">
        <v>6465.0</v>
      </c>
      <c r="AJ87" s="19"/>
      <c r="AK87" s="639"/>
      <c r="AL87" s="639"/>
      <c r="AM87" s="639"/>
      <c r="AN87" s="639"/>
      <c r="AO87" s="639"/>
      <c r="AP87" s="639"/>
    </row>
    <row r="88" ht="22.5" customHeight="1">
      <c r="A88" s="202">
        <v>6.0</v>
      </c>
      <c r="B88" s="29"/>
      <c r="C88" s="29"/>
      <c r="D88" s="30"/>
      <c r="E88" s="265">
        <v>51127.0</v>
      </c>
      <c r="F88" s="29"/>
      <c r="G88" s="29"/>
      <c r="H88" s="29"/>
      <c r="I88" s="29"/>
      <c r="J88" s="30"/>
      <c r="K88" s="265">
        <v>15039.0</v>
      </c>
      <c r="L88" s="29"/>
      <c r="M88" s="29"/>
      <c r="N88" s="29"/>
      <c r="O88" s="29"/>
      <c r="P88" s="30"/>
      <c r="Q88" s="265">
        <v>27987.0</v>
      </c>
      <c r="R88" s="29"/>
      <c r="S88" s="29"/>
      <c r="T88" s="29"/>
      <c r="U88" s="30"/>
      <c r="V88" s="698" t="s">
        <v>1485</v>
      </c>
      <c r="W88" s="29"/>
      <c r="X88" s="29"/>
      <c r="Y88" s="29"/>
      <c r="Z88" s="30"/>
      <c r="AA88" s="265">
        <v>23140.0</v>
      </c>
      <c r="AB88" s="29"/>
      <c r="AC88" s="29"/>
      <c r="AD88" s="29"/>
      <c r="AE88" s="30"/>
      <c r="AF88" s="698" t="s">
        <v>1485</v>
      </c>
      <c r="AG88" s="29"/>
      <c r="AH88" s="29"/>
      <c r="AI88" s="29"/>
      <c r="AJ88" s="30"/>
      <c r="AK88" s="639"/>
      <c r="AL88" s="639"/>
      <c r="AM88" s="639"/>
      <c r="AN88" s="639"/>
      <c r="AO88" s="639"/>
      <c r="AP88" s="639"/>
    </row>
    <row r="89" ht="24.75" customHeight="1">
      <c r="A89" s="3" t="s">
        <v>47</v>
      </c>
      <c r="B89" s="3"/>
      <c r="C89" s="206" t="s">
        <v>2216</v>
      </c>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269"/>
      <c r="AK89" s="7"/>
      <c r="AL89" s="7"/>
      <c r="AM89" s="7"/>
      <c r="AN89" s="7"/>
      <c r="AO89" s="7"/>
      <c r="AP89" s="7"/>
    </row>
    <row r="90" ht="24.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7" t="s">
        <v>2217</v>
      </c>
      <c r="AK90" s="1"/>
      <c r="AL90" s="1"/>
      <c r="AM90" s="1"/>
      <c r="AN90" s="1"/>
      <c r="AO90" s="1"/>
      <c r="AP90" s="1"/>
    </row>
    <row r="91" ht="24.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row>
    <row r="92" ht="24.75" customHeight="1">
      <c r="A92" s="1" t="s">
        <v>2218</v>
      </c>
      <c r="AK92" s="1"/>
      <c r="AL92" s="1"/>
      <c r="AM92" s="1"/>
      <c r="AN92" s="1"/>
      <c r="AO92" s="1"/>
      <c r="AP92" s="1"/>
    </row>
    <row r="93" ht="15.0"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row>
    <row r="94" ht="24.75" customHeight="1">
      <c r="A94" s="5">
        <v>92.0</v>
      </c>
      <c r="C94" s="6" t="s">
        <v>2219</v>
      </c>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row>
    <row r="95" ht="24.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7" t="s">
        <v>1111</v>
      </c>
      <c r="AK95" s="7"/>
      <c r="AL95" s="7"/>
      <c r="AM95" s="7"/>
      <c r="AN95" s="7"/>
      <c r="AO95" s="7"/>
      <c r="AP95" s="7"/>
    </row>
    <row r="96" ht="24.75" customHeight="1">
      <c r="A96" s="8" t="s">
        <v>101</v>
      </c>
      <c r="B96" s="9"/>
      <c r="C96" s="9"/>
      <c r="D96" s="9"/>
      <c r="E96" s="9"/>
      <c r="F96" s="10"/>
      <c r="G96" s="8" t="s">
        <v>67</v>
      </c>
      <c r="H96" s="9"/>
      <c r="I96" s="9"/>
      <c r="J96" s="9"/>
      <c r="K96" s="9"/>
      <c r="L96" s="10"/>
      <c r="M96" s="8" t="s">
        <v>2220</v>
      </c>
      <c r="N96" s="9"/>
      <c r="O96" s="9"/>
      <c r="P96" s="9"/>
      <c r="Q96" s="9"/>
      <c r="R96" s="10"/>
      <c r="S96" s="8" t="s">
        <v>2221</v>
      </c>
      <c r="T96" s="9"/>
      <c r="U96" s="9"/>
      <c r="V96" s="9"/>
      <c r="W96" s="9"/>
      <c r="X96" s="10"/>
      <c r="Y96" s="8" t="s">
        <v>2222</v>
      </c>
      <c r="Z96" s="9"/>
      <c r="AA96" s="9"/>
      <c r="AB96" s="9"/>
      <c r="AC96" s="9"/>
      <c r="AD96" s="10"/>
      <c r="AE96" s="8" t="s">
        <v>2223</v>
      </c>
      <c r="AF96" s="9"/>
      <c r="AG96" s="9"/>
      <c r="AH96" s="9"/>
      <c r="AI96" s="9"/>
      <c r="AJ96" s="10"/>
      <c r="AK96" s="35"/>
      <c r="AL96" s="35"/>
      <c r="AM96" s="35"/>
      <c r="AN96" s="35"/>
      <c r="AO96" s="35"/>
      <c r="AP96" s="35"/>
    </row>
    <row r="97" ht="24.75" customHeight="1">
      <c r="A97" s="270" t="s">
        <v>1448</v>
      </c>
      <c r="F97" s="19"/>
      <c r="G97" s="60">
        <v>82.0</v>
      </c>
      <c r="L97" s="19"/>
      <c r="M97" s="441">
        <v>16.0</v>
      </c>
      <c r="R97" s="19"/>
      <c r="S97" s="60">
        <v>64.0</v>
      </c>
      <c r="X97" s="19"/>
      <c r="Y97" s="60">
        <v>2.0</v>
      </c>
      <c r="AD97" s="19"/>
      <c r="AE97" s="60" t="s">
        <v>1485</v>
      </c>
      <c r="AJ97" s="19"/>
      <c r="AK97" s="480"/>
      <c r="AL97" s="480"/>
      <c r="AM97" s="480"/>
      <c r="AN97" s="480"/>
      <c r="AO97" s="480"/>
      <c r="AP97" s="480"/>
    </row>
    <row r="98" ht="24.75" customHeight="1">
      <c r="A98" s="270">
        <v>5.0</v>
      </c>
      <c r="F98" s="19"/>
      <c r="G98" s="60">
        <v>62.0</v>
      </c>
      <c r="L98" s="19"/>
      <c r="M98" s="441">
        <v>7.0</v>
      </c>
      <c r="R98" s="19"/>
      <c r="S98" s="60">
        <v>52.0</v>
      </c>
      <c r="X98" s="19"/>
      <c r="Y98" s="60">
        <v>2.0</v>
      </c>
      <c r="AD98" s="19"/>
      <c r="AE98" s="60">
        <v>1.0</v>
      </c>
      <c r="AJ98" s="19"/>
      <c r="AK98" s="480"/>
      <c r="AL98" s="480"/>
      <c r="AM98" s="480"/>
      <c r="AN98" s="480"/>
      <c r="AO98" s="480"/>
      <c r="AP98" s="480"/>
    </row>
    <row r="99" ht="24.75" customHeight="1">
      <c r="A99" s="270">
        <v>6.0</v>
      </c>
      <c r="F99" s="19"/>
      <c r="G99" s="465">
        <v>58.0</v>
      </c>
      <c r="L99" s="19"/>
      <c r="M99" s="445">
        <v>21.0</v>
      </c>
      <c r="R99" s="19"/>
      <c r="S99" s="465">
        <v>35.0</v>
      </c>
      <c r="X99" s="19"/>
      <c r="Y99" s="60">
        <v>2.0</v>
      </c>
      <c r="AD99" s="19"/>
      <c r="AE99" s="60" t="s">
        <v>1485</v>
      </c>
      <c r="AJ99" s="19"/>
      <c r="AK99" s="480"/>
      <c r="AL99" s="480"/>
      <c r="AM99" s="480"/>
      <c r="AN99" s="480"/>
      <c r="AO99" s="480"/>
      <c r="AP99" s="480"/>
    </row>
    <row r="100" ht="24.75" customHeight="1">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269" t="s">
        <v>2224</v>
      </c>
      <c r="AK100" s="7"/>
      <c r="AL100" s="7"/>
      <c r="AM100" s="7"/>
      <c r="AN100" s="7"/>
      <c r="AO100" s="7"/>
      <c r="AP100" s="7"/>
    </row>
    <row r="101" ht="18.0"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row>
    <row r="102" ht="24.75" customHeight="1">
      <c r="A102" s="5">
        <v>93.0</v>
      </c>
      <c r="C102" s="6" t="s">
        <v>2225</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row>
    <row r="103" ht="24.0" customHeight="1">
      <c r="A103" s="3"/>
      <c r="B103" s="3"/>
      <c r="C103" s="3"/>
      <c r="D103" s="3"/>
      <c r="E103" s="3"/>
      <c r="F103" s="3"/>
      <c r="G103" s="3"/>
      <c r="H103" s="3"/>
      <c r="I103" s="3"/>
      <c r="J103" s="3"/>
      <c r="K103" s="3"/>
      <c r="L103" s="3"/>
      <c r="M103" s="3"/>
      <c r="N103" s="3"/>
      <c r="O103" s="3"/>
      <c r="P103" s="3"/>
      <c r="Q103" s="3"/>
      <c r="R103" s="3"/>
      <c r="S103" s="3"/>
      <c r="T103" s="3"/>
      <c r="U103" s="3"/>
      <c r="V103" s="7"/>
      <c r="W103" s="3"/>
      <c r="X103" s="3"/>
      <c r="Y103" s="3"/>
      <c r="Z103" s="3"/>
      <c r="AA103" s="3"/>
      <c r="AB103" s="3"/>
      <c r="AC103" s="3"/>
      <c r="AD103" s="3"/>
      <c r="AE103" s="3"/>
      <c r="AF103" s="3"/>
      <c r="AG103" s="3"/>
      <c r="AH103" s="3"/>
      <c r="AI103" s="3"/>
      <c r="AJ103" s="7" t="s">
        <v>1111</v>
      </c>
      <c r="AK103" s="7"/>
      <c r="AL103" s="7"/>
      <c r="AM103" s="7"/>
      <c r="AN103" s="7"/>
      <c r="AO103" s="7"/>
      <c r="AP103" s="7"/>
    </row>
    <row r="104" ht="24.0" customHeight="1">
      <c r="A104" s="8" t="s">
        <v>2226</v>
      </c>
      <c r="B104" s="9"/>
      <c r="C104" s="9"/>
      <c r="D104" s="9"/>
      <c r="E104" s="9"/>
      <c r="F104" s="9"/>
      <c r="G104" s="9"/>
      <c r="H104" s="9"/>
      <c r="I104" s="9"/>
      <c r="J104" s="9"/>
      <c r="K104" s="9"/>
      <c r="L104" s="9"/>
      <c r="M104" s="9"/>
      <c r="N104" s="9"/>
      <c r="O104" s="10"/>
      <c r="P104" s="249" t="s">
        <v>1563</v>
      </c>
      <c r="Q104" s="9"/>
      <c r="R104" s="9"/>
      <c r="S104" s="9"/>
      <c r="T104" s="9"/>
      <c r="U104" s="9"/>
      <c r="V104" s="10"/>
      <c r="W104" s="249" t="s">
        <v>295</v>
      </c>
      <c r="X104" s="9"/>
      <c r="Y104" s="9"/>
      <c r="Z104" s="9"/>
      <c r="AA104" s="9"/>
      <c r="AB104" s="9"/>
      <c r="AC104" s="10"/>
      <c r="AD104" s="249" t="s">
        <v>296</v>
      </c>
      <c r="AE104" s="9"/>
      <c r="AF104" s="9"/>
      <c r="AG104" s="9"/>
      <c r="AH104" s="9"/>
      <c r="AI104" s="9"/>
      <c r="AJ104" s="10"/>
      <c r="AK104" s="35"/>
      <c r="AL104" s="35"/>
      <c r="AM104" s="35"/>
      <c r="AN104" s="35"/>
      <c r="AO104" s="35"/>
      <c r="AP104" s="35"/>
    </row>
    <row r="105" ht="24.0" customHeight="1">
      <c r="A105" s="11" t="s">
        <v>67</v>
      </c>
      <c r="B105" s="12"/>
      <c r="C105" s="12"/>
      <c r="D105" s="12"/>
      <c r="E105" s="12"/>
      <c r="F105" s="12"/>
      <c r="G105" s="12"/>
      <c r="H105" s="12"/>
      <c r="I105" s="12"/>
      <c r="J105" s="12"/>
      <c r="K105" s="12"/>
      <c r="L105" s="12"/>
      <c r="M105" s="12"/>
      <c r="N105" s="12"/>
      <c r="O105" s="13"/>
      <c r="P105" s="728">
        <v>82.0</v>
      </c>
      <c r="Q105" s="12"/>
      <c r="R105" s="12"/>
      <c r="S105" s="12"/>
      <c r="T105" s="12"/>
      <c r="U105" s="12"/>
      <c r="V105" s="13"/>
      <c r="W105" s="728">
        <v>62.0</v>
      </c>
      <c r="X105" s="12"/>
      <c r="Y105" s="12"/>
      <c r="Z105" s="12"/>
      <c r="AA105" s="12"/>
      <c r="AB105" s="12"/>
      <c r="AC105" s="13"/>
      <c r="AD105" s="729">
        <v>58.0</v>
      </c>
      <c r="AE105" s="12"/>
      <c r="AF105" s="12"/>
      <c r="AG105" s="12"/>
      <c r="AH105" s="12"/>
      <c r="AI105" s="12"/>
      <c r="AJ105" s="13"/>
      <c r="AK105" s="701"/>
      <c r="AL105" s="701"/>
      <c r="AM105" s="701"/>
      <c r="AN105" s="701"/>
      <c r="AO105" s="701"/>
      <c r="AP105" s="701"/>
    </row>
    <row r="106" ht="24.0" customHeight="1">
      <c r="A106" s="18" t="s">
        <v>2227</v>
      </c>
      <c r="O106" s="19"/>
      <c r="P106" s="730">
        <v>4.0</v>
      </c>
      <c r="V106" s="19"/>
      <c r="W106" s="730">
        <v>2.0</v>
      </c>
      <c r="AC106" s="19"/>
      <c r="AD106" s="731">
        <v>3.0</v>
      </c>
      <c r="AJ106" s="19"/>
      <c r="AK106" s="701"/>
      <c r="AL106" s="701"/>
      <c r="AM106" s="701"/>
      <c r="AN106" s="701"/>
      <c r="AO106" s="701"/>
      <c r="AP106" s="701"/>
    </row>
    <row r="107" ht="24.0" customHeight="1">
      <c r="A107" s="18" t="s">
        <v>2228</v>
      </c>
      <c r="O107" s="19"/>
      <c r="P107" s="730">
        <v>8.0</v>
      </c>
      <c r="V107" s="19"/>
      <c r="W107" s="730">
        <v>5.0</v>
      </c>
      <c r="AC107" s="19"/>
      <c r="AD107" s="731">
        <v>9.0</v>
      </c>
      <c r="AJ107" s="19"/>
      <c r="AK107" s="701"/>
      <c r="AL107" s="701"/>
      <c r="AM107" s="701"/>
      <c r="AN107" s="701"/>
      <c r="AO107" s="701"/>
      <c r="AP107" s="701"/>
    </row>
    <row r="108" ht="24.0" customHeight="1">
      <c r="A108" s="18" t="s">
        <v>2229</v>
      </c>
      <c r="O108" s="19"/>
      <c r="P108" s="730" t="s">
        <v>1410</v>
      </c>
      <c r="V108" s="19"/>
      <c r="W108" s="730" t="s">
        <v>1410</v>
      </c>
      <c r="AC108" s="19"/>
      <c r="AD108" s="730" t="s">
        <v>1410</v>
      </c>
      <c r="AJ108" s="19"/>
      <c r="AK108" s="701"/>
      <c r="AL108" s="701"/>
      <c r="AM108" s="701"/>
      <c r="AN108" s="701"/>
      <c r="AO108" s="701"/>
      <c r="AP108" s="701"/>
    </row>
    <row r="109" ht="24.0" customHeight="1">
      <c r="A109" s="18" t="s">
        <v>2230</v>
      </c>
      <c r="O109" s="19"/>
      <c r="P109" s="730">
        <v>5.0</v>
      </c>
      <c r="V109" s="19"/>
      <c r="W109" s="730">
        <v>1.0</v>
      </c>
      <c r="AC109" s="19"/>
      <c r="AD109" s="731">
        <v>13.0</v>
      </c>
      <c r="AJ109" s="19"/>
      <c r="AK109" s="701"/>
      <c r="AL109" s="701"/>
      <c r="AM109" s="701"/>
      <c r="AN109" s="701"/>
      <c r="AO109" s="701"/>
      <c r="AP109" s="701"/>
    </row>
    <row r="110" ht="24.0" customHeight="1">
      <c r="A110" s="18" t="s">
        <v>2231</v>
      </c>
      <c r="O110" s="19"/>
      <c r="P110" s="730" t="s">
        <v>1410</v>
      </c>
      <c r="V110" s="19"/>
      <c r="W110" s="730" t="s">
        <v>1410</v>
      </c>
      <c r="AC110" s="19"/>
      <c r="AD110" s="730" t="s">
        <v>1410</v>
      </c>
      <c r="AJ110" s="19"/>
      <c r="AK110" s="701"/>
      <c r="AL110" s="701"/>
      <c r="AM110" s="701"/>
      <c r="AN110" s="701"/>
      <c r="AO110" s="701"/>
      <c r="AP110" s="701"/>
    </row>
    <row r="111" ht="24.0" customHeight="1">
      <c r="A111" s="18" t="s">
        <v>2232</v>
      </c>
      <c r="O111" s="19"/>
      <c r="P111" s="730" t="s">
        <v>2233</v>
      </c>
      <c r="V111" s="19"/>
      <c r="W111" s="730" t="s">
        <v>1410</v>
      </c>
      <c r="AC111" s="19"/>
      <c r="AD111" s="730" t="s">
        <v>1410</v>
      </c>
      <c r="AJ111" s="19"/>
      <c r="AK111" s="701"/>
      <c r="AL111" s="701"/>
      <c r="AM111" s="701"/>
      <c r="AN111" s="701"/>
      <c r="AO111" s="701"/>
      <c r="AP111" s="701"/>
    </row>
    <row r="112" ht="24.0" customHeight="1">
      <c r="A112" s="18" t="s">
        <v>2234</v>
      </c>
      <c r="O112" s="19"/>
      <c r="P112" s="730">
        <v>4.0</v>
      </c>
      <c r="V112" s="19"/>
      <c r="W112" s="730">
        <v>2.0</v>
      </c>
      <c r="AC112" s="19"/>
      <c r="AD112" s="731">
        <v>5.0</v>
      </c>
      <c r="AJ112" s="19"/>
      <c r="AK112" s="701"/>
      <c r="AL112" s="701"/>
      <c r="AM112" s="701"/>
      <c r="AN112" s="701"/>
      <c r="AO112" s="701"/>
      <c r="AP112" s="701"/>
    </row>
    <row r="113" ht="24.0" customHeight="1">
      <c r="A113" s="18" t="s">
        <v>2235</v>
      </c>
      <c r="O113" s="19"/>
      <c r="P113" s="730">
        <v>20.0</v>
      </c>
      <c r="V113" s="19"/>
      <c r="W113" s="730">
        <v>19.0</v>
      </c>
      <c r="AC113" s="19"/>
      <c r="AD113" s="731">
        <v>6.0</v>
      </c>
      <c r="AJ113" s="19"/>
      <c r="AK113" s="701"/>
      <c r="AL113" s="701"/>
      <c r="AM113" s="701"/>
      <c r="AN113" s="701"/>
      <c r="AO113" s="701"/>
      <c r="AP113" s="701"/>
    </row>
    <row r="114" ht="24.0" customHeight="1">
      <c r="A114" s="18" t="s">
        <v>2236</v>
      </c>
      <c r="O114" s="19"/>
      <c r="P114" s="730">
        <v>9.0</v>
      </c>
      <c r="V114" s="19"/>
      <c r="W114" s="730">
        <v>6.0</v>
      </c>
      <c r="AC114" s="19"/>
      <c r="AD114" s="731">
        <v>2.0</v>
      </c>
      <c r="AJ114" s="19"/>
      <c r="AK114" s="701"/>
      <c r="AL114" s="701"/>
      <c r="AM114" s="701"/>
      <c r="AN114" s="701"/>
      <c r="AO114" s="701"/>
      <c r="AP114" s="701"/>
    </row>
    <row r="115" ht="24.0" customHeight="1">
      <c r="A115" s="270" t="s">
        <v>2237</v>
      </c>
      <c r="O115" s="19"/>
      <c r="P115" s="730" t="s">
        <v>1410</v>
      </c>
      <c r="V115" s="19"/>
      <c r="W115" s="730">
        <v>3.0</v>
      </c>
      <c r="AC115" s="19"/>
      <c r="AD115" s="731">
        <v>2.0</v>
      </c>
      <c r="AJ115" s="19"/>
      <c r="AK115" s="701"/>
      <c r="AL115" s="701"/>
      <c r="AM115" s="701"/>
      <c r="AN115" s="701"/>
      <c r="AO115" s="701"/>
      <c r="AP115" s="701"/>
    </row>
    <row r="116" ht="24.0" customHeight="1">
      <c r="A116" s="18" t="s">
        <v>2238</v>
      </c>
      <c r="O116" s="19"/>
      <c r="P116" s="730" t="s">
        <v>1410</v>
      </c>
      <c r="V116" s="19"/>
      <c r="W116" s="730" t="s">
        <v>1410</v>
      </c>
      <c r="AC116" s="19"/>
      <c r="AD116" s="730" t="s">
        <v>1410</v>
      </c>
      <c r="AJ116" s="19"/>
      <c r="AK116" s="701"/>
      <c r="AL116" s="701"/>
      <c r="AM116" s="701"/>
      <c r="AN116" s="701"/>
      <c r="AO116" s="701"/>
      <c r="AP116" s="701"/>
    </row>
    <row r="117" ht="24.0" customHeight="1">
      <c r="A117" s="18" t="s">
        <v>2239</v>
      </c>
      <c r="O117" s="19"/>
      <c r="P117" s="730">
        <v>5.0</v>
      </c>
      <c r="V117" s="19"/>
      <c r="W117" s="730">
        <v>1.0</v>
      </c>
      <c r="AC117" s="19"/>
      <c r="AD117" s="730" t="s">
        <v>1410</v>
      </c>
      <c r="AJ117" s="19"/>
      <c r="AK117" s="701"/>
      <c r="AL117" s="701"/>
      <c r="AM117" s="701"/>
      <c r="AN117" s="701"/>
      <c r="AO117" s="701"/>
      <c r="AP117" s="701"/>
    </row>
    <row r="118" ht="24.75" customHeight="1">
      <c r="A118" s="28" t="s">
        <v>1363</v>
      </c>
      <c r="B118" s="29"/>
      <c r="C118" s="29"/>
      <c r="D118" s="29"/>
      <c r="E118" s="29"/>
      <c r="F118" s="29"/>
      <c r="G118" s="29"/>
      <c r="H118" s="29"/>
      <c r="I118" s="29"/>
      <c r="J118" s="29"/>
      <c r="K118" s="29"/>
      <c r="L118" s="29"/>
      <c r="M118" s="29"/>
      <c r="N118" s="29"/>
      <c r="O118" s="30"/>
      <c r="P118" s="732">
        <v>27.0</v>
      </c>
      <c r="Q118" s="29"/>
      <c r="R118" s="29"/>
      <c r="S118" s="29"/>
      <c r="T118" s="29"/>
      <c r="U118" s="29"/>
      <c r="V118" s="30"/>
      <c r="W118" s="732">
        <v>23.0</v>
      </c>
      <c r="X118" s="29"/>
      <c r="Y118" s="29"/>
      <c r="Z118" s="29"/>
      <c r="AA118" s="29"/>
      <c r="AB118" s="29"/>
      <c r="AC118" s="30"/>
      <c r="AD118" s="733">
        <v>18.0</v>
      </c>
      <c r="AE118" s="29"/>
      <c r="AF118" s="29"/>
      <c r="AG118" s="29"/>
      <c r="AH118" s="29"/>
      <c r="AI118" s="29"/>
      <c r="AJ118" s="30"/>
      <c r="AK118" s="701"/>
      <c r="AL118" s="701"/>
      <c r="AM118" s="701"/>
      <c r="AN118" s="701"/>
      <c r="AO118" s="701"/>
      <c r="AP118" s="701"/>
    </row>
    <row r="119" ht="24.75" customHeight="1">
      <c r="A119" s="3" t="s">
        <v>47</v>
      </c>
      <c r="B119" s="3"/>
      <c r="C119" s="206" t="s">
        <v>2240</v>
      </c>
      <c r="D119" s="3"/>
      <c r="E119" s="3"/>
      <c r="F119" s="3"/>
      <c r="G119" s="3"/>
      <c r="H119" s="3"/>
      <c r="I119" s="3"/>
      <c r="J119" s="3"/>
      <c r="K119" s="3"/>
      <c r="L119" s="3"/>
      <c r="M119" s="3"/>
      <c r="N119" s="3"/>
      <c r="O119" s="3"/>
      <c r="P119" s="3"/>
      <c r="Q119" s="3"/>
      <c r="R119" s="3"/>
      <c r="S119" s="3"/>
      <c r="T119" s="3"/>
      <c r="U119" s="3"/>
      <c r="V119" s="7"/>
      <c r="W119" s="3"/>
      <c r="X119" s="3"/>
      <c r="Y119" s="3"/>
      <c r="Z119" s="3"/>
      <c r="AA119" s="3"/>
      <c r="AB119" s="3"/>
      <c r="AC119" s="3"/>
      <c r="AD119" s="3"/>
      <c r="AE119" s="3"/>
      <c r="AF119" s="3"/>
      <c r="AG119" s="3"/>
      <c r="AH119" s="3"/>
      <c r="AI119" s="3"/>
      <c r="AJ119" s="7"/>
      <c r="AK119" s="7"/>
      <c r="AL119" s="7"/>
      <c r="AM119" s="7"/>
      <c r="AN119" s="7"/>
      <c r="AO119" s="7"/>
      <c r="AP119" s="7"/>
    </row>
    <row r="120" ht="24.75" customHeight="1">
      <c r="A120" s="3"/>
      <c r="B120" s="3"/>
      <c r="C120" s="3"/>
      <c r="D120" s="3"/>
      <c r="E120" s="3"/>
      <c r="F120" s="3"/>
      <c r="G120" s="3"/>
      <c r="H120" s="3"/>
      <c r="I120" s="3"/>
      <c r="J120" s="3"/>
      <c r="K120" s="3"/>
      <c r="L120" s="3"/>
      <c r="M120" s="3"/>
      <c r="N120" s="3"/>
      <c r="O120" s="3"/>
      <c r="P120" s="3"/>
      <c r="Q120" s="3"/>
      <c r="R120" s="3"/>
      <c r="S120" s="3"/>
      <c r="T120" s="3"/>
      <c r="U120" s="3"/>
      <c r="V120" s="7"/>
      <c r="W120" s="3"/>
      <c r="X120" s="3"/>
      <c r="Y120" s="3"/>
      <c r="Z120" s="3"/>
      <c r="AA120" s="3"/>
      <c r="AB120" s="3"/>
      <c r="AC120" s="3"/>
      <c r="AD120" s="3"/>
      <c r="AE120" s="3"/>
      <c r="AF120" s="3"/>
      <c r="AG120" s="3"/>
      <c r="AH120" s="3"/>
      <c r="AI120" s="3"/>
      <c r="AJ120" s="7" t="s">
        <v>2224</v>
      </c>
      <c r="AK120" s="7"/>
      <c r="AL120" s="7"/>
      <c r="AM120" s="7"/>
      <c r="AN120" s="7"/>
      <c r="AO120" s="7"/>
      <c r="AP120" s="7"/>
    </row>
    <row r="121" ht="24.75" customHeight="1">
      <c r="A121" s="1" t="s">
        <v>2241</v>
      </c>
      <c r="AK121" s="1"/>
      <c r="AL121" s="1"/>
      <c r="AM121" s="1"/>
      <c r="AN121" s="1"/>
      <c r="AO121" s="1"/>
      <c r="AP121" s="1"/>
    </row>
    <row r="122" ht="18.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row>
    <row r="123" ht="24.75" customHeight="1">
      <c r="A123" s="5">
        <v>94.0</v>
      </c>
      <c r="C123" s="6" t="s">
        <v>2242</v>
      </c>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row>
    <row r="124" ht="24.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7" t="s">
        <v>2243</v>
      </c>
      <c r="AK124" s="7"/>
      <c r="AL124" s="7"/>
      <c r="AM124" s="7"/>
      <c r="AN124" s="7"/>
      <c r="AO124" s="7"/>
      <c r="AP124" s="7"/>
    </row>
    <row r="125" ht="24.75" customHeight="1">
      <c r="A125" s="11" t="s">
        <v>101</v>
      </c>
      <c r="B125" s="12"/>
      <c r="C125" s="12"/>
      <c r="D125" s="13"/>
      <c r="E125" s="11" t="s">
        <v>2244</v>
      </c>
      <c r="F125" s="12"/>
      <c r="G125" s="12"/>
      <c r="H125" s="13"/>
      <c r="I125" s="11" t="s">
        <v>2245</v>
      </c>
      <c r="J125" s="12"/>
      <c r="K125" s="12"/>
      <c r="L125" s="13"/>
      <c r="M125" s="8" t="s">
        <v>2246</v>
      </c>
      <c r="N125" s="9"/>
      <c r="O125" s="9"/>
      <c r="P125" s="9"/>
      <c r="Q125" s="9"/>
      <c r="R125" s="9"/>
      <c r="S125" s="9"/>
      <c r="T125" s="9"/>
      <c r="U125" s="9"/>
      <c r="V125" s="9"/>
      <c r="W125" s="9"/>
      <c r="X125" s="10"/>
      <c r="Y125" s="8" t="s">
        <v>2247</v>
      </c>
      <c r="Z125" s="9"/>
      <c r="AA125" s="9"/>
      <c r="AB125" s="9"/>
      <c r="AC125" s="9"/>
      <c r="AD125" s="9"/>
      <c r="AE125" s="9"/>
      <c r="AF125" s="9"/>
      <c r="AG125" s="9"/>
      <c r="AH125" s="9"/>
      <c r="AI125" s="9"/>
      <c r="AJ125" s="10"/>
      <c r="AK125" s="35"/>
      <c r="AL125" s="35"/>
      <c r="AM125" s="35"/>
      <c r="AN125" s="35"/>
      <c r="AO125" s="35"/>
      <c r="AP125" s="35"/>
    </row>
    <row r="126" ht="24.75" customHeight="1">
      <c r="A126" s="37"/>
      <c r="B126" s="29"/>
      <c r="C126" s="29"/>
      <c r="D126" s="30"/>
      <c r="E126" s="37"/>
      <c r="F126" s="29"/>
      <c r="G126" s="29"/>
      <c r="H126" s="30"/>
      <c r="I126" s="37"/>
      <c r="J126" s="29"/>
      <c r="K126" s="29"/>
      <c r="L126" s="30"/>
      <c r="M126" s="8" t="s">
        <v>67</v>
      </c>
      <c r="N126" s="9"/>
      <c r="O126" s="9"/>
      <c r="P126" s="10"/>
      <c r="Q126" s="8" t="s">
        <v>568</v>
      </c>
      <c r="R126" s="9"/>
      <c r="S126" s="9"/>
      <c r="T126" s="10"/>
      <c r="U126" s="8" t="s">
        <v>569</v>
      </c>
      <c r="V126" s="9"/>
      <c r="W126" s="9"/>
      <c r="X126" s="10"/>
      <c r="Y126" s="8" t="s">
        <v>67</v>
      </c>
      <c r="Z126" s="9"/>
      <c r="AA126" s="9"/>
      <c r="AB126" s="10"/>
      <c r="AC126" s="8" t="s">
        <v>568</v>
      </c>
      <c r="AD126" s="9"/>
      <c r="AE126" s="9"/>
      <c r="AF126" s="10"/>
      <c r="AG126" s="8" t="s">
        <v>569</v>
      </c>
      <c r="AH126" s="9"/>
      <c r="AI126" s="9"/>
      <c r="AJ126" s="10"/>
      <c r="AK126" s="35"/>
      <c r="AL126" s="35"/>
      <c r="AM126" s="35"/>
      <c r="AN126" s="35"/>
      <c r="AO126" s="35"/>
      <c r="AP126" s="35"/>
    </row>
    <row r="127" ht="24.75" customHeight="1">
      <c r="A127" s="270" t="s">
        <v>1448</v>
      </c>
      <c r="D127" s="19"/>
      <c r="E127" s="398">
        <v>80.0</v>
      </c>
      <c r="H127" s="19"/>
      <c r="I127" s="398">
        <v>96.0</v>
      </c>
      <c r="L127" s="19"/>
      <c r="M127" s="518">
        <v>3.0</v>
      </c>
      <c r="P127" s="19"/>
      <c r="Q127" s="518">
        <v>2.0</v>
      </c>
      <c r="T127" s="19"/>
      <c r="U127" s="518">
        <v>1.0</v>
      </c>
      <c r="X127" s="19"/>
      <c r="Y127" s="518">
        <v>93.0</v>
      </c>
      <c r="AB127" s="19"/>
      <c r="AC127" s="518">
        <v>48.0</v>
      </c>
      <c r="AF127" s="19"/>
      <c r="AG127" s="518">
        <v>45.0</v>
      </c>
      <c r="AJ127" s="19"/>
      <c r="AK127" s="701"/>
      <c r="AL127" s="701"/>
      <c r="AM127" s="701"/>
      <c r="AN127" s="701"/>
      <c r="AO127" s="701"/>
      <c r="AP127" s="701"/>
    </row>
    <row r="128" ht="24.75" customHeight="1">
      <c r="A128" s="18">
        <v>5.0</v>
      </c>
      <c r="D128" s="19"/>
      <c r="E128" s="398">
        <v>62.0</v>
      </c>
      <c r="H128" s="19"/>
      <c r="I128" s="398">
        <v>74.0</v>
      </c>
      <c r="L128" s="19"/>
      <c r="M128" s="518">
        <v>3.0</v>
      </c>
      <c r="P128" s="19"/>
      <c r="Q128" s="518">
        <v>2.0</v>
      </c>
      <c r="T128" s="19"/>
      <c r="U128" s="518">
        <v>1.0</v>
      </c>
      <c r="X128" s="19"/>
      <c r="Y128" s="518">
        <v>71.0</v>
      </c>
      <c r="AB128" s="19"/>
      <c r="AC128" s="518">
        <v>31.0</v>
      </c>
      <c r="AF128" s="19"/>
      <c r="AG128" s="518">
        <v>40.0</v>
      </c>
      <c r="AJ128" s="19"/>
      <c r="AK128" s="701"/>
      <c r="AL128" s="701"/>
      <c r="AM128" s="701"/>
      <c r="AN128" s="701"/>
      <c r="AO128" s="701"/>
      <c r="AP128" s="701"/>
    </row>
    <row r="129" ht="24.75" customHeight="1">
      <c r="A129" s="202">
        <v>6.0</v>
      </c>
      <c r="B129" s="29"/>
      <c r="C129" s="29"/>
      <c r="D129" s="30"/>
      <c r="E129" s="734">
        <v>58.0</v>
      </c>
      <c r="F129" s="29"/>
      <c r="G129" s="29"/>
      <c r="H129" s="30"/>
      <c r="I129" s="734">
        <v>65.0</v>
      </c>
      <c r="J129" s="29"/>
      <c r="K129" s="29"/>
      <c r="L129" s="30"/>
      <c r="M129" s="735">
        <v>2.0</v>
      </c>
      <c r="N129" s="29"/>
      <c r="O129" s="29"/>
      <c r="P129" s="30"/>
      <c r="Q129" s="735">
        <v>1.0</v>
      </c>
      <c r="R129" s="29"/>
      <c r="S129" s="29"/>
      <c r="T129" s="30"/>
      <c r="U129" s="529">
        <v>1.0</v>
      </c>
      <c r="V129" s="29"/>
      <c r="W129" s="29"/>
      <c r="X129" s="30"/>
      <c r="Y129" s="735">
        <v>63.0</v>
      </c>
      <c r="Z129" s="29"/>
      <c r="AA129" s="29"/>
      <c r="AB129" s="30"/>
      <c r="AC129" s="735">
        <v>37.0</v>
      </c>
      <c r="AD129" s="29"/>
      <c r="AE129" s="29"/>
      <c r="AF129" s="30"/>
      <c r="AG129" s="735">
        <v>26.0</v>
      </c>
      <c r="AH129" s="29"/>
      <c r="AI129" s="29"/>
      <c r="AJ129" s="30"/>
      <c r="AK129" s="701"/>
      <c r="AL129" s="701"/>
      <c r="AM129" s="701"/>
      <c r="AN129" s="701"/>
      <c r="AO129" s="701"/>
      <c r="AP129" s="701"/>
    </row>
    <row r="130" ht="24.75" customHeight="1">
      <c r="A130" s="11" t="s">
        <v>334</v>
      </c>
      <c r="B130" s="12"/>
      <c r="C130" s="12"/>
      <c r="D130" s="13"/>
      <c r="E130" s="736">
        <v>6.0</v>
      </c>
      <c r="F130" s="12"/>
      <c r="G130" s="12"/>
      <c r="H130" s="13"/>
      <c r="I130" s="736">
        <v>7.0</v>
      </c>
      <c r="J130" s="12"/>
      <c r="K130" s="12"/>
      <c r="L130" s="13"/>
      <c r="M130" s="737">
        <v>0.0</v>
      </c>
      <c r="N130" s="12"/>
      <c r="O130" s="12"/>
      <c r="P130" s="13"/>
      <c r="Q130" s="737">
        <v>0.0</v>
      </c>
      <c r="R130" s="12"/>
      <c r="S130" s="12"/>
      <c r="T130" s="13"/>
      <c r="U130" s="737">
        <v>0.0</v>
      </c>
      <c r="V130" s="12"/>
      <c r="W130" s="12"/>
      <c r="X130" s="13"/>
      <c r="Y130" s="737">
        <v>7.0</v>
      </c>
      <c r="Z130" s="12"/>
      <c r="AA130" s="12"/>
      <c r="AB130" s="13"/>
      <c r="AC130" s="737">
        <v>2.0</v>
      </c>
      <c r="AD130" s="12"/>
      <c r="AE130" s="12"/>
      <c r="AF130" s="13"/>
      <c r="AG130" s="737">
        <v>5.0</v>
      </c>
      <c r="AH130" s="12"/>
      <c r="AI130" s="12"/>
      <c r="AJ130" s="13"/>
      <c r="AK130" s="701"/>
      <c r="AL130" s="701"/>
      <c r="AM130" s="701"/>
      <c r="AN130" s="701"/>
      <c r="AO130" s="701"/>
      <c r="AP130" s="701"/>
    </row>
    <row r="131" ht="24.75" customHeight="1">
      <c r="A131" s="18" t="s">
        <v>335</v>
      </c>
      <c r="D131" s="19"/>
      <c r="E131" s="738">
        <v>3.0</v>
      </c>
      <c r="H131" s="19"/>
      <c r="I131" s="738">
        <v>3.0</v>
      </c>
      <c r="L131" s="19"/>
      <c r="M131" s="739">
        <v>0.0</v>
      </c>
      <c r="P131" s="19"/>
      <c r="Q131" s="739">
        <v>0.0</v>
      </c>
      <c r="T131" s="19"/>
      <c r="U131" s="739">
        <v>0.0</v>
      </c>
      <c r="X131" s="19"/>
      <c r="Y131" s="739">
        <v>3.0</v>
      </c>
      <c r="AB131" s="19"/>
      <c r="AC131" s="518">
        <v>1.0</v>
      </c>
      <c r="AF131" s="19"/>
      <c r="AG131" s="739">
        <v>2.0</v>
      </c>
      <c r="AJ131" s="19"/>
      <c r="AK131" s="701"/>
      <c r="AL131" s="701"/>
      <c r="AM131" s="701"/>
      <c r="AN131" s="701"/>
      <c r="AO131" s="701"/>
      <c r="AP131" s="701"/>
    </row>
    <row r="132" ht="24.75" customHeight="1">
      <c r="A132" s="18" t="s">
        <v>337</v>
      </c>
      <c r="D132" s="19"/>
      <c r="E132" s="738">
        <v>10.0</v>
      </c>
      <c r="H132" s="19"/>
      <c r="I132" s="738">
        <v>11.0</v>
      </c>
      <c r="L132" s="19"/>
      <c r="M132" s="739">
        <v>1.0</v>
      </c>
      <c r="P132" s="19"/>
      <c r="Q132" s="739">
        <v>1.0</v>
      </c>
      <c r="T132" s="19"/>
      <c r="U132" s="739">
        <v>0.0</v>
      </c>
      <c r="X132" s="19"/>
      <c r="Y132" s="739">
        <v>10.0</v>
      </c>
      <c r="AB132" s="19"/>
      <c r="AC132" s="739">
        <v>5.0</v>
      </c>
      <c r="AF132" s="19"/>
      <c r="AG132" s="739">
        <v>5.0</v>
      </c>
      <c r="AJ132" s="19"/>
      <c r="AK132" s="701"/>
      <c r="AL132" s="701"/>
      <c r="AM132" s="701"/>
      <c r="AN132" s="701"/>
      <c r="AO132" s="701"/>
      <c r="AP132" s="701"/>
    </row>
    <row r="133" ht="24.75" customHeight="1">
      <c r="A133" s="18" t="s">
        <v>338</v>
      </c>
      <c r="D133" s="19"/>
      <c r="E133" s="738">
        <v>4.0</v>
      </c>
      <c r="H133" s="19"/>
      <c r="I133" s="398">
        <v>6.0</v>
      </c>
      <c r="L133" s="19"/>
      <c r="M133" s="739">
        <v>0.0</v>
      </c>
      <c r="P133" s="19"/>
      <c r="Q133" s="739">
        <v>0.0</v>
      </c>
      <c r="T133" s="19"/>
      <c r="U133" s="739">
        <v>0.0</v>
      </c>
      <c r="X133" s="19"/>
      <c r="Y133" s="739">
        <v>6.0</v>
      </c>
      <c r="AB133" s="19"/>
      <c r="AC133" s="739">
        <v>5.0</v>
      </c>
      <c r="AF133" s="19"/>
      <c r="AG133" s="739">
        <v>1.0</v>
      </c>
      <c r="AJ133" s="19"/>
      <c r="AK133" s="701"/>
      <c r="AL133" s="701"/>
      <c r="AM133" s="701"/>
      <c r="AN133" s="701"/>
      <c r="AO133" s="701"/>
      <c r="AP133" s="701"/>
    </row>
    <row r="134" ht="24.75" customHeight="1">
      <c r="A134" s="18" t="s">
        <v>339</v>
      </c>
      <c r="D134" s="19"/>
      <c r="E134" s="738">
        <v>8.0</v>
      </c>
      <c r="H134" s="19"/>
      <c r="I134" s="738">
        <v>8.0</v>
      </c>
      <c r="L134" s="19"/>
      <c r="M134" s="739">
        <v>0.0</v>
      </c>
      <c r="P134" s="19"/>
      <c r="Q134" s="739">
        <v>0.0</v>
      </c>
      <c r="T134" s="19"/>
      <c r="U134" s="739">
        <v>0.0</v>
      </c>
      <c r="X134" s="19"/>
      <c r="Y134" s="739">
        <v>8.0</v>
      </c>
      <c r="AB134" s="19"/>
      <c r="AC134" s="739">
        <v>3.0</v>
      </c>
      <c r="AF134" s="19"/>
      <c r="AG134" s="739">
        <v>5.0</v>
      </c>
      <c r="AJ134" s="19"/>
      <c r="AK134" s="701"/>
      <c r="AL134" s="701"/>
      <c r="AM134" s="701"/>
      <c r="AN134" s="701"/>
      <c r="AO134" s="701"/>
      <c r="AP134" s="701"/>
    </row>
    <row r="135" ht="24.75" customHeight="1">
      <c r="A135" s="18" t="s">
        <v>340</v>
      </c>
      <c r="D135" s="19"/>
      <c r="E135" s="738">
        <v>3.0</v>
      </c>
      <c r="H135" s="19"/>
      <c r="I135" s="398">
        <v>3.0</v>
      </c>
      <c r="L135" s="19"/>
      <c r="M135" s="739">
        <v>1.0</v>
      </c>
      <c r="P135" s="19"/>
      <c r="Q135" s="739">
        <v>0.0</v>
      </c>
      <c r="T135" s="19"/>
      <c r="U135" s="739">
        <v>1.0</v>
      </c>
      <c r="X135" s="19"/>
      <c r="Y135" s="739">
        <v>2.0</v>
      </c>
      <c r="AB135" s="19"/>
      <c r="AC135" s="739">
        <v>0.0</v>
      </c>
      <c r="AF135" s="19"/>
      <c r="AG135" s="739">
        <v>2.0</v>
      </c>
      <c r="AJ135" s="19"/>
      <c r="AK135" s="701"/>
      <c r="AL135" s="701"/>
      <c r="AM135" s="701"/>
      <c r="AN135" s="701"/>
      <c r="AO135" s="701"/>
      <c r="AP135" s="701"/>
    </row>
    <row r="136" ht="24.75" customHeight="1">
      <c r="A136" s="18" t="s">
        <v>341</v>
      </c>
      <c r="D136" s="19"/>
      <c r="E136" s="738">
        <v>5.0</v>
      </c>
      <c r="H136" s="19"/>
      <c r="I136" s="738">
        <v>5.0</v>
      </c>
      <c r="L136" s="19"/>
      <c r="M136" s="739">
        <v>0.0</v>
      </c>
      <c r="P136" s="19"/>
      <c r="Q136" s="739">
        <v>0.0</v>
      </c>
      <c r="T136" s="19"/>
      <c r="U136" s="739">
        <v>0.0</v>
      </c>
      <c r="X136" s="19"/>
      <c r="Y136" s="739">
        <v>5.0</v>
      </c>
      <c r="AB136" s="19"/>
      <c r="AC136" s="739">
        <v>2.0</v>
      </c>
      <c r="AF136" s="19"/>
      <c r="AG136" s="739">
        <v>3.0</v>
      </c>
      <c r="AJ136" s="19"/>
      <c r="AK136" s="701"/>
      <c r="AL136" s="701"/>
      <c r="AM136" s="701"/>
      <c r="AN136" s="701"/>
      <c r="AO136" s="701"/>
      <c r="AP136" s="701"/>
    </row>
    <row r="137" ht="24.75" customHeight="1">
      <c r="A137" s="18" t="s">
        <v>342</v>
      </c>
      <c r="D137" s="19"/>
      <c r="E137" s="738">
        <v>2.0</v>
      </c>
      <c r="H137" s="19"/>
      <c r="I137" s="738">
        <v>2.0</v>
      </c>
      <c r="L137" s="19"/>
      <c r="M137" s="739">
        <v>0.0</v>
      </c>
      <c r="P137" s="19"/>
      <c r="Q137" s="739">
        <v>0.0</v>
      </c>
      <c r="T137" s="19"/>
      <c r="U137" s="739">
        <v>0.0</v>
      </c>
      <c r="X137" s="19"/>
      <c r="Y137" s="739">
        <v>2.0</v>
      </c>
      <c r="AB137" s="19"/>
      <c r="AC137" s="739">
        <v>2.0</v>
      </c>
      <c r="AF137" s="19"/>
      <c r="AG137" s="739">
        <v>0.0</v>
      </c>
      <c r="AJ137" s="19"/>
      <c r="AK137" s="701"/>
      <c r="AL137" s="701"/>
      <c r="AM137" s="701"/>
      <c r="AN137" s="701"/>
      <c r="AO137" s="701"/>
      <c r="AP137" s="701"/>
    </row>
    <row r="138" ht="24.75" customHeight="1">
      <c r="A138" s="18" t="s">
        <v>343</v>
      </c>
      <c r="D138" s="19"/>
      <c r="E138" s="738">
        <v>8.0</v>
      </c>
      <c r="H138" s="19"/>
      <c r="I138" s="738">
        <v>9.0</v>
      </c>
      <c r="L138" s="19"/>
      <c r="M138" s="739">
        <v>0.0</v>
      </c>
      <c r="P138" s="19"/>
      <c r="Q138" s="739">
        <v>0.0</v>
      </c>
      <c r="T138" s="19"/>
      <c r="U138" s="739">
        <v>0.0</v>
      </c>
      <c r="X138" s="19"/>
      <c r="Y138" s="739">
        <v>9.0</v>
      </c>
      <c r="AB138" s="19"/>
      <c r="AC138" s="739">
        <v>6.0</v>
      </c>
      <c r="AF138" s="19"/>
      <c r="AG138" s="739">
        <v>3.0</v>
      </c>
      <c r="AJ138" s="19"/>
      <c r="AK138" s="701"/>
      <c r="AL138" s="701"/>
      <c r="AM138" s="701"/>
      <c r="AN138" s="701"/>
      <c r="AO138" s="701"/>
      <c r="AP138" s="701"/>
    </row>
    <row r="139" ht="24.75" customHeight="1">
      <c r="A139" s="18" t="s">
        <v>344</v>
      </c>
      <c r="D139" s="19"/>
      <c r="E139" s="738">
        <v>2.0</v>
      </c>
      <c r="H139" s="19"/>
      <c r="I139" s="738">
        <v>2.0</v>
      </c>
      <c r="L139" s="19"/>
      <c r="M139" s="739">
        <v>0.0</v>
      </c>
      <c r="P139" s="19"/>
      <c r="Q139" s="739">
        <v>0.0</v>
      </c>
      <c r="T139" s="19"/>
      <c r="U139" s="739">
        <v>0.0</v>
      </c>
      <c r="X139" s="19"/>
      <c r="Y139" s="739">
        <v>2.0</v>
      </c>
      <c r="AB139" s="19"/>
      <c r="AC139" s="739">
        <v>2.0</v>
      </c>
      <c r="AF139" s="19"/>
      <c r="AG139" s="739">
        <v>0.0</v>
      </c>
      <c r="AJ139" s="19"/>
      <c r="AK139" s="701"/>
      <c r="AL139" s="701"/>
      <c r="AM139" s="701"/>
      <c r="AN139" s="701"/>
      <c r="AO139" s="701"/>
      <c r="AP139" s="701"/>
    </row>
    <row r="140" ht="22.5" customHeight="1">
      <c r="A140" s="18" t="s">
        <v>345</v>
      </c>
      <c r="D140" s="19"/>
      <c r="E140" s="738">
        <v>2.0</v>
      </c>
      <c r="H140" s="19"/>
      <c r="I140" s="738">
        <v>2.0</v>
      </c>
      <c r="L140" s="19"/>
      <c r="M140" s="739">
        <v>0.0</v>
      </c>
      <c r="P140" s="19"/>
      <c r="Q140" s="739">
        <v>0.0</v>
      </c>
      <c r="T140" s="19"/>
      <c r="U140" s="739">
        <v>0.0</v>
      </c>
      <c r="X140" s="19"/>
      <c r="Y140" s="739">
        <v>2.0</v>
      </c>
      <c r="AB140" s="19"/>
      <c r="AC140" s="739">
        <v>2.0</v>
      </c>
      <c r="AF140" s="19"/>
      <c r="AG140" s="739">
        <v>0.0</v>
      </c>
      <c r="AJ140" s="19"/>
      <c r="AK140" s="701"/>
      <c r="AL140" s="701"/>
      <c r="AM140" s="701"/>
      <c r="AN140" s="701"/>
      <c r="AO140" s="701"/>
      <c r="AP140" s="701"/>
    </row>
    <row r="141" ht="24.75" customHeight="1">
      <c r="A141" s="28" t="s">
        <v>346</v>
      </c>
      <c r="B141" s="29"/>
      <c r="C141" s="29"/>
      <c r="D141" s="30"/>
      <c r="E141" s="734">
        <v>5.0</v>
      </c>
      <c r="F141" s="29"/>
      <c r="G141" s="29"/>
      <c r="H141" s="30"/>
      <c r="I141" s="734">
        <v>7.0</v>
      </c>
      <c r="J141" s="29"/>
      <c r="K141" s="29"/>
      <c r="L141" s="30"/>
      <c r="M141" s="735">
        <v>0.0</v>
      </c>
      <c r="N141" s="29"/>
      <c r="O141" s="29"/>
      <c r="P141" s="30"/>
      <c r="Q141" s="735">
        <v>0.0</v>
      </c>
      <c r="R141" s="29"/>
      <c r="S141" s="29"/>
      <c r="T141" s="30"/>
      <c r="U141" s="735">
        <v>0.0</v>
      </c>
      <c r="V141" s="29"/>
      <c r="W141" s="29"/>
      <c r="X141" s="30"/>
      <c r="Y141" s="735">
        <v>7.0</v>
      </c>
      <c r="Z141" s="29"/>
      <c r="AA141" s="29"/>
      <c r="AB141" s="30"/>
      <c r="AC141" s="735">
        <v>7.0</v>
      </c>
      <c r="AD141" s="29"/>
      <c r="AE141" s="29"/>
      <c r="AF141" s="30"/>
      <c r="AG141" s="735">
        <v>0.0</v>
      </c>
      <c r="AH141" s="29"/>
      <c r="AI141" s="29"/>
      <c r="AJ141" s="30"/>
      <c r="AK141" s="701"/>
      <c r="AL141" s="701"/>
      <c r="AM141" s="701"/>
      <c r="AN141" s="701"/>
      <c r="AO141" s="701"/>
      <c r="AP141" s="701"/>
    </row>
    <row r="142" ht="24.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7" t="s">
        <v>2248</v>
      </c>
      <c r="AK142" s="7"/>
      <c r="AL142" s="7"/>
      <c r="AM142" s="7"/>
      <c r="AN142" s="7"/>
      <c r="AO142" s="7"/>
      <c r="AP142" s="7"/>
    </row>
    <row r="143" ht="19.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row>
    <row r="144" ht="24.75" customHeight="1">
      <c r="A144" s="5">
        <v>95.0</v>
      </c>
      <c r="C144" s="6" t="s">
        <v>2249</v>
      </c>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row>
    <row r="145" ht="22.5" customHeight="1">
      <c r="A145" s="206" t="s">
        <v>1156</v>
      </c>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7" t="s">
        <v>1055</v>
      </c>
      <c r="AK145" s="7"/>
      <c r="AL145" s="7"/>
      <c r="AM145" s="7"/>
      <c r="AN145" s="7"/>
      <c r="AO145" s="7"/>
      <c r="AP145" s="7"/>
    </row>
    <row r="146" ht="22.5" customHeight="1">
      <c r="A146" s="11" t="s">
        <v>1177</v>
      </c>
      <c r="B146" s="12"/>
      <c r="C146" s="12"/>
      <c r="D146" s="12"/>
      <c r="E146" s="12"/>
      <c r="F146" s="13"/>
      <c r="G146" s="11" t="s">
        <v>67</v>
      </c>
      <c r="H146" s="12"/>
      <c r="I146" s="12"/>
      <c r="J146" s="12"/>
      <c r="K146" s="12"/>
      <c r="L146" s="13"/>
      <c r="M146" s="8" t="s">
        <v>2246</v>
      </c>
      <c r="N146" s="9"/>
      <c r="O146" s="9"/>
      <c r="P146" s="9"/>
      <c r="Q146" s="9"/>
      <c r="R146" s="9"/>
      <c r="S146" s="9"/>
      <c r="T146" s="9"/>
      <c r="U146" s="9"/>
      <c r="V146" s="9"/>
      <c r="W146" s="9"/>
      <c r="X146" s="10"/>
      <c r="Y146" s="8" t="s">
        <v>2247</v>
      </c>
      <c r="Z146" s="9"/>
      <c r="AA146" s="9"/>
      <c r="AB146" s="9"/>
      <c r="AC146" s="9"/>
      <c r="AD146" s="9"/>
      <c r="AE146" s="9"/>
      <c r="AF146" s="9"/>
      <c r="AG146" s="9"/>
      <c r="AH146" s="9"/>
      <c r="AI146" s="9"/>
      <c r="AJ146" s="10"/>
      <c r="AK146" s="35"/>
      <c r="AL146" s="35"/>
      <c r="AM146" s="35"/>
      <c r="AN146" s="35"/>
      <c r="AO146" s="35"/>
      <c r="AP146" s="35"/>
    </row>
    <row r="147" ht="22.5" customHeight="1">
      <c r="A147" s="37"/>
      <c r="B147" s="29"/>
      <c r="C147" s="29"/>
      <c r="D147" s="29"/>
      <c r="E147" s="29"/>
      <c r="F147" s="30"/>
      <c r="G147" s="37"/>
      <c r="H147" s="29"/>
      <c r="I147" s="29"/>
      <c r="J147" s="29"/>
      <c r="K147" s="29"/>
      <c r="L147" s="30"/>
      <c r="M147" s="8" t="s">
        <v>1513</v>
      </c>
      <c r="N147" s="9"/>
      <c r="O147" s="9"/>
      <c r="P147" s="10"/>
      <c r="Q147" s="8" t="s">
        <v>568</v>
      </c>
      <c r="R147" s="9"/>
      <c r="S147" s="9"/>
      <c r="T147" s="10"/>
      <c r="U147" s="8" t="s">
        <v>569</v>
      </c>
      <c r="V147" s="9"/>
      <c r="W147" s="9"/>
      <c r="X147" s="10"/>
      <c r="Y147" s="8" t="s">
        <v>1513</v>
      </c>
      <c r="Z147" s="9"/>
      <c r="AA147" s="9"/>
      <c r="AB147" s="10"/>
      <c r="AC147" s="8" t="s">
        <v>568</v>
      </c>
      <c r="AD147" s="9"/>
      <c r="AE147" s="9"/>
      <c r="AF147" s="10"/>
      <c r="AG147" s="8" t="s">
        <v>569</v>
      </c>
      <c r="AH147" s="9"/>
      <c r="AI147" s="9"/>
      <c r="AJ147" s="10"/>
      <c r="AK147" s="35"/>
      <c r="AL147" s="35"/>
      <c r="AM147" s="35"/>
      <c r="AN147" s="35"/>
      <c r="AO147" s="35"/>
      <c r="AP147" s="35"/>
    </row>
    <row r="148" ht="22.5" customHeight="1">
      <c r="A148" s="11" t="s">
        <v>67</v>
      </c>
      <c r="B148" s="12"/>
      <c r="C148" s="12"/>
      <c r="D148" s="12"/>
      <c r="E148" s="12"/>
      <c r="F148" s="13"/>
      <c r="G148" s="740">
        <v>65.0</v>
      </c>
      <c r="H148" s="12"/>
      <c r="I148" s="12"/>
      <c r="J148" s="12"/>
      <c r="K148" s="12"/>
      <c r="L148" s="13"/>
      <c r="M148" s="741">
        <v>2.0</v>
      </c>
      <c r="N148" s="12"/>
      <c r="O148" s="12"/>
      <c r="P148" s="13"/>
      <c r="Q148" s="741">
        <v>1.0</v>
      </c>
      <c r="R148" s="12"/>
      <c r="S148" s="12"/>
      <c r="T148" s="13"/>
      <c r="U148" s="741">
        <v>1.0</v>
      </c>
      <c r="V148" s="12"/>
      <c r="W148" s="12"/>
      <c r="X148" s="13"/>
      <c r="Y148" s="741">
        <v>63.0</v>
      </c>
      <c r="Z148" s="12"/>
      <c r="AA148" s="12"/>
      <c r="AB148" s="13"/>
      <c r="AC148" s="741">
        <v>37.0</v>
      </c>
      <c r="AD148" s="12"/>
      <c r="AE148" s="12"/>
      <c r="AF148" s="13"/>
      <c r="AG148" s="741">
        <v>26.0</v>
      </c>
      <c r="AH148" s="12"/>
      <c r="AI148" s="12"/>
      <c r="AJ148" s="13"/>
      <c r="AK148" s="701"/>
      <c r="AL148" s="701"/>
      <c r="AM148" s="701"/>
      <c r="AN148" s="701"/>
      <c r="AO148" s="701"/>
      <c r="AP148" s="701"/>
    </row>
    <row r="149" ht="22.5" customHeight="1">
      <c r="A149" s="18" t="s">
        <v>2250</v>
      </c>
      <c r="F149" s="19"/>
      <c r="G149" s="742">
        <v>1.0</v>
      </c>
      <c r="L149" s="19"/>
      <c r="M149" s="743">
        <v>0.0</v>
      </c>
      <c r="P149" s="19"/>
      <c r="Q149" s="743">
        <v>0.0</v>
      </c>
      <c r="T149" s="19"/>
      <c r="U149" s="743">
        <v>0.0</v>
      </c>
      <c r="X149" s="19"/>
      <c r="Y149" s="743">
        <v>1.0</v>
      </c>
      <c r="AB149" s="19"/>
      <c r="AC149" s="743">
        <v>1.0</v>
      </c>
      <c r="AF149" s="19"/>
      <c r="AG149" s="743">
        <v>0.0</v>
      </c>
      <c r="AJ149" s="19"/>
      <c r="AK149" s="35"/>
      <c r="AL149" s="35"/>
      <c r="AM149" s="35"/>
      <c r="AN149" s="35"/>
      <c r="AO149" s="35"/>
      <c r="AP149" s="35"/>
    </row>
    <row r="150" ht="22.5" customHeight="1">
      <c r="A150" s="18" t="s">
        <v>2251</v>
      </c>
      <c r="F150" s="19"/>
      <c r="G150" s="742">
        <v>5.0</v>
      </c>
      <c r="L150" s="19"/>
      <c r="M150" s="743">
        <v>0.0</v>
      </c>
      <c r="P150" s="19"/>
      <c r="Q150" s="743">
        <v>0.0</v>
      </c>
      <c r="T150" s="19"/>
      <c r="U150" s="743">
        <v>0.0</v>
      </c>
      <c r="X150" s="19"/>
      <c r="Y150" s="743">
        <v>5.0</v>
      </c>
      <c r="AB150" s="19"/>
      <c r="AC150" s="743">
        <v>4.0</v>
      </c>
      <c r="AF150" s="19"/>
      <c r="AG150" s="743">
        <v>1.0</v>
      </c>
      <c r="AJ150" s="19"/>
      <c r="AK150" s="701"/>
      <c r="AL150" s="701"/>
      <c r="AM150" s="701"/>
      <c r="AN150" s="701"/>
      <c r="AO150" s="701"/>
      <c r="AP150" s="701"/>
    </row>
    <row r="151" ht="22.5" customHeight="1">
      <c r="A151" s="18" t="s">
        <v>2252</v>
      </c>
      <c r="F151" s="19"/>
      <c r="G151" s="742">
        <v>2.0</v>
      </c>
      <c r="L151" s="19"/>
      <c r="M151" s="743">
        <v>0.0</v>
      </c>
      <c r="P151" s="19"/>
      <c r="Q151" s="743">
        <v>0.0</v>
      </c>
      <c r="T151" s="19"/>
      <c r="U151" s="743">
        <v>0.0</v>
      </c>
      <c r="X151" s="19"/>
      <c r="Y151" s="743">
        <v>2.0</v>
      </c>
      <c r="AB151" s="19"/>
      <c r="AC151" s="743">
        <v>1.0</v>
      </c>
      <c r="AF151" s="19"/>
      <c r="AG151" s="743">
        <v>1.0</v>
      </c>
      <c r="AJ151" s="19"/>
      <c r="AK151" s="701"/>
      <c r="AL151" s="701"/>
      <c r="AM151" s="701"/>
      <c r="AN151" s="701"/>
      <c r="AO151" s="701"/>
      <c r="AP151" s="701"/>
    </row>
    <row r="152" ht="22.5" customHeight="1">
      <c r="A152" s="18" t="s">
        <v>2253</v>
      </c>
      <c r="F152" s="19"/>
      <c r="G152" s="742">
        <v>6.0</v>
      </c>
      <c r="L152" s="19"/>
      <c r="M152" s="743">
        <v>0.0</v>
      </c>
      <c r="P152" s="19"/>
      <c r="Q152" s="743">
        <v>0.0</v>
      </c>
      <c r="T152" s="19"/>
      <c r="U152" s="743">
        <v>0.0</v>
      </c>
      <c r="X152" s="19"/>
      <c r="Y152" s="743">
        <v>6.0</v>
      </c>
      <c r="AB152" s="19"/>
      <c r="AC152" s="743">
        <v>6.0</v>
      </c>
      <c r="AF152" s="19"/>
      <c r="AG152" s="743">
        <v>0.0</v>
      </c>
      <c r="AJ152" s="19"/>
      <c r="AK152" s="701"/>
      <c r="AL152" s="701"/>
      <c r="AM152" s="701"/>
      <c r="AN152" s="701"/>
      <c r="AO152" s="701"/>
      <c r="AP152" s="701"/>
    </row>
    <row r="153" ht="24.75" customHeight="1">
      <c r="A153" s="18" t="s">
        <v>2254</v>
      </c>
      <c r="F153" s="19"/>
      <c r="G153" s="742">
        <v>38.0</v>
      </c>
      <c r="L153" s="19"/>
      <c r="M153" s="743">
        <v>1.0</v>
      </c>
      <c r="P153" s="19"/>
      <c r="Q153" s="743">
        <v>0.0</v>
      </c>
      <c r="T153" s="19"/>
      <c r="U153" s="743">
        <v>1.0</v>
      </c>
      <c r="X153" s="19"/>
      <c r="Y153" s="743">
        <v>37.0</v>
      </c>
      <c r="AB153" s="19"/>
      <c r="AC153" s="743">
        <v>19.0</v>
      </c>
      <c r="AF153" s="19"/>
      <c r="AG153" s="743">
        <v>18.0</v>
      </c>
      <c r="AJ153" s="19"/>
      <c r="AK153" s="701"/>
      <c r="AL153" s="701"/>
      <c r="AM153" s="701"/>
      <c r="AN153" s="701"/>
      <c r="AO153" s="701"/>
      <c r="AP153" s="701"/>
    </row>
    <row r="154" ht="24.75" customHeight="1">
      <c r="A154" s="28" t="s">
        <v>1204</v>
      </c>
      <c r="B154" s="29"/>
      <c r="C154" s="29"/>
      <c r="D154" s="29"/>
      <c r="E154" s="29"/>
      <c r="F154" s="30"/>
      <c r="G154" s="744">
        <v>13.0</v>
      </c>
      <c r="H154" s="29"/>
      <c r="I154" s="29"/>
      <c r="J154" s="29"/>
      <c r="K154" s="29"/>
      <c r="L154" s="30"/>
      <c r="M154" s="745">
        <v>1.0</v>
      </c>
      <c r="N154" s="29"/>
      <c r="O154" s="29"/>
      <c r="P154" s="30"/>
      <c r="Q154" s="745">
        <v>1.0</v>
      </c>
      <c r="R154" s="29"/>
      <c r="S154" s="29"/>
      <c r="T154" s="30"/>
      <c r="U154" s="745">
        <v>0.0</v>
      </c>
      <c r="V154" s="29"/>
      <c r="W154" s="29"/>
      <c r="X154" s="30"/>
      <c r="Y154" s="745">
        <v>12.0</v>
      </c>
      <c r="Z154" s="29"/>
      <c r="AA154" s="29"/>
      <c r="AB154" s="30"/>
      <c r="AC154" s="745">
        <v>6.0</v>
      </c>
      <c r="AD154" s="29"/>
      <c r="AE154" s="29"/>
      <c r="AF154" s="30"/>
      <c r="AG154" s="745">
        <v>6.0</v>
      </c>
      <c r="AH154" s="29"/>
      <c r="AI154" s="29"/>
      <c r="AJ154" s="30"/>
      <c r="AK154" s="701"/>
      <c r="AL154" s="701"/>
      <c r="AM154" s="701"/>
      <c r="AN154" s="701"/>
      <c r="AO154" s="701"/>
      <c r="AP154" s="701"/>
    </row>
    <row r="155" ht="24.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7" t="s">
        <v>2248</v>
      </c>
      <c r="AK155" s="7"/>
      <c r="AL155" s="7"/>
      <c r="AM155" s="7"/>
      <c r="AN155" s="7"/>
      <c r="AO155" s="7"/>
      <c r="AP155" s="7"/>
    </row>
    <row r="156" ht="24.75" customHeight="1">
      <c r="A156" s="1" t="s">
        <v>2255</v>
      </c>
      <c r="AK156" s="1"/>
      <c r="AL156" s="1"/>
      <c r="AM156" s="1"/>
      <c r="AN156" s="1"/>
      <c r="AO156" s="1"/>
      <c r="AP156" s="1"/>
    </row>
    <row r="157" ht="18.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row>
    <row r="158" ht="24.75" customHeight="1">
      <c r="A158" s="5">
        <v>96.0</v>
      </c>
      <c r="C158" s="6" t="s">
        <v>2256</v>
      </c>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row>
    <row r="159" ht="24.75" customHeight="1">
      <c r="A159" s="3"/>
      <c r="B159" s="3"/>
      <c r="C159" s="3"/>
      <c r="D159" s="3"/>
      <c r="E159" s="3"/>
      <c r="F159" s="3"/>
      <c r="G159" s="3"/>
      <c r="H159" s="3"/>
      <c r="I159" s="3"/>
      <c r="J159" s="3"/>
      <c r="K159" s="3"/>
      <c r="L159" s="3"/>
      <c r="M159" s="3"/>
      <c r="N159" s="3"/>
      <c r="O159" s="3"/>
      <c r="P159" s="7"/>
      <c r="Q159" s="3"/>
      <c r="R159" s="3"/>
      <c r="S159" s="3"/>
      <c r="T159" s="3"/>
      <c r="U159" s="3"/>
      <c r="V159" s="3"/>
      <c r="W159" s="3"/>
      <c r="X159" s="3"/>
      <c r="Y159" s="3"/>
      <c r="Z159" s="3"/>
      <c r="AA159" s="3"/>
      <c r="AB159" s="3"/>
      <c r="AC159" s="3"/>
      <c r="AD159" s="3"/>
      <c r="AE159" s="3"/>
      <c r="AF159" s="3"/>
      <c r="AG159" s="3"/>
      <c r="AH159" s="3"/>
      <c r="AI159" s="3"/>
      <c r="AJ159" s="7" t="s">
        <v>2243</v>
      </c>
      <c r="AK159" s="7"/>
      <c r="AL159" s="7"/>
      <c r="AM159" s="7"/>
      <c r="AN159" s="7"/>
      <c r="AO159" s="7"/>
      <c r="AP159" s="7"/>
    </row>
    <row r="160" ht="21.0" customHeight="1">
      <c r="A160" s="11" t="s">
        <v>2257</v>
      </c>
      <c r="B160" s="12"/>
      <c r="C160" s="12"/>
      <c r="D160" s="12"/>
      <c r="E160" s="12"/>
      <c r="F160" s="13"/>
      <c r="G160" s="249" t="s">
        <v>1563</v>
      </c>
      <c r="H160" s="9"/>
      <c r="I160" s="9"/>
      <c r="J160" s="9"/>
      <c r="K160" s="9"/>
      <c r="L160" s="9"/>
      <c r="M160" s="9"/>
      <c r="N160" s="9"/>
      <c r="O160" s="9"/>
      <c r="P160" s="10"/>
      <c r="Q160" s="8" t="s">
        <v>295</v>
      </c>
      <c r="R160" s="9"/>
      <c r="S160" s="9"/>
      <c r="T160" s="9"/>
      <c r="U160" s="9"/>
      <c r="V160" s="9"/>
      <c r="W160" s="9"/>
      <c r="X160" s="9"/>
      <c r="Y160" s="9"/>
      <c r="Z160" s="10"/>
      <c r="AA160" s="249" t="s">
        <v>296</v>
      </c>
      <c r="AB160" s="9"/>
      <c r="AC160" s="9"/>
      <c r="AD160" s="9"/>
      <c r="AE160" s="9"/>
      <c r="AF160" s="9"/>
      <c r="AG160" s="9"/>
      <c r="AH160" s="9"/>
      <c r="AI160" s="9"/>
      <c r="AJ160" s="10"/>
      <c r="AK160" s="35"/>
      <c r="AL160" s="35"/>
      <c r="AM160" s="35"/>
      <c r="AN160" s="35"/>
      <c r="AO160" s="35"/>
      <c r="AP160" s="35"/>
    </row>
    <row r="161" ht="21.0" customHeight="1">
      <c r="A161" s="27"/>
      <c r="F161" s="19"/>
      <c r="G161" s="11" t="s">
        <v>2182</v>
      </c>
      <c r="H161" s="12"/>
      <c r="I161" s="12"/>
      <c r="J161" s="13"/>
      <c r="K161" s="8" t="s">
        <v>2258</v>
      </c>
      <c r="L161" s="9"/>
      <c r="M161" s="9"/>
      <c r="N161" s="9"/>
      <c r="O161" s="9"/>
      <c r="P161" s="10"/>
      <c r="Q161" s="11" t="s">
        <v>2182</v>
      </c>
      <c r="R161" s="12"/>
      <c r="S161" s="12"/>
      <c r="T161" s="13"/>
      <c r="U161" s="8" t="s">
        <v>2258</v>
      </c>
      <c r="V161" s="9"/>
      <c r="W161" s="9"/>
      <c r="X161" s="9"/>
      <c r="Y161" s="9"/>
      <c r="Z161" s="10"/>
      <c r="AA161" s="11" t="s">
        <v>2182</v>
      </c>
      <c r="AB161" s="12"/>
      <c r="AC161" s="12"/>
      <c r="AD161" s="13"/>
      <c r="AE161" s="8" t="s">
        <v>2258</v>
      </c>
      <c r="AF161" s="9"/>
      <c r="AG161" s="9"/>
      <c r="AH161" s="9"/>
      <c r="AI161" s="9"/>
      <c r="AJ161" s="10"/>
      <c r="AK161" s="35"/>
      <c r="AL161" s="35"/>
      <c r="AM161" s="35"/>
      <c r="AN161" s="35"/>
      <c r="AO161" s="35"/>
      <c r="AP161" s="35"/>
    </row>
    <row r="162" ht="21.0" customHeight="1">
      <c r="A162" s="27"/>
      <c r="F162" s="19"/>
      <c r="G162" s="27"/>
      <c r="J162" s="19"/>
      <c r="K162" s="11" t="s">
        <v>1458</v>
      </c>
      <c r="L162" s="13"/>
      <c r="M162" s="11" t="s">
        <v>2259</v>
      </c>
      <c r="N162" s="13"/>
      <c r="O162" s="36" t="s">
        <v>2260</v>
      </c>
      <c r="P162" s="13"/>
      <c r="Q162" s="27"/>
      <c r="T162" s="19"/>
      <c r="U162" s="11" t="s">
        <v>1458</v>
      </c>
      <c r="V162" s="13"/>
      <c r="W162" s="11" t="s">
        <v>2259</v>
      </c>
      <c r="X162" s="13"/>
      <c r="Y162" s="36" t="s">
        <v>2260</v>
      </c>
      <c r="Z162" s="13"/>
      <c r="AA162" s="27"/>
      <c r="AD162" s="19"/>
      <c r="AE162" s="11" t="s">
        <v>1458</v>
      </c>
      <c r="AF162" s="13"/>
      <c r="AG162" s="11" t="s">
        <v>2259</v>
      </c>
      <c r="AH162" s="13"/>
      <c r="AI162" s="36" t="s">
        <v>2260</v>
      </c>
      <c r="AJ162" s="13"/>
      <c r="AK162" s="102"/>
      <c r="AL162" s="102"/>
      <c r="AM162" s="102"/>
      <c r="AN162" s="102"/>
      <c r="AO162" s="102"/>
      <c r="AP162" s="102"/>
    </row>
    <row r="163" ht="21.0" customHeight="1">
      <c r="A163" s="37"/>
      <c r="B163" s="29"/>
      <c r="C163" s="29"/>
      <c r="D163" s="29"/>
      <c r="E163" s="29"/>
      <c r="F163" s="30"/>
      <c r="G163" s="37"/>
      <c r="H163" s="29"/>
      <c r="I163" s="29"/>
      <c r="J163" s="30"/>
      <c r="K163" s="37"/>
      <c r="L163" s="30"/>
      <c r="M163" s="37"/>
      <c r="N163" s="30"/>
      <c r="O163" s="37"/>
      <c r="P163" s="30"/>
      <c r="Q163" s="37"/>
      <c r="R163" s="29"/>
      <c r="S163" s="29"/>
      <c r="T163" s="30"/>
      <c r="U163" s="37"/>
      <c r="V163" s="30"/>
      <c r="W163" s="37"/>
      <c r="X163" s="30"/>
      <c r="Y163" s="37"/>
      <c r="Z163" s="30"/>
      <c r="AA163" s="37"/>
      <c r="AB163" s="29"/>
      <c r="AC163" s="29"/>
      <c r="AD163" s="30"/>
      <c r="AE163" s="37"/>
      <c r="AF163" s="30"/>
      <c r="AG163" s="37"/>
      <c r="AH163" s="30"/>
      <c r="AI163" s="37"/>
      <c r="AJ163" s="30"/>
      <c r="AK163" s="102"/>
      <c r="AL163" s="102"/>
      <c r="AM163" s="102"/>
      <c r="AN163" s="102"/>
      <c r="AO163" s="102"/>
      <c r="AP163" s="102"/>
    </row>
    <row r="164" ht="21.0" customHeight="1">
      <c r="A164" s="11" t="s">
        <v>67</v>
      </c>
      <c r="B164" s="12"/>
      <c r="C164" s="12"/>
      <c r="D164" s="12"/>
      <c r="E164" s="12"/>
      <c r="F164" s="13"/>
      <c r="G164" s="746">
        <v>266.0</v>
      </c>
      <c r="H164" s="12"/>
      <c r="I164" s="12"/>
      <c r="J164" s="13"/>
      <c r="K164" s="747">
        <v>157.0</v>
      </c>
      <c r="L164" s="13"/>
      <c r="M164" s="747">
        <v>129.0</v>
      </c>
      <c r="N164" s="13"/>
      <c r="O164" s="747">
        <v>20.0</v>
      </c>
      <c r="P164" s="13"/>
      <c r="Q164" s="746">
        <v>306.0</v>
      </c>
      <c r="R164" s="12"/>
      <c r="S164" s="12"/>
      <c r="T164" s="13"/>
      <c r="U164" s="747">
        <v>153.0</v>
      </c>
      <c r="V164" s="13"/>
      <c r="W164" s="747">
        <v>114.0</v>
      </c>
      <c r="X164" s="13"/>
      <c r="Y164" s="747">
        <v>12.0</v>
      </c>
      <c r="Z164" s="13"/>
      <c r="AA164" s="748">
        <v>277.0</v>
      </c>
      <c r="AB164" s="12"/>
      <c r="AC164" s="12"/>
      <c r="AD164" s="13"/>
      <c r="AE164" s="749">
        <v>166.0</v>
      </c>
      <c r="AF164" s="13"/>
      <c r="AG164" s="749">
        <v>130.0</v>
      </c>
      <c r="AH164" s="13"/>
      <c r="AI164" s="749">
        <v>15.0</v>
      </c>
      <c r="AJ164" s="13"/>
      <c r="AK164" s="428"/>
      <c r="AL164" s="428"/>
      <c r="AM164" s="428"/>
      <c r="AN164" s="428"/>
      <c r="AO164" s="428"/>
      <c r="AP164" s="428"/>
    </row>
    <row r="165" ht="21.0" customHeight="1">
      <c r="A165" s="78" t="s">
        <v>2261</v>
      </c>
      <c r="F165" s="19"/>
      <c r="G165" s="750">
        <v>6.0</v>
      </c>
      <c r="J165" s="19"/>
      <c r="K165" s="720">
        <v>5.0</v>
      </c>
      <c r="L165" s="19"/>
      <c r="M165" s="720">
        <v>4.0</v>
      </c>
      <c r="N165" s="19"/>
      <c r="O165" s="720">
        <v>1.0</v>
      </c>
      <c r="P165" s="19"/>
      <c r="Q165" s="750">
        <v>6.0</v>
      </c>
      <c r="T165" s="19"/>
      <c r="U165" s="720">
        <v>7.0</v>
      </c>
      <c r="V165" s="19"/>
      <c r="W165" s="720">
        <v>7.0</v>
      </c>
      <c r="X165" s="19"/>
      <c r="Y165" s="720">
        <v>2.0</v>
      </c>
      <c r="Z165" s="19"/>
      <c r="AA165" s="751">
        <v>3.0</v>
      </c>
      <c r="AD165" s="19"/>
      <c r="AE165" s="752">
        <v>3.0</v>
      </c>
      <c r="AF165" s="19"/>
      <c r="AG165" s="752">
        <v>3.0</v>
      </c>
      <c r="AH165" s="19"/>
      <c r="AI165" s="752">
        <v>1.0</v>
      </c>
      <c r="AJ165" s="19"/>
      <c r="AK165" s="428"/>
      <c r="AL165" s="428"/>
      <c r="AM165" s="428"/>
      <c r="AN165" s="428"/>
      <c r="AO165" s="428"/>
      <c r="AP165" s="428"/>
    </row>
    <row r="166" ht="21.0" customHeight="1">
      <c r="A166" s="18"/>
      <c r="B166" s="3" t="s">
        <v>2262</v>
      </c>
      <c r="F166" s="19"/>
      <c r="G166" s="750">
        <v>0.0</v>
      </c>
      <c r="J166" s="19"/>
      <c r="K166" s="720">
        <v>0.0</v>
      </c>
      <c r="L166" s="19"/>
      <c r="M166" s="753">
        <v>0.0</v>
      </c>
      <c r="N166" s="19"/>
      <c r="O166" s="720">
        <v>0.0</v>
      </c>
      <c r="P166" s="19"/>
      <c r="Q166" s="750">
        <v>0.0</v>
      </c>
      <c r="T166" s="19"/>
      <c r="U166" s="720">
        <v>0.0</v>
      </c>
      <c r="V166" s="19"/>
      <c r="W166" s="753">
        <v>0.0</v>
      </c>
      <c r="X166" s="19"/>
      <c r="Y166" s="720">
        <v>0.0</v>
      </c>
      <c r="Z166" s="19"/>
      <c r="AA166" s="750">
        <v>0.0</v>
      </c>
      <c r="AD166" s="19"/>
      <c r="AE166" s="720">
        <v>0.0</v>
      </c>
      <c r="AF166" s="19"/>
      <c r="AG166" s="753">
        <v>0.0</v>
      </c>
      <c r="AH166" s="19"/>
      <c r="AI166" s="720">
        <v>0.0</v>
      </c>
      <c r="AJ166" s="19"/>
      <c r="AK166" s="428"/>
      <c r="AL166" s="428"/>
      <c r="AM166" s="428"/>
      <c r="AN166" s="428"/>
      <c r="AO166" s="428"/>
      <c r="AP166" s="428"/>
    </row>
    <row r="167" ht="21.0" customHeight="1">
      <c r="A167" s="27"/>
      <c r="B167" s="3" t="s">
        <v>2263</v>
      </c>
      <c r="F167" s="19"/>
      <c r="G167" s="750">
        <v>0.0</v>
      </c>
      <c r="J167" s="19"/>
      <c r="K167" s="720">
        <v>0.0</v>
      </c>
      <c r="L167" s="19"/>
      <c r="M167" s="720">
        <v>0.0</v>
      </c>
      <c r="N167" s="19"/>
      <c r="O167" s="720">
        <v>0.0</v>
      </c>
      <c r="P167" s="19"/>
      <c r="Q167" s="750">
        <v>0.0</v>
      </c>
      <c r="T167" s="19"/>
      <c r="U167" s="720">
        <v>0.0</v>
      </c>
      <c r="V167" s="19"/>
      <c r="W167" s="720">
        <v>0.0</v>
      </c>
      <c r="X167" s="19"/>
      <c r="Y167" s="720">
        <v>0.0</v>
      </c>
      <c r="Z167" s="19"/>
      <c r="AA167" s="750">
        <v>0.0</v>
      </c>
      <c r="AD167" s="19"/>
      <c r="AE167" s="720">
        <v>0.0</v>
      </c>
      <c r="AF167" s="19"/>
      <c r="AG167" s="720">
        <v>0.0</v>
      </c>
      <c r="AH167" s="19"/>
      <c r="AI167" s="720">
        <v>0.0</v>
      </c>
      <c r="AJ167" s="19"/>
      <c r="AK167" s="428"/>
      <c r="AL167" s="428"/>
      <c r="AM167" s="428"/>
      <c r="AN167" s="428"/>
      <c r="AO167" s="428"/>
      <c r="AP167" s="428"/>
    </row>
    <row r="168" ht="21.0" customHeight="1">
      <c r="A168" s="27"/>
      <c r="B168" s="3" t="s">
        <v>2264</v>
      </c>
      <c r="F168" s="19"/>
      <c r="G168" s="750">
        <v>3.0</v>
      </c>
      <c r="J168" s="19"/>
      <c r="K168" s="720">
        <v>2.0</v>
      </c>
      <c r="L168" s="19"/>
      <c r="M168" s="720">
        <v>1.0</v>
      </c>
      <c r="N168" s="19"/>
      <c r="O168" s="720">
        <v>0.0</v>
      </c>
      <c r="P168" s="19"/>
      <c r="Q168" s="750">
        <v>4.0</v>
      </c>
      <c r="T168" s="19"/>
      <c r="U168" s="720">
        <v>4.0</v>
      </c>
      <c r="V168" s="19"/>
      <c r="W168" s="720">
        <v>3.0</v>
      </c>
      <c r="X168" s="19"/>
      <c r="Y168" s="720">
        <v>0.0</v>
      </c>
      <c r="Z168" s="19"/>
      <c r="AA168" s="751">
        <v>1.0</v>
      </c>
      <c r="AD168" s="19"/>
      <c r="AE168" s="752">
        <v>1.0</v>
      </c>
      <c r="AF168" s="19"/>
      <c r="AG168" s="752">
        <v>1.0</v>
      </c>
      <c r="AH168" s="19"/>
      <c r="AI168" s="720">
        <v>0.0</v>
      </c>
      <c r="AJ168" s="19"/>
      <c r="AK168" s="428"/>
      <c r="AL168" s="428"/>
      <c r="AM168" s="428"/>
      <c r="AN168" s="428"/>
      <c r="AO168" s="428"/>
      <c r="AP168" s="428"/>
    </row>
    <row r="169" ht="21.0" customHeight="1">
      <c r="A169" s="27"/>
      <c r="B169" s="574" t="s">
        <v>2265</v>
      </c>
      <c r="F169" s="19"/>
      <c r="G169" s="750">
        <v>3.0</v>
      </c>
      <c r="J169" s="19"/>
      <c r="K169" s="720">
        <v>3.0</v>
      </c>
      <c r="L169" s="19"/>
      <c r="M169" s="720">
        <v>3.0</v>
      </c>
      <c r="N169" s="19"/>
      <c r="O169" s="720">
        <v>1.0</v>
      </c>
      <c r="P169" s="19"/>
      <c r="Q169" s="750">
        <v>2.0</v>
      </c>
      <c r="T169" s="19"/>
      <c r="U169" s="720">
        <v>3.0</v>
      </c>
      <c r="V169" s="19"/>
      <c r="W169" s="720">
        <v>4.0</v>
      </c>
      <c r="X169" s="19"/>
      <c r="Y169" s="720">
        <v>2.0</v>
      </c>
      <c r="Z169" s="19"/>
      <c r="AA169" s="750">
        <v>2.0</v>
      </c>
      <c r="AD169" s="19"/>
      <c r="AE169" s="752">
        <v>2.0</v>
      </c>
      <c r="AF169" s="19"/>
      <c r="AG169" s="752">
        <v>2.0</v>
      </c>
      <c r="AH169" s="19"/>
      <c r="AI169" s="752">
        <v>1.0</v>
      </c>
      <c r="AJ169" s="19"/>
      <c r="AK169" s="428"/>
      <c r="AL169" s="428"/>
      <c r="AM169" s="428"/>
      <c r="AN169" s="428"/>
      <c r="AO169" s="428"/>
      <c r="AP169" s="428"/>
    </row>
    <row r="170" ht="21.0" customHeight="1">
      <c r="A170" s="78" t="s">
        <v>2266</v>
      </c>
      <c r="F170" s="19"/>
      <c r="G170" s="750">
        <v>46.0</v>
      </c>
      <c r="J170" s="19"/>
      <c r="K170" s="720">
        <v>41.0</v>
      </c>
      <c r="L170" s="19"/>
      <c r="M170" s="720">
        <v>37.0</v>
      </c>
      <c r="N170" s="19"/>
      <c r="O170" s="720">
        <v>4.0</v>
      </c>
      <c r="P170" s="19"/>
      <c r="Q170" s="750">
        <v>34.0</v>
      </c>
      <c r="T170" s="19"/>
      <c r="U170" s="720">
        <v>32.0</v>
      </c>
      <c r="V170" s="19"/>
      <c r="W170" s="720">
        <v>28.0</v>
      </c>
      <c r="X170" s="19"/>
      <c r="Y170" s="720">
        <v>0.0</v>
      </c>
      <c r="Z170" s="19"/>
      <c r="AA170" s="751">
        <v>31.0</v>
      </c>
      <c r="AD170" s="19"/>
      <c r="AE170" s="752">
        <v>33.0</v>
      </c>
      <c r="AF170" s="19"/>
      <c r="AG170" s="752">
        <v>36.0</v>
      </c>
      <c r="AH170" s="19"/>
      <c r="AI170" s="752">
        <v>3.0</v>
      </c>
      <c r="AJ170" s="19"/>
      <c r="AK170" s="428"/>
      <c r="AL170" s="428"/>
      <c r="AM170" s="428"/>
      <c r="AN170" s="428"/>
      <c r="AO170" s="428"/>
      <c r="AP170" s="428"/>
    </row>
    <row r="171" ht="21.0" customHeight="1">
      <c r="A171" s="18"/>
      <c r="B171" s="574" t="s">
        <v>2267</v>
      </c>
      <c r="F171" s="19"/>
      <c r="G171" s="750">
        <v>0.0</v>
      </c>
      <c r="J171" s="19"/>
      <c r="K171" s="720">
        <v>0.0</v>
      </c>
      <c r="L171" s="19"/>
      <c r="M171" s="720">
        <v>0.0</v>
      </c>
      <c r="N171" s="19"/>
      <c r="O171" s="720">
        <v>0.0</v>
      </c>
      <c r="P171" s="19"/>
      <c r="Q171" s="751">
        <v>0.0</v>
      </c>
      <c r="T171" s="19"/>
      <c r="U171" s="752">
        <v>0.0</v>
      </c>
      <c r="V171" s="19"/>
      <c r="W171" s="752">
        <v>0.0</v>
      </c>
      <c r="X171" s="19"/>
      <c r="Y171" s="720">
        <v>0.0</v>
      </c>
      <c r="Z171" s="19"/>
      <c r="AA171" s="751">
        <v>0.0</v>
      </c>
      <c r="AD171" s="19"/>
      <c r="AE171" s="752">
        <v>0.0</v>
      </c>
      <c r="AF171" s="19"/>
      <c r="AG171" s="752">
        <v>0.0</v>
      </c>
      <c r="AH171" s="19"/>
      <c r="AI171" s="720">
        <v>0.0</v>
      </c>
      <c r="AJ171" s="19"/>
      <c r="AK171" s="428"/>
      <c r="AL171" s="428"/>
      <c r="AM171" s="428"/>
      <c r="AN171" s="428"/>
      <c r="AO171" s="428"/>
      <c r="AP171" s="428"/>
    </row>
    <row r="172" ht="21.0" customHeight="1">
      <c r="A172" s="27"/>
      <c r="B172" s="3" t="s">
        <v>2268</v>
      </c>
      <c r="F172" s="19"/>
      <c r="G172" s="750">
        <v>23.0</v>
      </c>
      <c r="J172" s="19"/>
      <c r="K172" s="720">
        <v>19.0</v>
      </c>
      <c r="L172" s="19"/>
      <c r="M172" s="720">
        <v>18.0</v>
      </c>
      <c r="N172" s="19"/>
      <c r="O172" s="720">
        <v>0.0</v>
      </c>
      <c r="P172" s="19"/>
      <c r="Q172" s="750">
        <v>14.0</v>
      </c>
      <c r="T172" s="19"/>
      <c r="U172" s="720">
        <v>13.0</v>
      </c>
      <c r="V172" s="19"/>
      <c r="W172" s="720">
        <v>10.0</v>
      </c>
      <c r="X172" s="19"/>
      <c r="Y172" s="720">
        <v>0.0</v>
      </c>
      <c r="Z172" s="19"/>
      <c r="AA172" s="751">
        <v>12.0</v>
      </c>
      <c r="AD172" s="19"/>
      <c r="AE172" s="752">
        <v>14.0</v>
      </c>
      <c r="AF172" s="19"/>
      <c r="AG172" s="752">
        <v>14.0</v>
      </c>
      <c r="AH172" s="19"/>
      <c r="AI172" s="720">
        <v>0.0</v>
      </c>
      <c r="AJ172" s="19"/>
      <c r="AK172" s="428"/>
      <c r="AL172" s="428"/>
      <c r="AM172" s="428"/>
      <c r="AN172" s="428"/>
      <c r="AO172" s="428"/>
      <c r="AP172" s="428"/>
    </row>
    <row r="173" ht="21.0" customHeight="1">
      <c r="A173" s="27"/>
      <c r="B173" s="3" t="s">
        <v>2269</v>
      </c>
      <c r="F173" s="19"/>
      <c r="G173" s="750">
        <v>15.0</v>
      </c>
      <c r="J173" s="19"/>
      <c r="K173" s="720">
        <v>12.0</v>
      </c>
      <c r="L173" s="19"/>
      <c r="M173" s="720">
        <v>12.0</v>
      </c>
      <c r="N173" s="19"/>
      <c r="O173" s="720">
        <v>1.0</v>
      </c>
      <c r="P173" s="19"/>
      <c r="Q173" s="750">
        <v>17.0</v>
      </c>
      <c r="T173" s="19"/>
      <c r="U173" s="720">
        <v>18.0</v>
      </c>
      <c r="V173" s="19"/>
      <c r="W173" s="720">
        <v>17.0</v>
      </c>
      <c r="X173" s="19"/>
      <c r="Y173" s="720">
        <v>0.0</v>
      </c>
      <c r="Z173" s="19"/>
      <c r="AA173" s="751">
        <v>16.0</v>
      </c>
      <c r="AD173" s="19"/>
      <c r="AE173" s="752">
        <v>16.0</v>
      </c>
      <c r="AF173" s="19"/>
      <c r="AG173" s="752">
        <v>19.0</v>
      </c>
      <c r="AH173" s="19"/>
      <c r="AI173" s="752">
        <v>3.0</v>
      </c>
      <c r="AJ173" s="19"/>
      <c r="AK173" s="428"/>
      <c r="AL173" s="428"/>
      <c r="AM173" s="428"/>
      <c r="AN173" s="428"/>
      <c r="AO173" s="428"/>
      <c r="AP173" s="428"/>
    </row>
    <row r="174" ht="21.0" customHeight="1">
      <c r="A174" s="27"/>
      <c r="B174" s="3" t="s">
        <v>2270</v>
      </c>
      <c r="F174" s="19"/>
      <c r="G174" s="750">
        <v>7.0</v>
      </c>
      <c r="J174" s="19"/>
      <c r="K174" s="720">
        <v>9.0</v>
      </c>
      <c r="L174" s="19"/>
      <c r="M174" s="720">
        <v>5.0</v>
      </c>
      <c r="N174" s="19"/>
      <c r="O174" s="720">
        <v>1.0</v>
      </c>
      <c r="P174" s="19"/>
      <c r="Q174" s="750">
        <v>2.0</v>
      </c>
      <c r="T174" s="19"/>
      <c r="U174" s="720">
        <v>1.0</v>
      </c>
      <c r="V174" s="19"/>
      <c r="W174" s="720">
        <v>1.0</v>
      </c>
      <c r="X174" s="19"/>
      <c r="Y174" s="720">
        <v>0.0</v>
      </c>
      <c r="Z174" s="19"/>
      <c r="AA174" s="751">
        <v>3.0</v>
      </c>
      <c r="AD174" s="19"/>
      <c r="AE174" s="752">
        <v>3.0</v>
      </c>
      <c r="AF174" s="19"/>
      <c r="AG174" s="752">
        <v>3.0</v>
      </c>
      <c r="AH174" s="19"/>
      <c r="AI174" s="720">
        <v>0.0</v>
      </c>
      <c r="AJ174" s="19"/>
      <c r="AK174" s="428"/>
      <c r="AL174" s="428"/>
      <c r="AM174" s="428"/>
      <c r="AN174" s="428"/>
      <c r="AO174" s="428"/>
      <c r="AP174" s="428"/>
    </row>
    <row r="175" ht="21.0" customHeight="1">
      <c r="A175" s="27"/>
      <c r="B175" s="3" t="s">
        <v>2186</v>
      </c>
      <c r="F175" s="19"/>
      <c r="G175" s="750">
        <v>1.0</v>
      </c>
      <c r="J175" s="19"/>
      <c r="K175" s="720">
        <v>1.0</v>
      </c>
      <c r="L175" s="19"/>
      <c r="M175" s="720">
        <v>2.0</v>
      </c>
      <c r="N175" s="19"/>
      <c r="O175" s="720">
        <v>2.0</v>
      </c>
      <c r="P175" s="19"/>
      <c r="Q175" s="750">
        <v>1.0</v>
      </c>
      <c r="T175" s="19"/>
      <c r="U175" s="720">
        <v>0.0</v>
      </c>
      <c r="V175" s="19"/>
      <c r="W175" s="720">
        <v>0.0</v>
      </c>
      <c r="X175" s="19"/>
      <c r="Y175" s="720">
        <v>0.0</v>
      </c>
      <c r="Z175" s="19"/>
      <c r="AA175" s="751">
        <v>0.0</v>
      </c>
      <c r="AD175" s="19"/>
      <c r="AE175" s="720">
        <v>0.0</v>
      </c>
      <c r="AF175" s="19"/>
      <c r="AG175" s="720">
        <v>0.0</v>
      </c>
      <c r="AH175" s="19"/>
      <c r="AI175" s="720">
        <v>0.0</v>
      </c>
      <c r="AJ175" s="19"/>
      <c r="AK175" s="428"/>
      <c r="AL175" s="428"/>
      <c r="AM175" s="428"/>
      <c r="AN175" s="428"/>
      <c r="AO175" s="428"/>
      <c r="AP175" s="428"/>
    </row>
    <row r="176" ht="21.0" customHeight="1">
      <c r="A176" s="78" t="s">
        <v>2271</v>
      </c>
      <c r="F176" s="19"/>
      <c r="G176" s="750">
        <v>146.0</v>
      </c>
      <c r="J176" s="19"/>
      <c r="K176" s="720">
        <v>74.0</v>
      </c>
      <c r="L176" s="19"/>
      <c r="M176" s="720">
        <v>62.0</v>
      </c>
      <c r="N176" s="19"/>
      <c r="O176" s="720">
        <v>11.0</v>
      </c>
      <c r="P176" s="19"/>
      <c r="Q176" s="750">
        <v>185.0</v>
      </c>
      <c r="T176" s="19"/>
      <c r="U176" s="720">
        <v>75.0</v>
      </c>
      <c r="V176" s="19"/>
      <c r="W176" s="720">
        <v>42.0</v>
      </c>
      <c r="X176" s="19"/>
      <c r="Y176" s="720">
        <v>5.0</v>
      </c>
      <c r="Z176" s="19"/>
      <c r="AA176" s="750">
        <v>185.0</v>
      </c>
      <c r="AD176" s="19"/>
      <c r="AE176" s="752">
        <v>88.0</v>
      </c>
      <c r="AF176" s="19"/>
      <c r="AG176" s="752">
        <v>60.0</v>
      </c>
      <c r="AH176" s="19"/>
      <c r="AI176" s="752">
        <v>7.0</v>
      </c>
      <c r="AJ176" s="19"/>
      <c r="AK176" s="428"/>
      <c r="AL176" s="428"/>
      <c r="AM176" s="428"/>
      <c r="AN176" s="428"/>
      <c r="AO176" s="428"/>
      <c r="AP176" s="428"/>
    </row>
    <row r="177" ht="21.0" customHeight="1">
      <c r="A177" s="18"/>
      <c r="B177" s="3" t="s">
        <v>2272</v>
      </c>
      <c r="F177" s="19"/>
      <c r="G177" s="750">
        <v>16.0</v>
      </c>
      <c r="J177" s="19"/>
      <c r="K177" s="720">
        <v>16.0</v>
      </c>
      <c r="L177" s="19"/>
      <c r="M177" s="720">
        <v>10.0</v>
      </c>
      <c r="N177" s="19"/>
      <c r="O177" s="720">
        <v>1.0</v>
      </c>
      <c r="P177" s="19"/>
      <c r="Q177" s="750">
        <v>14.0</v>
      </c>
      <c r="T177" s="19"/>
      <c r="U177" s="720">
        <v>9.0</v>
      </c>
      <c r="V177" s="19"/>
      <c r="W177" s="720">
        <v>4.0</v>
      </c>
      <c r="X177" s="19"/>
      <c r="Y177" s="720">
        <v>0.0</v>
      </c>
      <c r="Z177" s="19"/>
      <c r="AA177" s="751">
        <v>15.0</v>
      </c>
      <c r="AD177" s="19"/>
      <c r="AE177" s="752">
        <v>17.0</v>
      </c>
      <c r="AF177" s="19"/>
      <c r="AG177" s="752">
        <v>6.0</v>
      </c>
      <c r="AH177" s="19"/>
      <c r="AI177" s="720">
        <v>0.0</v>
      </c>
      <c r="AJ177" s="19"/>
      <c r="AK177" s="428"/>
      <c r="AL177" s="428"/>
      <c r="AM177" s="428"/>
      <c r="AN177" s="428"/>
      <c r="AO177" s="428"/>
      <c r="AP177" s="428"/>
    </row>
    <row r="178" ht="21.0" customHeight="1">
      <c r="A178" s="27"/>
      <c r="B178" s="3" t="s">
        <v>2273</v>
      </c>
      <c r="F178" s="19"/>
      <c r="G178" s="750">
        <v>56.0</v>
      </c>
      <c r="J178" s="19"/>
      <c r="K178" s="720">
        <v>4.0</v>
      </c>
      <c r="L178" s="19"/>
      <c r="M178" s="720">
        <v>4.0</v>
      </c>
      <c r="N178" s="19"/>
      <c r="O178" s="720">
        <v>4.0</v>
      </c>
      <c r="P178" s="19"/>
      <c r="Q178" s="750">
        <v>83.0</v>
      </c>
      <c r="T178" s="19"/>
      <c r="U178" s="720">
        <v>17.0</v>
      </c>
      <c r="V178" s="19"/>
      <c r="W178" s="720">
        <v>9.0</v>
      </c>
      <c r="X178" s="19"/>
      <c r="Y178" s="720">
        <v>3.0</v>
      </c>
      <c r="Z178" s="19"/>
      <c r="AA178" s="751">
        <v>81.0</v>
      </c>
      <c r="AD178" s="19"/>
      <c r="AE178" s="752">
        <v>4.0</v>
      </c>
      <c r="AF178" s="19"/>
      <c r="AG178" s="752">
        <v>5.0</v>
      </c>
      <c r="AH178" s="19"/>
      <c r="AI178" s="720">
        <v>3.0</v>
      </c>
      <c r="AJ178" s="19"/>
      <c r="AK178" s="428"/>
      <c r="AL178" s="428"/>
      <c r="AM178" s="428"/>
      <c r="AN178" s="428"/>
      <c r="AO178" s="428"/>
      <c r="AP178" s="428"/>
    </row>
    <row r="179" ht="21.0" customHeight="1">
      <c r="A179" s="27"/>
      <c r="B179" s="3" t="s">
        <v>2274</v>
      </c>
      <c r="F179" s="19"/>
      <c r="G179" s="750">
        <v>74.0</v>
      </c>
      <c r="J179" s="19"/>
      <c r="K179" s="720">
        <v>54.0</v>
      </c>
      <c r="L179" s="19"/>
      <c r="M179" s="720">
        <v>48.0</v>
      </c>
      <c r="N179" s="19"/>
      <c r="O179" s="720">
        <v>6.0</v>
      </c>
      <c r="P179" s="19"/>
      <c r="Q179" s="750">
        <v>88.0</v>
      </c>
      <c r="T179" s="19"/>
      <c r="U179" s="720">
        <v>49.0</v>
      </c>
      <c r="V179" s="19"/>
      <c r="W179" s="720">
        <v>29.0</v>
      </c>
      <c r="X179" s="19"/>
      <c r="Y179" s="720">
        <v>2.0</v>
      </c>
      <c r="Z179" s="19"/>
      <c r="AA179" s="751">
        <v>89.0</v>
      </c>
      <c r="AD179" s="19"/>
      <c r="AE179" s="752">
        <v>67.0</v>
      </c>
      <c r="AF179" s="19"/>
      <c r="AG179" s="752">
        <v>49.0</v>
      </c>
      <c r="AH179" s="19"/>
      <c r="AI179" s="752">
        <v>4.0</v>
      </c>
      <c r="AJ179" s="19"/>
      <c r="AK179" s="428"/>
      <c r="AL179" s="428"/>
      <c r="AM179" s="428"/>
      <c r="AN179" s="428"/>
      <c r="AO179" s="428"/>
      <c r="AP179" s="428"/>
    </row>
    <row r="180" ht="21.0" customHeight="1">
      <c r="A180" s="78" t="s">
        <v>2275</v>
      </c>
      <c r="F180" s="19"/>
      <c r="G180" s="750">
        <v>15.0</v>
      </c>
      <c r="J180" s="19"/>
      <c r="K180" s="720">
        <v>9.0</v>
      </c>
      <c r="L180" s="19"/>
      <c r="M180" s="720">
        <v>7.0</v>
      </c>
      <c r="N180" s="19"/>
      <c r="O180" s="720">
        <v>0.0</v>
      </c>
      <c r="P180" s="19"/>
      <c r="Q180" s="750">
        <v>10.0</v>
      </c>
      <c r="T180" s="19"/>
      <c r="U180" s="720">
        <v>3.0</v>
      </c>
      <c r="V180" s="19"/>
      <c r="W180" s="720">
        <v>4.0</v>
      </c>
      <c r="X180" s="19"/>
      <c r="Y180" s="720">
        <v>0.0</v>
      </c>
      <c r="Z180" s="19"/>
      <c r="AA180" s="750">
        <v>10.0</v>
      </c>
      <c r="AD180" s="19"/>
      <c r="AE180" s="752">
        <v>9.0</v>
      </c>
      <c r="AF180" s="19"/>
      <c r="AG180" s="752">
        <v>3.0</v>
      </c>
      <c r="AH180" s="19"/>
      <c r="AI180" s="720">
        <v>0.0</v>
      </c>
      <c r="AJ180" s="19"/>
      <c r="AK180" s="428"/>
      <c r="AL180" s="428"/>
      <c r="AM180" s="428"/>
      <c r="AN180" s="428"/>
      <c r="AO180" s="428"/>
      <c r="AP180" s="428"/>
    </row>
    <row r="181" ht="21.0" customHeight="1">
      <c r="A181" s="18"/>
      <c r="B181" s="3" t="s">
        <v>2276</v>
      </c>
      <c r="F181" s="19"/>
      <c r="G181" s="750">
        <v>14.0</v>
      </c>
      <c r="J181" s="19"/>
      <c r="K181" s="720">
        <v>7.0</v>
      </c>
      <c r="L181" s="19"/>
      <c r="M181" s="720">
        <v>6.0</v>
      </c>
      <c r="N181" s="19"/>
      <c r="O181" s="720">
        <v>0.0</v>
      </c>
      <c r="P181" s="19"/>
      <c r="Q181" s="750">
        <v>9.0</v>
      </c>
      <c r="T181" s="19"/>
      <c r="U181" s="720">
        <v>3.0</v>
      </c>
      <c r="V181" s="19"/>
      <c r="W181" s="720">
        <v>4.0</v>
      </c>
      <c r="X181" s="19"/>
      <c r="Y181" s="720">
        <v>0.0</v>
      </c>
      <c r="Z181" s="19"/>
      <c r="AA181" s="750">
        <v>9.0</v>
      </c>
      <c r="AD181" s="19"/>
      <c r="AE181" s="752">
        <v>8.0</v>
      </c>
      <c r="AF181" s="19"/>
      <c r="AG181" s="752">
        <v>2.0</v>
      </c>
      <c r="AH181" s="19"/>
      <c r="AI181" s="720">
        <v>0.0</v>
      </c>
      <c r="AJ181" s="19"/>
      <c r="AK181" s="428"/>
      <c r="AL181" s="428"/>
      <c r="AM181" s="428"/>
      <c r="AN181" s="428"/>
      <c r="AO181" s="428"/>
      <c r="AP181" s="428"/>
    </row>
    <row r="182" ht="21.0" customHeight="1">
      <c r="A182" s="27"/>
      <c r="B182" s="3" t="s">
        <v>2277</v>
      </c>
      <c r="F182" s="19"/>
      <c r="G182" s="750">
        <v>1.0</v>
      </c>
      <c r="J182" s="19"/>
      <c r="K182" s="720">
        <v>2.0</v>
      </c>
      <c r="L182" s="19"/>
      <c r="M182" s="720">
        <v>1.0</v>
      </c>
      <c r="N182" s="19"/>
      <c r="O182" s="720">
        <v>0.0</v>
      </c>
      <c r="P182" s="19"/>
      <c r="Q182" s="750">
        <v>1.0</v>
      </c>
      <c r="T182" s="19"/>
      <c r="U182" s="720">
        <v>0.0</v>
      </c>
      <c r="V182" s="19"/>
      <c r="W182" s="720">
        <v>0.0</v>
      </c>
      <c r="X182" s="19"/>
      <c r="Y182" s="720">
        <v>0.0</v>
      </c>
      <c r="Z182" s="19"/>
      <c r="AA182" s="750">
        <v>1.0</v>
      </c>
      <c r="AD182" s="19"/>
      <c r="AE182" s="752">
        <v>1.0</v>
      </c>
      <c r="AF182" s="19"/>
      <c r="AG182" s="752">
        <v>1.0</v>
      </c>
      <c r="AH182" s="19"/>
      <c r="AI182" s="720">
        <v>0.0</v>
      </c>
      <c r="AJ182" s="19"/>
      <c r="AK182" s="428"/>
      <c r="AL182" s="428"/>
      <c r="AM182" s="428"/>
      <c r="AN182" s="428"/>
      <c r="AO182" s="428"/>
      <c r="AP182" s="428"/>
    </row>
    <row r="183" ht="21.0" customHeight="1">
      <c r="A183" s="27"/>
      <c r="B183" s="3" t="s">
        <v>2278</v>
      </c>
      <c r="F183" s="19"/>
      <c r="G183" s="750">
        <v>0.0</v>
      </c>
      <c r="J183" s="19"/>
      <c r="K183" s="720">
        <v>0.0</v>
      </c>
      <c r="L183" s="19"/>
      <c r="M183" s="720">
        <v>0.0</v>
      </c>
      <c r="N183" s="19"/>
      <c r="O183" s="720">
        <v>0.0</v>
      </c>
      <c r="P183" s="19"/>
      <c r="Q183" s="750">
        <v>0.0</v>
      </c>
      <c r="T183" s="19"/>
      <c r="U183" s="720">
        <v>0.0</v>
      </c>
      <c r="V183" s="19"/>
      <c r="W183" s="720">
        <v>0.0</v>
      </c>
      <c r="X183" s="19"/>
      <c r="Y183" s="720">
        <v>0.0</v>
      </c>
      <c r="Z183" s="19"/>
      <c r="AA183" s="750">
        <v>0.0</v>
      </c>
      <c r="AD183" s="19"/>
      <c r="AE183" s="720">
        <v>0.0</v>
      </c>
      <c r="AF183" s="19"/>
      <c r="AG183" s="720">
        <v>0.0</v>
      </c>
      <c r="AH183" s="19"/>
      <c r="AI183" s="720">
        <v>0.0</v>
      </c>
      <c r="AJ183" s="19"/>
      <c r="AK183" s="428"/>
      <c r="AL183" s="428"/>
      <c r="AM183" s="428"/>
      <c r="AN183" s="428"/>
      <c r="AO183" s="428"/>
      <c r="AP183" s="428"/>
    </row>
    <row r="184" ht="21.0" customHeight="1">
      <c r="A184" s="27"/>
      <c r="B184" s="3" t="s">
        <v>2279</v>
      </c>
      <c r="F184" s="19"/>
      <c r="G184" s="750">
        <v>0.0</v>
      </c>
      <c r="J184" s="19"/>
      <c r="K184" s="720">
        <v>0.0</v>
      </c>
      <c r="L184" s="19"/>
      <c r="M184" s="720">
        <v>0.0</v>
      </c>
      <c r="N184" s="19"/>
      <c r="O184" s="720">
        <v>0.0</v>
      </c>
      <c r="P184" s="19"/>
      <c r="Q184" s="750">
        <v>0.0</v>
      </c>
      <c r="T184" s="19"/>
      <c r="U184" s="720">
        <v>0.0</v>
      </c>
      <c r="V184" s="19"/>
      <c r="W184" s="720">
        <v>0.0</v>
      </c>
      <c r="X184" s="19"/>
      <c r="Y184" s="720">
        <v>0.0</v>
      </c>
      <c r="Z184" s="19"/>
      <c r="AA184" s="750">
        <v>0.0</v>
      </c>
      <c r="AD184" s="19"/>
      <c r="AE184" s="720">
        <v>0.0</v>
      </c>
      <c r="AF184" s="19"/>
      <c r="AG184" s="720">
        <v>0.0</v>
      </c>
      <c r="AH184" s="19"/>
      <c r="AI184" s="720">
        <v>0.0</v>
      </c>
      <c r="AJ184" s="19"/>
      <c r="AK184" s="428"/>
      <c r="AL184" s="428"/>
      <c r="AM184" s="428"/>
      <c r="AN184" s="428"/>
      <c r="AO184" s="428"/>
      <c r="AP184" s="428"/>
    </row>
    <row r="185" ht="21.0" customHeight="1">
      <c r="A185" s="27"/>
      <c r="B185" s="3" t="s">
        <v>2280</v>
      </c>
      <c r="F185" s="19"/>
      <c r="G185" s="750">
        <v>0.0</v>
      </c>
      <c r="J185" s="19"/>
      <c r="K185" s="720">
        <v>0.0</v>
      </c>
      <c r="L185" s="19"/>
      <c r="M185" s="720">
        <v>0.0</v>
      </c>
      <c r="N185" s="19"/>
      <c r="O185" s="720">
        <v>0.0</v>
      </c>
      <c r="P185" s="19"/>
      <c r="Q185" s="750">
        <v>0.0</v>
      </c>
      <c r="T185" s="19"/>
      <c r="U185" s="720">
        <v>0.0</v>
      </c>
      <c r="V185" s="19"/>
      <c r="W185" s="720">
        <v>0.0</v>
      </c>
      <c r="X185" s="19"/>
      <c r="Y185" s="720">
        <v>0.0</v>
      </c>
      <c r="Z185" s="19"/>
      <c r="AA185" s="750">
        <v>0.0</v>
      </c>
      <c r="AD185" s="19"/>
      <c r="AE185" s="720">
        <v>0.0</v>
      </c>
      <c r="AF185" s="19"/>
      <c r="AG185" s="720">
        <v>0.0</v>
      </c>
      <c r="AH185" s="19"/>
      <c r="AI185" s="720">
        <v>0.0</v>
      </c>
      <c r="AJ185" s="19"/>
      <c r="AK185" s="428"/>
      <c r="AL185" s="428"/>
      <c r="AM185" s="428"/>
      <c r="AN185" s="428"/>
      <c r="AO185" s="428"/>
      <c r="AP185" s="428"/>
    </row>
    <row r="186" ht="21.0" customHeight="1">
      <c r="A186" s="78" t="s">
        <v>2281</v>
      </c>
      <c r="F186" s="19"/>
      <c r="G186" s="750">
        <v>3.0</v>
      </c>
      <c r="J186" s="19"/>
      <c r="K186" s="720">
        <v>2.0</v>
      </c>
      <c r="L186" s="19"/>
      <c r="M186" s="720">
        <v>2.0</v>
      </c>
      <c r="N186" s="19"/>
      <c r="O186" s="720">
        <v>0.0</v>
      </c>
      <c r="P186" s="19"/>
      <c r="Q186" s="750">
        <v>7.0</v>
      </c>
      <c r="T186" s="19"/>
      <c r="U186" s="720">
        <v>6.0</v>
      </c>
      <c r="V186" s="19"/>
      <c r="W186" s="720">
        <v>7.0</v>
      </c>
      <c r="X186" s="19"/>
      <c r="Y186" s="720">
        <v>0.0</v>
      </c>
      <c r="Z186" s="19"/>
      <c r="AA186" s="750">
        <v>7.0</v>
      </c>
      <c r="AD186" s="19"/>
      <c r="AE186" s="752">
        <v>5.0</v>
      </c>
      <c r="AF186" s="19"/>
      <c r="AG186" s="752">
        <v>3.0</v>
      </c>
      <c r="AH186" s="19"/>
      <c r="AI186" s="720">
        <v>0.0</v>
      </c>
      <c r="AJ186" s="19"/>
      <c r="AK186" s="428"/>
      <c r="AL186" s="428"/>
      <c r="AM186" s="428"/>
      <c r="AN186" s="428"/>
      <c r="AO186" s="428"/>
      <c r="AP186" s="428"/>
    </row>
    <row r="187" ht="21.0" customHeight="1">
      <c r="A187" s="18"/>
      <c r="B187" s="3" t="s">
        <v>2282</v>
      </c>
      <c r="F187" s="19"/>
      <c r="G187" s="750">
        <v>0.0</v>
      </c>
      <c r="J187" s="19"/>
      <c r="K187" s="720">
        <v>0.0</v>
      </c>
      <c r="L187" s="19"/>
      <c r="M187" s="720">
        <v>0.0</v>
      </c>
      <c r="N187" s="19"/>
      <c r="O187" s="720">
        <v>0.0</v>
      </c>
      <c r="P187" s="19"/>
      <c r="Q187" s="750">
        <v>0.0</v>
      </c>
      <c r="T187" s="19"/>
      <c r="U187" s="720">
        <v>0.0</v>
      </c>
      <c r="V187" s="19"/>
      <c r="W187" s="720">
        <v>0.0</v>
      </c>
      <c r="X187" s="19"/>
      <c r="Y187" s="720">
        <v>0.0</v>
      </c>
      <c r="Z187" s="19"/>
      <c r="AA187" s="750">
        <v>0.0</v>
      </c>
      <c r="AD187" s="19"/>
      <c r="AE187" s="720">
        <v>0.0</v>
      </c>
      <c r="AF187" s="19"/>
      <c r="AG187" s="720">
        <v>0.0</v>
      </c>
      <c r="AH187" s="19"/>
      <c r="AI187" s="720">
        <v>0.0</v>
      </c>
      <c r="AJ187" s="19"/>
      <c r="AK187" s="428"/>
      <c r="AL187" s="428"/>
      <c r="AM187" s="428"/>
      <c r="AN187" s="428"/>
      <c r="AO187" s="428"/>
      <c r="AP187" s="428"/>
    </row>
    <row r="188" ht="21.0" customHeight="1">
      <c r="A188" s="27"/>
      <c r="B188" s="3" t="s">
        <v>2283</v>
      </c>
      <c r="F188" s="19"/>
      <c r="G188" s="750">
        <v>3.0</v>
      </c>
      <c r="J188" s="19"/>
      <c r="K188" s="720">
        <v>2.0</v>
      </c>
      <c r="L188" s="19"/>
      <c r="M188" s="720">
        <v>2.0</v>
      </c>
      <c r="N188" s="19"/>
      <c r="O188" s="720">
        <v>0.0</v>
      </c>
      <c r="P188" s="19"/>
      <c r="Q188" s="750">
        <v>3.0</v>
      </c>
      <c r="T188" s="19"/>
      <c r="U188" s="720">
        <v>3.0</v>
      </c>
      <c r="V188" s="19"/>
      <c r="W188" s="720">
        <v>5.0</v>
      </c>
      <c r="X188" s="19"/>
      <c r="Y188" s="720">
        <v>0.0</v>
      </c>
      <c r="Z188" s="19"/>
      <c r="AA188" s="751">
        <v>5.0</v>
      </c>
      <c r="AD188" s="19"/>
      <c r="AE188" s="752">
        <v>4.0</v>
      </c>
      <c r="AF188" s="19"/>
      <c r="AG188" s="752">
        <v>3.0</v>
      </c>
      <c r="AH188" s="19"/>
      <c r="AI188" s="720">
        <v>0.0</v>
      </c>
      <c r="AJ188" s="19"/>
      <c r="AK188" s="428"/>
      <c r="AL188" s="428"/>
      <c r="AM188" s="428"/>
      <c r="AN188" s="428"/>
      <c r="AO188" s="428"/>
      <c r="AP188" s="428"/>
    </row>
    <row r="189" ht="21.0" customHeight="1">
      <c r="A189" s="78"/>
      <c r="B189" s="21" t="s">
        <v>2284</v>
      </c>
      <c r="F189" s="19"/>
      <c r="G189" s="750">
        <v>0.0</v>
      </c>
      <c r="J189" s="19"/>
      <c r="K189" s="720">
        <v>0.0</v>
      </c>
      <c r="L189" s="19"/>
      <c r="M189" s="720">
        <v>0.0</v>
      </c>
      <c r="N189" s="19"/>
      <c r="O189" s="720">
        <v>0.0</v>
      </c>
      <c r="P189" s="19"/>
      <c r="Q189" s="750">
        <v>4.0</v>
      </c>
      <c r="T189" s="19"/>
      <c r="U189" s="720">
        <v>3.0</v>
      </c>
      <c r="V189" s="19"/>
      <c r="W189" s="720">
        <v>2.0</v>
      </c>
      <c r="X189" s="19"/>
      <c r="Y189" s="720">
        <v>0.0</v>
      </c>
      <c r="Z189" s="19"/>
      <c r="AA189" s="751">
        <v>2.0</v>
      </c>
      <c r="AD189" s="19"/>
      <c r="AE189" s="752">
        <v>1.0</v>
      </c>
      <c r="AF189" s="19"/>
      <c r="AG189" s="752">
        <v>0.0</v>
      </c>
      <c r="AH189" s="19"/>
      <c r="AI189" s="720">
        <v>0.0</v>
      </c>
      <c r="AJ189" s="19"/>
      <c r="AK189" s="428"/>
      <c r="AL189" s="428"/>
      <c r="AM189" s="428"/>
      <c r="AN189" s="428"/>
      <c r="AO189" s="428"/>
      <c r="AP189" s="428"/>
    </row>
    <row r="190" ht="21.0" customHeight="1">
      <c r="A190" s="78" t="s">
        <v>2285</v>
      </c>
      <c r="F190" s="19"/>
      <c r="G190" s="750">
        <v>50.0</v>
      </c>
      <c r="J190" s="19"/>
      <c r="K190" s="720">
        <v>26.0</v>
      </c>
      <c r="L190" s="19"/>
      <c r="M190" s="720">
        <v>17.0</v>
      </c>
      <c r="N190" s="19"/>
      <c r="O190" s="720">
        <v>4.0</v>
      </c>
      <c r="P190" s="19"/>
      <c r="Q190" s="750">
        <v>64.0</v>
      </c>
      <c r="T190" s="19"/>
      <c r="U190" s="720">
        <v>30.0</v>
      </c>
      <c r="V190" s="19"/>
      <c r="W190" s="720">
        <v>26.0</v>
      </c>
      <c r="X190" s="19"/>
      <c r="Y190" s="720">
        <v>5.0</v>
      </c>
      <c r="Z190" s="19"/>
      <c r="AA190" s="751">
        <v>41.0</v>
      </c>
      <c r="AD190" s="19"/>
      <c r="AE190" s="752">
        <v>28.0</v>
      </c>
      <c r="AF190" s="19"/>
      <c r="AG190" s="752">
        <v>25.0</v>
      </c>
      <c r="AH190" s="19"/>
      <c r="AI190" s="752">
        <v>4.0</v>
      </c>
      <c r="AJ190" s="19"/>
      <c r="AK190" s="428"/>
      <c r="AL190" s="428"/>
      <c r="AM190" s="428"/>
      <c r="AN190" s="428"/>
      <c r="AO190" s="428"/>
      <c r="AP190" s="428"/>
    </row>
    <row r="191" ht="21.0" customHeight="1">
      <c r="A191" s="18"/>
      <c r="B191" s="754" t="s">
        <v>2286</v>
      </c>
      <c r="C191" s="754"/>
      <c r="D191" s="754"/>
      <c r="E191" s="754"/>
      <c r="F191" s="755"/>
      <c r="G191" s="750">
        <v>3.0</v>
      </c>
      <c r="J191" s="19"/>
      <c r="K191" s="720">
        <v>3.0</v>
      </c>
      <c r="L191" s="19"/>
      <c r="M191" s="720">
        <v>2.0</v>
      </c>
      <c r="N191" s="19"/>
      <c r="O191" s="720">
        <v>1.0</v>
      </c>
      <c r="P191" s="19"/>
      <c r="Q191" s="750">
        <v>17.0</v>
      </c>
      <c r="T191" s="19"/>
      <c r="U191" s="720">
        <v>11.0</v>
      </c>
      <c r="V191" s="19"/>
      <c r="W191" s="720">
        <v>10.0</v>
      </c>
      <c r="X191" s="19"/>
      <c r="Y191" s="720">
        <v>2.0</v>
      </c>
      <c r="Z191" s="19"/>
      <c r="AA191" s="751">
        <v>9.0</v>
      </c>
      <c r="AD191" s="19"/>
      <c r="AE191" s="752">
        <v>6.0</v>
      </c>
      <c r="AF191" s="19"/>
      <c r="AG191" s="752">
        <v>6.0</v>
      </c>
      <c r="AH191" s="19"/>
      <c r="AI191" s="752">
        <v>0.0</v>
      </c>
      <c r="AJ191" s="19"/>
      <c r="AK191" s="428"/>
      <c r="AL191" s="428"/>
      <c r="AM191" s="428"/>
      <c r="AN191" s="428"/>
      <c r="AO191" s="428"/>
      <c r="AP191" s="428"/>
    </row>
    <row r="192" ht="21.0" customHeight="1">
      <c r="A192" s="18"/>
      <c r="B192" s="756" t="s">
        <v>2287</v>
      </c>
      <c r="F192" s="19"/>
      <c r="G192" s="750">
        <v>0.0</v>
      </c>
      <c r="J192" s="19"/>
      <c r="K192" s="720">
        <v>0.0</v>
      </c>
      <c r="L192" s="19"/>
      <c r="M192" s="720">
        <v>0.0</v>
      </c>
      <c r="N192" s="19"/>
      <c r="O192" s="720">
        <v>0.0</v>
      </c>
      <c r="P192" s="19"/>
      <c r="Q192" s="750">
        <v>0.0</v>
      </c>
      <c r="T192" s="19"/>
      <c r="U192" s="720">
        <v>0.0</v>
      </c>
      <c r="V192" s="19"/>
      <c r="W192" s="720">
        <v>0.0</v>
      </c>
      <c r="X192" s="19"/>
      <c r="Y192" s="720">
        <v>0.0</v>
      </c>
      <c r="Z192" s="19"/>
      <c r="AA192" s="751">
        <v>1.0</v>
      </c>
      <c r="AD192" s="19"/>
      <c r="AE192" s="752">
        <v>1.0</v>
      </c>
      <c r="AF192" s="19"/>
      <c r="AG192" s="752">
        <v>1.0</v>
      </c>
      <c r="AH192" s="19"/>
      <c r="AI192" s="720">
        <v>0.0</v>
      </c>
      <c r="AJ192" s="19"/>
      <c r="AK192" s="428"/>
      <c r="AL192" s="428"/>
      <c r="AM192" s="428"/>
      <c r="AN192" s="428"/>
      <c r="AO192" s="428"/>
      <c r="AP192" s="428"/>
    </row>
    <row r="193" ht="21.0" customHeight="1">
      <c r="A193" s="18"/>
      <c r="B193" s="574" t="s">
        <v>2288</v>
      </c>
      <c r="F193" s="19"/>
      <c r="G193" s="750">
        <v>1.0</v>
      </c>
      <c r="J193" s="19"/>
      <c r="K193" s="720">
        <v>1.0</v>
      </c>
      <c r="L193" s="19"/>
      <c r="M193" s="720">
        <v>1.0</v>
      </c>
      <c r="N193" s="19"/>
      <c r="O193" s="720">
        <v>0.0</v>
      </c>
      <c r="P193" s="19"/>
      <c r="Q193" s="750">
        <v>4.0</v>
      </c>
      <c r="T193" s="19"/>
      <c r="U193" s="720">
        <v>3.0</v>
      </c>
      <c r="V193" s="19"/>
      <c r="W193" s="720">
        <v>3.0</v>
      </c>
      <c r="X193" s="19"/>
      <c r="Y193" s="720">
        <v>0.0</v>
      </c>
      <c r="Z193" s="19"/>
      <c r="AA193" s="751">
        <v>1.0</v>
      </c>
      <c r="AD193" s="19"/>
      <c r="AE193" s="752">
        <v>2.0</v>
      </c>
      <c r="AF193" s="19"/>
      <c r="AG193" s="752">
        <v>2.0</v>
      </c>
      <c r="AH193" s="19"/>
      <c r="AI193" s="720">
        <v>0.0</v>
      </c>
      <c r="AJ193" s="19"/>
      <c r="AK193" s="428"/>
      <c r="AL193" s="428"/>
      <c r="AM193" s="428"/>
      <c r="AN193" s="428"/>
      <c r="AO193" s="428"/>
      <c r="AP193" s="428"/>
    </row>
    <row r="194" ht="21.0" customHeight="1">
      <c r="A194" s="18"/>
      <c r="B194" s="3" t="s">
        <v>2289</v>
      </c>
      <c r="F194" s="19"/>
      <c r="G194" s="750">
        <v>9.0</v>
      </c>
      <c r="J194" s="19"/>
      <c r="K194" s="720">
        <v>8.0</v>
      </c>
      <c r="L194" s="19"/>
      <c r="M194" s="720">
        <v>5.0</v>
      </c>
      <c r="N194" s="19"/>
      <c r="O194" s="720">
        <v>0.0</v>
      </c>
      <c r="P194" s="19"/>
      <c r="Q194" s="750">
        <v>7.0</v>
      </c>
      <c r="T194" s="19"/>
      <c r="U194" s="720">
        <v>5.0</v>
      </c>
      <c r="V194" s="19"/>
      <c r="W194" s="720">
        <v>2.0</v>
      </c>
      <c r="X194" s="19"/>
      <c r="Y194" s="720">
        <v>0.0</v>
      </c>
      <c r="Z194" s="19"/>
      <c r="AA194" s="751">
        <v>5.0</v>
      </c>
      <c r="AD194" s="19"/>
      <c r="AE194" s="752">
        <v>6.0</v>
      </c>
      <c r="AF194" s="19"/>
      <c r="AG194" s="752">
        <v>7.0</v>
      </c>
      <c r="AH194" s="19"/>
      <c r="AI194" s="752">
        <v>3.0</v>
      </c>
      <c r="AJ194" s="19"/>
      <c r="AK194" s="428"/>
      <c r="AL194" s="428"/>
      <c r="AM194" s="428"/>
      <c r="AN194" s="428"/>
      <c r="AO194" s="428"/>
      <c r="AP194" s="428"/>
    </row>
    <row r="195" ht="21.0" customHeight="1">
      <c r="A195" s="18"/>
      <c r="B195" s="757" t="s">
        <v>2290</v>
      </c>
      <c r="F195" s="19"/>
      <c r="G195" s="750">
        <v>1.0</v>
      </c>
      <c r="J195" s="19"/>
      <c r="K195" s="720">
        <v>1.0</v>
      </c>
      <c r="L195" s="19"/>
      <c r="M195" s="720">
        <v>1.0</v>
      </c>
      <c r="N195" s="19"/>
      <c r="O195" s="720">
        <v>0.0</v>
      </c>
      <c r="P195" s="19"/>
      <c r="Q195" s="750">
        <v>0.0</v>
      </c>
      <c r="T195" s="19"/>
      <c r="U195" s="720">
        <v>0.0</v>
      </c>
      <c r="V195" s="19"/>
      <c r="W195" s="720">
        <v>0.0</v>
      </c>
      <c r="X195" s="19"/>
      <c r="Y195" s="720">
        <v>0.0</v>
      </c>
      <c r="Z195" s="19"/>
      <c r="AA195" s="750">
        <v>0.0</v>
      </c>
      <c r="AD195" s="19"/>
      <c r="AE195" s="720">
        <v>0.0</v>
      </c>
      <c r="AF195" s="19"/>
      <c r="AG195" s="720">
        <v>0.0</v>
      </c>
      <c r="AH195" s="19"/>
      <c r="AI195" s="720">
        <v>0.0</v>
      </c>
      <c r="AJ195" s="19"/>
      <c r="AK195" s="428"/>
      <c r="AL195" s="428"/>
      <c r="AM195" s="428"/>
      <c r="AN195" s="428"/>
      <c r="AO195" s="428"/>
      <c r="AP195" s="428"/>
    </row>
    <row r="196" ht="21.0" customHeight="1">
      <c r="A196" s="18"/>
      <c r="B196" s="354" t="s">
        <v>2291</v>
      </c>
      <c r="F196" s="19"/>
      <c r="G196" s="750">
        <v>0.0</v>
      </c>
      <c r="J196" s="19"/>
      <c r="K196" s="720">
        <v>0.0</v>
      </c>
      <c r="L196" s="19"/>
      <c r="M196" s="720">
        <v>0.0</v>
      </c>
      <c r="N196" s="19"/>
      <c r="O196" s="720">
        <v>0.0</v>
      </c>
      <c r="P196" s="19"/>
      <c r="Q196" s="750">
        <v>0.0</v>
      </c>
      <c r="T196" s="19"/>
      <c r="U196" s="720">
        <v>0.0</v>
      </c>
      <c r="V196" s="19"/>
      <c r="W196" s="720">
        <v>0.0</v>
      </c>
      <c r="X196" s="19"/>
      <c r="Y196" s="720">
        <v>0.0</v>
      </c>
      <c r="Z196" s="19"/>
      <c r="AA196" s="751">
        <v>1.0</v>
      </c>
      <c r="AD196" s="19"/>
      <c r="AE196" s="720">
        <v>0.0</v>
      </c>
      <c r="AF196" s="19"/>
      <c r="AG196" s="720">
        <v>0.0</v>
      </c>
      <c r="AH196" s="19"/>
      <c r="AI196" s="720">
        <v>0.0</v>
      </c>
      <c r="AJ196" s="19"/>
      <c r="AK196" s="428"/>
      <c r="AL196" s="428"/>
      <c r="AM196" s="428"/>
      <c r="AN196" s="428"/>
      <c r="AO196" s="428"/>
      <c r="AP196" s="428"/>
    </row>
    <row r="197" ht="24.75" customHeight="1">
      <c r="A197" s="18"/>
      <c r="B197" s="758" t="s">
        <v>2292</v>
      </c>
      <c r="F197" s="19"/>
      <c r="G197" s="750">
        <v>3.0</v>
      </c>
      <c r="J197" s="19"/>
      <c r="K197" s="720">
        <v>4.0</v>
      </c>
      <c r="L197" s="19"/>
      <c r="M197" s="720">
        <v>1.0</v>
      </c>
      <c r="N197" s="19"/>
      <c r="O197" s="720">
        <v>0.0</v>
      </c>
      <c r="P197" s="19"/>
      <c r="Q197" s="750">
        <v>1.0</v>
      </c>
      <c r="T197" s="19"/>
      <c r="U197" s="720">
        <v>1.0</v>
      </c>
      <c r="V197" s="19"/>
      <c r="W197" s="720">
        <v>2.0</v>
      </c>
      <c r="X197" s="19"/>
      <c r="Y197" s="720">
        <v>0.0</v>
      </c>
      <c r="Z197" s="19"/>
      <c r="AA197" s="751">
        <v>0.0</v>
      </c>
      <c r="AD197" s="19"/>
      <c r="AE197" s="752">
        <v>0.0</v>
      </c>
      <c r="AF197" s="19"/>
      <c r="AG197" s="752">
        <v>0.0</v>
      </c>
      <c r="AH197" s="19"/>
      <c r="AI197" s="720">
        <v>0.0</v>
      </c>
      <c r="AJ197" s="19"/>
      <c r="AK197" s="428"/>
      <c r="AL197" s="428"/>
      <c r="AM197" s="428"/>
      <c r="AN197" s="428"/>
      <c r="AO197" s="428"/>
      <c r="AP197" s="428"/>
    </row>
    <row r="198" ht="22.5" customHeight="1">
      <c r="A198" s="18"/>
      <c r="B198" s="3" t="s">
        <v>2293</v>
      </c>
      <c r="F198" s="19"/>
      <c r="G198" s="750">
        <v>0.0</v>
      </c>
      <c r="J198" s="19"/>
      <c r="K198" s="720">
        <v>0.0</v>
      </c>
      <c r="L198" s="19"/>
      <c r="M198" s="720">
        <v>0.0</v>
      </c>
      <c r="N198" s="19"/>
      <c r="O198" s="720">
        <v>0.0</v>
      </c>
      <c r="P198" s="19"/>
      <c r="Q198" s="750">
        <v>2.0</v>
      </c>
      <c r="T198" s="19"/>
      <c r="U198" s="720">
        <v>2.0</v>
      </c>
      <c r="V198" s="19"/>
      <c r="W198" s="720">
        <v>2.0</v>
      </c>
      <c r="X198" s="19"/>
      <c r="Y198" s="720">
        <v>2.0</v>
      </c>
      <c r="Z198" s="19"/>
      <c r="AA198" s="751">
        <v>1.0</v>
      </c>
      <c r="AD198" s="19"/>
      <c r="AE198" s="752">
        <v>1.0</v>
      </c>
      <c r="AF198" s="19"/>
      <c r="AG198" s="752">
        <v>1.0</v>
      </c>
      <c r="AH198" s="19"/>
      <c r="AI198" s="752">
        <v>0.0</v>
      </c>
      <c r="AJ198" s="19"/>
      <c r="AK198" s="428"/>
      <c r="AL198" s="428"/>
      <c r="AM198" s="428"/>
      <c r="AN198" s="428"/>
      <c r="AO198" s="428"/>
      <c r="AP198" s="428"/>
    </row>
    <row r="199" ht="22.5" customHeight="1">
      <c r="A199" s="18"/>
      <c r="B199" s="574" t="s">
        <v>2294</v>
      </c>
      <c r="F199" s="19"/>
      <c r="G199" s="750">
        <v>1.0</v>
      </c>
      <c r="J199" s="19"/>
      <c r="K199" s="720">
        <v>0.0</v>
      </c>
      <c r="L199" s="19"/>
      <c r="M199" s="720">
        <v>0.0</v>
      </c>
      <c r="N199" s="19"/>
      <c r="O199" s="720">
        <v>0.0</v>
      </c>
      <c r="P199" s="19"/>
      <c r="Q199" s="750">
        <v>1.0</v>
      </c>
      <c r="T199" s="19"/>
      <c r="U199" s="720">
        <v>1.0</v>
      </c>
      <c r="V199" s="19"/>
      <c r="W199" s="720">
        <v>1.0</v>
      </c>
      <c r="X199" s="19"/>
      <c r="Y199" s="720">
        <v>0.0</v>
      </c>
      <c r="Z199" s="19"/>
      <c r="AA199" s="751">
        <v>0.0</v>
      </c>
      <c r="AD199" s="19"/>
      <c r="AE199" s="752">
        <v>0.0</v>
      </c>
      <c r="AF199" s="19"/>
      <c r="AG199" s="752">
        <v>0.0</v>
      </c>
      <c r="AH199" s="19"/>
      <c r="AI199" s="720">
        <v>0.0</v>
      </c>
      <c r="AJ199" s="19"/>
      <c r="AK199" s="428"/>
      <c r="AL199" s="428"/>
      <c r="AM199" s="428"/>
      <c r="AN199" s="428"/>
      <c r="AO199" s="428"/>
      <c r="AP199" s="428"/>
    </row>
    <row r="200" ht="24.75" customHeight="1">
      <c r="A200" s="18"/>
      <c r="B200" s="3" t="s">
        <v>2295</v>
      </c>
      <c r="F200" s="19"/>
      <c r="G200" s="750">
        <v>32.0</v>
      </c>
      <c r="J200" s="19"/>
      <c r="K200" s="720">
        <v>8.0</v>
      </c>
      <c r="L200" s="19"/>
      <c r="M200" s="720">
        <v>6.0</v>
      </c>
      <c r="N200" s="19"/>
      <c r="O200" s="720">
        <v>3.0</v>
      </c>
      <c r="P200" s="19"/>
      <c r="Q200" s="750">
        <v>32.0</v>
      </c>
      <c r="T200" s="19"/>
      <c r="U200" s="720">
        <v>7.0</v>
      </c>
      <c r="V200" s="19"/>
      <c r="W200" s="720">
        <v>6.0</v>
      </c>
      <c r="X200" s="19"/>
      <c r="Y200" s="720">
        <v>1.0</v>
      </c>
      <c r="Z200" s="19"/>
      <c r="AA200" s="751">
        <v>21.0</v>
      </c>
      <c r="AD200" s="19"/>
      <c r="AE200" s="752">
        <v>11.0</v>
      </c>
      <c r="AF200" s="19"/>
      <c r="AG200" s="752">
        <v>7.0</v>
      </c>
      <c r="AH200" s="19"/>
      <c r="AI200" s="720">
        <v>1.0</v>
      </c>
      <c r="AJ200" s="19"/>
      <c r="AK200" s="428"/>
      <c r="AL200" s="428"/>
      <c r="AM200" s="428"/>
      <c r="AN200" s="428"/>
      <c r="AO200" s="428"/>
      <c r="AP200" s="428"/>
    </row>
    <row r="201" ht="24.75" customHeight="1">
      <c r="A201" s="28"/>
      <c r="B201" s="62" t="s">
        <v>1363</v>
      </c>
      <c r="C201" s="29"/>
      <c r="D201" s="29"/>
      <c r="E201" s="29"/>
      <c r="F201" s="30"/>
      <c r="G201" s="759">
        <v>0.0</v>
      </c>
      <c r="H201" s="29"/>
      <c r="I201" s="29"/>
      <c r="J201" s="30"/>
      <c r="K201" s="722">
        <v>1.0</v>
      </c>
      <c r="L201" s="30"/>
      <c r="M201" s="722">
        <v>1.0</v>
      </c>
      <c r="N201" s="30"/>
      <c r="O201" s="722">
        <v>0.0</v>
      </c>
      <c r="P201" s="30"/>
      <c r="Q201" s="759">
        <v>0.0</v>
      </c>
      <c r="R201" s="29"/>
      <c r="S201" s="29"/>
      <c r="T201" s="30"/>
      <c r="U201" s="722">
        <v>0.0</v>
      </c>
      <c r="V201" s="30"/>
      <c r="W201" s="722">
        <v>0.0</v>
      </c>
      <c r="X201" s="30"/>
      <c r="Y201" s="722">
        <v>0.0</v>
      </c>
      <c r="Z201" s="30"/>
      <c r="AA201" s="760">
        <v>3.0</v>
      </c>
      <c r="AB201" s="29"/>
      <c r="AC201" s="29"/>
      <c r="AD201" s="30"/>
      <c r="AE201" s="721">
        <v>1.0</v>
      </c>
      <c r="AF201" s="30"/>
      <c r="AG201" s="721">
        <v>1.0</v>
      </c>
      <c r="AH201" s="30"/>
      <c r="AI201" s="722">
        <v>0.0</v>
      </c>
      <c r="AJ201" s="30"/>
      <c r="AK201" s="428"/>
      <c r="AL201" s="428"/>
      <c r="AM201" s="428"/>
      <c r="AN201" s="428"/>
      <c r="AO201" s="428"/>
      <c r="AP201" s="428"/>
    </row>
    <row r="202" ht="24.75" customHeight="1">
      <c r="A202" s="3"/>
      <c r="B202" s="3"/>
      <c r="C202" s="3"/>
      <c r="D202" s="3"/>
      <c r="E202" s="3"/>
      <c r="F202" s="3"/>
      <c r="G202" s="3"/>
      <c r="H202" s="3"/>
      <c r="I202" s="3"/>
      <c r="J202" s="3"/>
      <c r="K202" s="3"/>
      <c r="L202" s="3"/>
      <c r="M202" s="3"/>
      <c r="N202" s="3"/>
      <c r="O202" s="3"/>
      <c r="P202" s="7"/>
      <c r="Q202" s="3"/>
      <c r="R202" s="3"/>
      <c r="S202" s="3"/>
      <c r="T202" s="3"/>
      <c r="U202" s="3"/>
      <c r="V202" s="3"/>
      <c r="W202" s="3"/>
      <c r="X202" s="3"/>
      <c r="Y202" s="3"/>
      <c r="Z202" s="3"/>
      <c r="AA202" s="3"/>
      <c r="AB202" s="3"/>
      <c r="AC202" s="3"/>
      <c r="AD202" s="3"/>
      <c r="AE202" s="3"/>
      <c r="AF202" s="3"/>
      <c r="AG202" s="3"/>
      <c r="AH202" s="3"/>
      <c r="AI202" s="7"/>
      <c r="AJ202" s="7" t="s">
        <v>2296</v>
      </c>
      <c r="AK202" s="7"/>
      <c r="AL202" s="7"/>
      <c r="AM202" s="7"/>
      <c r="AN202" s="7"/>
      <c r="AO202" s="7"/>
      <c r="AP202" s="7"/>
    </row>
    <row r="203" ht="24.75" customHeight="1">
      <c r="A203" s="1" t="s">
        <v>2297</v>
      </c>
      <c r="AK203" s="1"/>
      <c r="AL203" s="1"/>
      <c r="AM203" s="1"/>
      <c r="AN203" s="1"/>
      <c r="AO203" s="1"/>
      <c r="AP203" s="1"/>
    </row>
    <row r="204" ht="18.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row>
    <row r="205" ht="24.75" customHeight="1">
      <c r="A205" s="5">
        <v>97.0</v>
      </c>
      <c r="C205" s="6" t="s">
        <v>2298</v>
      </c>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row>
    <row r="206" ht="24.75" customHeight="1">
      <c r="A206" s="206" t="s">
        <v>1156</v>
      </c>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7" t="s">
        <v>2243</v>
      </c>
      <c r="AK206" s="7"/>
      <c r="AL206" s="7"/>
      <c r="AM206" s="7"/>
      <c r="AN206" s="7"/>
      <c r="AO206" s="7"/>
      <c r="AP206" s="7"/>
    </row>
    <row r="207" ht="24.75" customHeight="1">
      <c r="A207" s="8" t="s">
        <v>2299</v>
      </c>
      <c r="B207" s="9"/>
      <c r="C207" s="9"/>
      <c r="D207" s="9"/>
      <c r="E207" s="9"/>
      <c r="F207" s="9"/>
      <c r="G207" s="9"/>
      <c r="H207" s="10"/>
      <c r="I207" s="8" t="s">
        <v>2300</v>
      </c>
      <c r="J207" s="9"/>
      <c r="K207" s="9"/>
      <c r="L207" s="9"/>
      <c r="M207" s="10"/>
      <c r="N207" s="8" t="s">
        <v>2301</v>
      </c>
      <c r="O207" s="9"/>
      <c r="P207" s="9"/>
      <c r="Q207" s="9"/>
      <c r="R207" s="10"/>
      <c r="S207" s="43" t="s">
        <v>2299</v>
      </c>
      <c r="T207" s="9"/>
      <c r="U207" s="9"/>
      <c r="V207" s="9"/>
      <c r="W207" s="9"/>
      <c r="X207" s="9"/>
      <c r="Y207" s="9"/>
      <c r="Z207" s="10"/>
      <c r="AA207" s="8" t="s">
        <v>2300</v>
      </c>
      <c r="AB207" s="9"/>
      <c r="AC207" s="9"/>
      <c r="AD207" s="9"/>
      <c r="AE207" s="10"/>
      <c r="AF207" s="8" t="s">
        <v>2301</v>
      </c>
      <c r="AG207" s="9"/>
      <c r="AH207" s="9"/>
      <c r="AI207" s="9"/>
      <c r="AJ207" s="10"/>
      <c r="AK207" s="35"/>
      <c r="AL207" s="35"/>
      <c r="AM207" s="35"/>
      <c r="AN207" s="35"/>
      <c r="AO207" s="35"/>
      <c r="AP207" s="35"/>
    </row>
    <row r="208" ht="24.75" customHeight="1">
      <c r="A208" s="11" t="s">
        <v>67</v>
      </c>
      <c r="B208" s="12"/>
      <c r="C208" s="12"/>
      <c r="D208" s="12"/>
      <c r="E208" s="12"/>
      <c r="F208" s="12"/>
      <c r="G208" s="12"/>
      <c r="H208" s="13"/>
      <c r="I208" s="761"/>
      <c r="J208" s="762"/>
      <c r="K208" s="763">
        <v>42.0</v>
      </c>
      <c r="L208" s="762"/>
      <c r="M208" s="764"/>
      <c r="N208" s="761"/>
      <c r="O208" s="762"/>
      <c r="P208" s="763">
        <v>39.0</v>
      </c>
      <c r="Q208" s="762"/>
      <c r="R208" s="765"/>
      <c r="S208" s="268" t="s">
        <v>2302</v>
      </c>
      <c r="T208" s="12"/>
      <c r="U208" s="12"/>
      <c r="V208" s="12"/>
      <c r="W208" s="12"/>
      <c r="X208" s="12"/>
      <c r="Y208" s="12"/>
      <c r="Z208" s="13"/>
      <c r="AA208" s="761"/>
      <c r="AB208" s="762"/>
      <c r="AC208" s="763">
        <v>2.0</v>
      </c>
      <c r="AD208" s="762"/>
      <c r="AE208" s="764"/>
      <c r="AF208" s="761"/>
      <c r="AG208" s="762"/>
      <c r="AH208" s="763">
        <v>3.0</v>
      </c>
      <c r="AI208" s="762"/>
      <c r="AJ208" s="764"/>
      <c r="AK208" s="723"/>
      <c r="AL208" s="723"/>
      <c r="AM208" s="723"/>
      <c r="AN208" s="723"/>
      <c r="AO208" s="723"/>
      <c r="AP208" s="723"/>
    </row>
    <row r="209" ht="24.75" customHeight="1">
      <c r="A209" s="173" t="s">
        <v>2303</v>
      </c>
      <c r="H209" s="19"/>
      <c r="I209" s="326"/>
      <c r="J209" s="766"/>
      <c r="K209" s="701" t="s">
        <v>1485</v>
      </c>
      <c r="L209" s="766"/>
      <c r="M209" s="767"/>
      <c r="N209" s="326"/>
      <c r="O209" s="766"/>
      <c r="P209" s="701" t="s">
        <v>1485</v>
      </c>
      <c r="Q209" s="766"/>
      <c r="R209" s="768"/>
      <c r="S209" s="53" t="s">
        <v>2304</v>
      </c>
      <c r="Z209" s="19"/>
      <c r="AA209" s="326"/>
      <c r="AB209" s="766"/>
      <c r="AC209" s="703">
        <v>11.0</v>
      </c>
      <c r="AD209" s="766"/>
      <c r="AE209" s="767"/>
      <c r="AF209" s="326"/>
      <c r="AG209" s="766"/>
      <c r="AH209" s="703">
        <v>11.0</v>
      </c>
      <c r="AI209" s="766"/>
      <c r="AJ209" s="767"/>
      <c r="AK209" s="723"/>
      <c r="AL209" s="723"/>
      <c r="AM209" s="723"/>
      <c r="AN209" s="723"/>
      <c r="AO209" s="723"/>
      <c r="AP209" s="723"/>
    </row>
    <row r="210" ht="24.75" customHeight="1">
      <c r="A210" s="18" t="s">
        <v>2305</v>
      </c>
      <c r="H210" s="19"/>
      <c r="I210" s="326"/>
      <c r="J210" s="766"/>
      <c r="K210" s="703">
        <v>4.0</v>
      </c>
      <c r="L210" s="766"/>
      <c r="M210" s="767"/>
      <c r="N210" s="326"/>
      <c r="O210" s="766"/>
      <c r="P210" s="703">
        <v>3.0</v>
      </c>
      <c r="Q210" s="766"/>
      <c r="R210" s="768"/>
      <c r="S210" s="53" t="s">
        <v>2306</v>
      </c>
      <c r="Z210" s="19"/>
      <c r="AA210" s="326"/>
      <c r="AB210" s="766"/>
      <c r="AC210" s="703">
        <v>4.0</v>
      </c>
      <c r="AD210" s="766"/>
      <c r="AE210" s="767"/>
      <c r="AF210" s="326"/>
      <c r="AG210" s="766"/>
      <c r="AH210" s="701">
        <v>3.0</v>
      </c>
      <c r="AI210" s="766"/>
      <c r="AJ210" s="767"/>
      <c r="AK210" s="723"/>
      <c r="AL210" s="723"/>
      <c r="AM210" s="723"/>
      <c r="AN210" s="723"/>
      <c r="AO210" s="723"/>
      <c r="AP210" s="723"/>
    </row>
    <row r="211" ht="24.75" customHeight="1">
      <c r="A211" s="18" t="s">
        <v>2307</v>
      </c>
      <c r="H211" s="19"/>
      <c r="I211" s="326"/>
      <c r="J211" s="766"/>
      <c r="K211" s="703">
        <v>1.0</v>
      </c>
      <c r="L211" s="766"/>
      <c r="M211" s="767"/>
      <c r="N211" s="326"/>
      <c r="O211" s="766"/>
      <c r="P211" s="703">
        <v>2.0</v>
      </c>
      <c r="Q211" s="766"/>
      <c r="R211" s="768"/>
      <c r="S211" s="769" t="s">
        <v>2308</v>
      </c>
      <c r="Z211" s="19"/>
      <c r="AA211" s="326"/>
      <c r="AB211" s="766"/>
      <c r="AC211" s="703">
        <v>1.0</v>
      </c>
      <c r="AD211" s="766"/>
      <c r="AE211" s="767"/>
      <c r="AF211" s="326"/>
      <c r="AG211" s="766"/>
      <c r="AH211" s="701" t="s">
        <v>1485</v>
      </c>
      <c r="AI211" s="766"/>
      <c r="AJ211" s="767"/>
      <c r="AK211" s="723"/>
      <c r="AL211" s="723"/>
      <c r="AM211" s="723"/>
      <c r="AN211" s="723"/>
      <c r="AO211" s="723"/>
      <c r="AP211" s="723"/>
    </row>
    <row r="212" ht="24.75" customHeight="1">
      <c r="A212" s="18" t="s">
        <v>2309</v>
      </c>
      <c r="H212" s="19"/>
      <c r="I212" s="326"/>
      <c r="J212" s="766"/>
      <c r="K212" s="701" t="s">
        <v>1485</v>
      </c>
      <c r="L212" s="766"/>
      <c r="M212" s="767"/>
      <c r="N212" s="326"/>
      <c r="O212" s="766"/>
      <c r="P212" s="701" t="s">
        <v>1485</v>
      </c>
      <c r="Q212" s="766"/>
      <c r="R212" s="768"/>
      <c r="S212" s="53" t="s">
        <v>2310</v>
      </c>
      <c r="Z212" s="19"/>
      <c r="AA212" s="326"/>
      <c r="AB212" s="766"/>
      <c r="AC212" s="703">
        <v>1.0</v>
      </c>
      <c r="AD212" s="766"/>
      <c r="AE212" s="767"/>
      <c r="AF212" s="326"/>
      <c r="AG212" s="766"/>
      <c r="AH212" s="701">
        <v>1.0</v>
      </c>
      <c r="AI212" s="766"/>
      <c r="AJ212" s="767"/>
      <c r="AK212" s="723"/>
      <c r="AL212" s="723"/>
      <c r="AM212" s="723"/>
      <c r="AN212" s="723"/>
      <c r="AO212" s="723"/>
      <c r="AP212" s="723"/>
    </row>
    <row r="213" ht="24.75" customHeight="1">
      <c r="A213" s="18" t="s">
        <v>2311</v>
      </c>
      <c r="H213" s="19"/>
      <c r="I213" s="326"/>
      <c r="J213" s="766"/>
      <c r="K213" s="701" t="s">
        <v>1485</v>
      </c>
      <c r="L213" s="766"/>
      <c r="M213" s="767"/>
      <c r="N213" s="326"/>
      <c r="O213" s="766"/>
      <c r="P213" s="701" t="s">
        <v>1485</v>
      </c>
      <c r="Q213" s="766"/>
      <c r="R213" s="768"/>
      <c r="S213" s="53" t="s">
        <v>2312</v>
      </c>
      <c r="Z213" s="19"/>
      <c r="AA213" s="326"/>
      <c r="AB213" s="766"/>
      <c r="AC213" s="703">
        <v>5.0</v>
      </c>
      <c r="AD213" s="766"/>
      <c r="AE213" s="767"/>
      <c r="AF213" s="326"/>
      <c r="AG213" s="766"/>
      <c r="AH213" s="703">
        <v>5.0</v>
      </c>
      <c r="AI213" s="766"/>
      <c r="AJ213" s="767"/>
      <c r="AK213" s="723"/>
      <c r="AL213" s="723"/>
      <c r="AM213" s="723"/>
      <c r="AN213" s="723"/>
      <c r="AO213" s="723"/>
      <c r="AP213" s="723"/>
    </row>
    <row r="214" ht="24.75" customHeight="1">
      <c r="A214" s="74" t="s">
        <v>2313</v>
      </c>
      <c r="H214" s="19"/>
      <c r="I214" s="326"/>
      <c r="J214" s="766"/>
      <c r="K214" s="703">
        <v>1.0</v>
      </c>
      <c r="L214" s="766"/>
      <c r="M214" s="767"/>
      <c r="N214" s="326"/>
      <c r="O214" s="766"/>
      <c r="P214" s="703">
        <v>1.0</v>
      </c>
      <c r="Q214" s="766"/>
      <c r="R214" s="768"/>
      <c r="S214" s="53" t="s">
        <v>2314</v>
      </c>
      <c r="Z214" s="19"/>
      <c r="AA214" s="326"/>
      <c r="AB214" s="766"/>
      <c r="AC214" s="701" t="s">
        <v>1485</v>
      </c>
      <c r="AD214" s="766"/>
      <c r="AE214" s="767"/>
      <c r="AF214" s="326"/>
      <c r="AG214" s="766"/>
      <c r="AH214" s="701" t="s">
        <v>1485</v>
      </c>
      <c r="AI214" s="766"/>
      <c r="AJ214" s="767"/>
      <c r="AK214" s="723"/>
      <c r="AL214" s="723"/>
      <c r="AM214" s="723"/>
      <c r="AN214" s="723"/>
      <c r="AO214" s="723"/>
      <c r="AP214" s="723"/>
    </row>
    <row r="215" ht="24.75" customHeight="1">
      <c r="A215" s="18" t="s">
        <v>2315</v>
      </c>
      <c r="H215" s="19"/>
      <c r="I215" s="326"/>
      <c r="J215" s="766"/>
      <c r="K215" s="701" t="s">
        <v>1485</v>
      </c>
      <c r="L215" s="766"/>
      <c r="M215" s="767"/>
      <c r="N215" s="326"/>
      <c r="O215" s="766"/>
      <c r="P215" s="701" t="s">
        <v>1485</v>
      </c>
      <c r="Q215" s="766"/>
      <c r="R215" s="768"/>
      <c r="S215" s="35" t="s">
        <v>2316</v>
      </c>
      <c r="Z215" s="19"/>
      <c r="AA215" s="326"/>
      <c r="AB215" s="766"/>
      <c r="AC215" s="701" t="s">
        <v>1485</v>
      </c>
      <c r="AD215" s="766"/>
      <c r="AE215" s="767"/>
      <c r="AF215" s="326"/>
      <c r="AG215" s="766"/>
      <c r="AH215" s="701" t="s">
        <v>1485</v>
      </c>
      <c r="AI215" s="766"/>
      <c r="AJ215" s="767"/>
      <c r="AK215" s="723"/>
      <c r="AL215" s="723"/>
      <c r="AM215" s="723"/>
      <c r="AN215" s="723"/>
      <c r="AO215" s="723"/>
      <c r="AP215" s="723"/>
    </row>
    <row r="216" ht="24.75" customHeight="1">
      <c r="A216" s="18" t="s">
        <v>2317</v>
      </c>
      <c r="H216" s="19"/>
      <c r="I216" s="326"/>
      <c r="J216" s="766"/>
      <c r="K216" s="701" t="s">
        <v>1485</v>
      </c>
      <c r="L216" s="766"/>
      <c r="M216" s="767"/>
      <c r="N216" s="326"/>
      <c r="O216" s="766"/>
      <c r="P216" s="701" t="s">
        <v>1485</v>
      </c>
      <c r="Q216" s="766"/>
      <c r="R216" s="768"/>
      <c r="S216" s="35" t="s">
        <v>2318</v>
      </c>
      <c r="Z216" s="19"/>
      <c r="AA216" s="326"/>
      <c r="AB216" s="766"/>
      <c r="AC216" s="703">
        <v>1.0</v>
      </c>
      <c r="AD216" s="766"/>
      <c r="AE216" s="767"/>
      <c r="AF216" s="326"/>
      <c r="AG216" s="766"/>
      <c r="AH216" s="703">
        <v>1.0</v>
      </c>
      <c r="AI216" s="766"/>
      <c r="AJ216" s="767"/>
      <c r="AK216" s="723"/>
      <c r="AL216" s="723"/>
      <c r="AM216" s="723"/>
      <c r="AN216" s="723"/>
      <c r="AO216" s="723"/>
      <c r="AP216" s="723"/>
    </row>
    <row r="217" ht="24.75" customHeight="1">
      <c r="A217" s="18" t="s">
        <v>2319</v>
      </c>
      <c r="H217" s="19"/>
      <c r="I217" s="326"/>
      <c r="J217" s="766"/>
      <c r="K217" s="701" t="s">
        <v>1485</v>
      </c>
      <c r="L217" s="766"/>
      <c r="M217" s="767"/>
      <c r="N217" s="326"/>
      <c r="O217" s="766"/>
      <c r="P217" s="701" t="s">
        <v>1485</v>
      </c>
      <c r="Q217" s="766"/>
      <c r="R217" s="768"/>
      <c r="S217" s="35" t="s">
        <v>2320</v>
      </c>
      <c r="Z217" s="19"/>
      <c r="AA217" s="326"/>
      <c r="AB217" s="766"/>
      <c r="AC217" s="701" t="s">
        <v>1485</v>
      </c>
      <c r="AD217" s="766"/>
      <c r="AE217" s="767"/>
      <c r="AF217" s="326"/>
      <c r="AG217" s="766"/>
      <c r="AH217" s="701" t="s">
        <v>1485</v>
      </c>
      <c r="AI217" s="766"/>
      <c r="AJ217" s="767"/>
      <c r="AK217" s="723"/>
      <c r="AL217" s="723"/>
      <c r="AM217" s="723"/>
      <c r="AN217" s="723"/>
      <c r="AO217" s="723"/>
      <c r="AP217" s="723"/>
    </row>
    <row r="218" ht="24.75" customHeight="1">
      <c r="A218" s="173" t="s">
        <v>2321</v>
      </c>
      <c r="H218" s="19"/>
      <c r="I218" s="326"/>
      <c r="J218" s="766"/>
      <c r="K218" s="701" t="s">
        <v>1485</v>
      </c>
      <c r="L218" s="766"/>
      <c r="M218" s="767"/>
      <c r="N218" s="326"/>
      <c r="O218" s="766"/>
      <c r="P218" s="701" t="s">
        <v>1485</v>
      </c>
      <c r="Q218" s="766"/>
      <c r="R218" s="768"/>
      <c r="S218" s="770" t="s">
        <v>2322</v>
      </c>
      <c r="Z218" s="19"/>
      <c r="AA218" s="326"/>
      <c r="AB218" s="766"/>
      <c r="AC218" s="701" t="s">
        <v>1485</v>
      </c>
      <c r="AD218" s="766"/>
      <c r="AE218" s="767"/>
      <c r="AF218" s="326"/>
      <c r="AG218" s="766"/>
      <c r="AH218" s="701" t="s">
        <v>1485</v>
      </c>
      <c r="AI218" s="766"/>
      <c r="AJ218" s="767"/>
      <c r="AK218" s="723"/>
      <c r="AL218" s="723"/>
      <c r="AM218" s="723"/>
      <c r="AN218" s="723"/>
      <c r="AO218" s="723"/>
      <c r="AP218" s="723"/>
    </row>
    <row r="219" ht="24.75" customHeight="1">
      <c r="A219" s="173" t="s">
        <v>2323</v>
      </c>
      <c r="H219" s="19"/>
      <c r="I219" s="326"/>
      <c r="J219" s="766"/>
      <c r="K219" s="701" t="s">
        <v>1485</v>
      </c>
      <c r="L219" s="766"/>
      <c r="M219" s="767"/>
      <c r="N219" s="326"/>
      <c r="O219" s="766"/>
      <c r="P219" s="701" t="s">
        <v>1485</v>
      </c>
      <c r="Q219" s="766"/>
      <c r="R219" s="768"/>
      <c r="S219" s="53" t="s">
        <v>2324</v>
      </c>
      <c r="Z219" s="19"/>
      <c r="AA219" s="326"/>
      <c r="AB219" s="766"/>
      <c r="AC219" s="703">
        <v>2.0</v>
      </c>
      <c r="AD219" s="766"/>
      <c r="AE219" s="767"/>
      <c r="AF219" s="326"/>
      <c r="AG219" s="766"/>
      <c r="AH219" s="703">
        <v>2.0</v>
      </c>
      <c r="AI219" s="766"/>
      <c r="AJ219" s="767"/>
      <c r="AK219" s="723"/>
      <c r="AL219" s="723"/>
      <c r="AM219" s="723"/>
      <c r="AN219" s="723"/>
      <c r="AO219" s="723"/>
      <c r="AP219" s="723"/>
    </row>
    <row r="220" ht="24.75" customHeight="1">
      <c r="A220" s="771" t="s">
        <v>2325</v>
      </c>
      <c r="H220" s="19"/>
      <c r="I220" s="326"/>
      <c r="J220" s="766"/>
      <c r="K220" s="703">
        <v>1.0</v>
      </c>
      <c r="L220" s="766"/>
      <c r="M220" s="767"/>
      <c r="N220" s="326"/>
      <c r="O220" s="766"/>
      <c r="P220" s="703">
        <v>1.0</v>
      </c>
      <c r="Q220" s="766"/>
      <c r="R220" s="768"/>
      <c r="S220" s="53" t="s">
        <v>2326</v>
      </c>
      <c r="Z220" s="19"/>
      <c r="AA220" s="326"/>
      <c r="AB220" s="766"/>
      <c r="AC220" s="701" t="s">
        <v>1485</v>
      </c>
      <c r="AD220" s="766"/>
      <c r="AE220" s="767"/>
      <c r="AF220" s="326"/>
      <c r="AG220" s="766"/>
      <c r="AH220" s="701" t="s">
        <v>1485</v>
      </c>
      <c r="AI220" s="766"/>
      <c r="AJ220" s="767"/>
      <c r="AK220" s="723"/>
      <c r="AL220" s="723"/>
      <c r="AM220" s="723"/>
      <c r="AN220" s="723"/>
      <c r="AO220" s="723"/>
      <c r="AP220" s="723"/>
    </row>
    <row r="221" ht="24.75" customHeight="1">
      <c r="A221" s="18" t="s">
        <v>2327</v>
      </c>
      <c r="H221" s="19"/>
      <c r="I221" s="326"/>
      <c r="J221" s="766"/>
      <c r="K221" s="701" t="s">
        <v>1485</v>
      </c>
      <c r="L221" s="766"/>
      <c r="M221" s="767"/>
      <c r="N221" s="326"/>
      <c r="O221" s="766"/>
      <c r="P221" s="701" t="s">
        <v>1485</v>
      </c>
      <c r="Q221" s="766"/>
      <c r="R221" s="768"/>
      <c r="S221" s="35" t="s">
        <v>2328</v>
      </c>
      <c r="Z221" s="19"/>
      <c r="AA221" s="326"/>
      <c r="AB221" s="766"/>
      <c r="AC221" s="701" t="s">
        <v>1485</v>
      </c>
      <c r="AD221" s="766"/>
      <c r="AE221" s="767"/>
      <c r="AF221" s="326"/>
      <c r="AG221" s="766"/>
      <c r="AH221" s="701" t="s">
        <v>1485</v>
      </c>
      <c r="AI221" s="766"/>
      <c r="AJ221" s="767"/>
      <c r="AK221" s="723"/>
      <c r="AL221" s="723"/>
      <c r="AM221" s="723"/>
      <c r="AN221" s="723"/>
      <c r="AO221" s="723"/>
      <c r="AP221" s="723"/>
    </row>
    <row r="222" ht="24.75" customHeight="1">
      <c r="A222" s="18" t="s">
        <v>2329</v>
      </c>
      <c r="H222" s="19"/>
      <c r="I222" s="326"/>
      <c r="J222" s="766"/>
      <c r="K222" s="701" t="s">
        <v>1485</v>
      </c>
      <c r="L222" s="766"/>
      <c r="M222" s="767"/>
      <c r="N222" s="326"/>
      <c r="O222" s="766"/>
      <c r="P222" s="701" t="s">
        <v>1485</v>
      </c>
      <c r="Q222" s="766"/>
      <c r="R222" s="768"/>
      <c r="S222" s="35" t="s">
        <v>2330</v>
      </c>
      <c r="Z222" s="19"/>
      <c r="AA222" s="326"/>
      <c r="AB222" s="766"/>
      <c r="AC222" s="701" t="s">
        <v>1485</v>
      </c>
      <c r="AD222" s="766"/>
      <c r="AE222" s="767"/>
      <c r="AF222" s="326"/>
      <c r="AG222" s="766"/>
      <c r="AH222" s="701" t="s">
        <v>1485</v>
      </c>
      <c r="AI222" s="766"/>
      <c r="AJ222" s="767"/>
      <c r="AK222" s="723"/>
      <c r="AL222" s="723"/>
      <c r="AM222" s="723"/>
      <c r="AN222" s="723"/>
      <c r="AO222" s="723"/>
      <c r="AP222" s="723"/>
    </row>
    <row r="223" ht="24.75" customHeight="1">
      <c r="A223" s="173" t="s">
        <v>2331</v>
      </c>
      <c r="H223" s="19"/>
      <c r="I223" s="326"/>
      <c r="J223" s="766"/>
      <c r="K223" s="701">
        <v>3.0</v>
      </c>
      <c r="L223" s="766"/>
      <c r="M223" s="767"/>
      <c r="N223" s="326"/>
      <c r="O223" s="766"/>
      <c r="P223" s="703">
        <v>2.0</v>
      </c>
      <c r="Q223" s="766"/>
      <c r="R223" s="768"/>
      <c r="S223" s="35" t="s">
        <v>1363</v>
      </c>
      <c r="Z223" s="19"/>
      <c r="AA223" s="326"/>
      <c r="AB223" s="766"/>
      <c r="AC223" s="703">
        <v>2.0</v>
      </c>
      <c r="AD223" s="766"/>
      <c r="AE223" s="767"/>
      <c r="AF223" s="326"/>
      <c r="AG223" s="766"/>
      <c r="AH223" s="703">
        <v>1.0</v>
      </c>
      <c r="AI223" s="766"/>
      <c r="AJ223" s="767"/>
      <c r="AK223" s="723"/>
      <c r="AL223" s="723"/>
      <c r="AM223" s="723"/>
      <c r="AN223" s="723"/>
      <c r="AO223" s="723"/>
      <c r="AP223" s="723"/>
    </row>
    <row r="224" ht="24.75" customHeight="1">
      <c r="A224" s="772" t="s">
        <v>2332</v>
      </c>
      <c r="B224" s="29"/>
      <c r="C224" s="29"/>
      <c r="D224" s="29"/>
      <c r="E224" s="29"/>
      <c r="F224" s="29"/>
      <c r="G224" s="29"/>
      <c r="H224" s="30"/>
      <c r="I224" s="773"/>
      <c r="J224" s="774"/>
      <c r="K224" s="775">
        <v>3.0</v>
      </c>
      <c r="L224" s="774"/>
      <c r="M224" s="776"/>
      <c r="N224" s="773"/>
      <c r="O224" s="774"/>
      <c r="P224" s="775">
        <v>3.0</v>
      </c>
      <c r="Q224" s="774"/>
      <c r="R224" s="777"/>
      <c r="S224" s="47"/>
      <c r="T224" s="29"/>
      <c r="U224" s="29"/>
      <c r="V224" s="29"/>
      <c r="W224" s="29"/>
      <c r="X224" s="29"/>
      <c r="Y224" s="29"/>
      <c r="Z224" s="30"/>
      <c r="AA224" s="773"/>
      <c r="AB224" s="29"/>
      <c r="AC224" s="29"/>
      <c r="AD224" s="29"/>
      <c r="AE224" s="30"/>
      <c r="AF224" s="773"/>
      <c r="AG224" s="29"/>
      <c r="AH224" s="29"/>
      <c r="AI224" s="29"/>
      <c r="AJ224" s="30"/>
      <c r="AK224" s="723"/>
      <c r="AL224" s="723"/>
      <c r="AM224" s="723"/>
      <c r="AN224" s="723"/>
      <c r="AO224" s="723"/>
      <c r="AP224" s="723"/>
    </row>
    <row r="225" ht="24.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7" t="s">
        <v>2333</v>
      </c>
      <c r="AK225" s="7"/>
      <c r="AL225" s="7"/>
      <c r="AM225" s="7"/>
      <c r="AN225" s="7"/>
      <c r="AO225" s="7"/>
      <c r="AP225" s="7"/>
    </row>
    <row r="226" ht="24.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7"/>
      <c r="AK226" s="7"/>
      <c r="AL226" s="7"/>
      <c r="AM226" s="7"/>
      <c r="AN226" s="7"/>
      <c r="AO226" s="7"/>
      <c r="AP226" s="7"/>
    </row>
    <row r="227" ht="24.75" customHeight="1">
      <c r="A227" s="4" t="s">
        <v>2334</v>
      </c>
      <c r="AK227" s="4"/>
      <c r="AL227" s="4"/>
      <c r="AM227" s="4"/>
      <c r="AN227" s="4"/>
      <c r="AO227" s="4"/>
      <c r="AP227" s="4"/>
    </row>
    <row r="228" ht="24.75" customHeight="1">
      <c r="A228" s="5">
        <v>98.0</v>
      </c>
      <c r="C228" s="6" t="s">
        <v>2335</v>
      </c>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row>
    <row r="229" ht="24.75" customHeight="1">
      <c r="A229" s="3" t="s">
        <v>1807</v>
      </c>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7" t="s">
        <v>1055</v>
      </c>
      <c r="AK229" s="7"/>
      <c r="AL229" s="7"/>
      <c r="AM229" s="7"/>
      <c r="AN229" s="7"/>
      <c r="AO229" s="7"/>
      <c r="AP229" s="7"/>
    </row>
    <row r="230" ht="24.75" customHeight="1">
      <c r="A230" s="11" t="s">
        <v>101</v>
      </c>
      <c r="B230" s="12"/>
      <c r="C230" s="12"/>
      <c r="D230" s="12"/>
      <c r="E230" s="13"/>
      <c r="F230" s="11" t="s">
        <v>67</v>
      </c>
      <c r="G230" s="12"/>
      <c r="H230" s="12"/>
      <c r="I230" s="12"/>
      <c r="J230" s="12"/>
      <c r="K230" s="12"/>
      <c r="L230" s="13"/>
      <c r="M230" s="11" t="s">
        <v>2336</v>
      </c>
      <c r="N230" s="12"/>
      <c r="O230" s="13"/>
      <c r="P230" s="36" t="s">
        <v>2337</v>
      </c>
      <c r="Q230" s="12"/>
      <c r="R230" s="13"/>
      <c r="S230" s="378" t="s">
        <v>2338</v>
      </c>
      <c r="T230" s="12"/>
      <c r="U230" s="13"/>
      <c r="V230" s="36" t="s">
        <v>2339</v>
      </c>
      <c r="W230" s="12"/>
      <c r="X230" s="13"/>
      <c r="Y230" s="378" t="s">
        <v>2340</v>
      </c>
      <c r="Z230" s="12"/>
      <c r="AA230" s="13"/>
      <c r="AB230" s="36" t="s">
        <v>2341</v>
      </c>
      <c r="AC230" s="12"/>
      <c r="AD230" s="13"/>
      <c r="AE230" s="11" t="s">
        <v>2342</v>
      </c>
      <c r="AF230" s="12"/>
      <c r="AG230" s="13"/>
      <c r="AH230" s="36" t="s">
        <v>2343</v>
      </c>
      <c r="AI230" s="12"/>
      <c r="AJ230" s="13"/>
      <c r="AK230" s="778"/>
      <c r="AL230" s="778"/>
      <c r="AM230" s="778"/>
      <c r="AN230" s="778"/>
      <c r="AO230" s="778"/>
      <c r="AP230" s="778"/>
    </row>
    <row r="231" ht="24.75" customHeight="1">
      <c r="A231" s="37"/>
      <c r="B231" s="29"/>
      <c r="C231" s="29"/>
      <c r="D231" s="29"/>
      <c r="E231" s="30"/>
      <c r="F231" s="37"/>
      <c r="G231" s="29"/>
      <c r="H231" s="29"/>
      <c r="I231" s="29"/>
      <c r="J231" s="29"/>
      <c r="K231" s="29"/>
      <c r="L231" s="30"/>
      <c r="M231" s="37"/>
      <c r="N231" s="29"/>
      <c r="O231" s="30"/>
      <c r="P231" s="37"/>
      <c r="Q231" s="29"/>
      <c r="R231" s="30"/>
      <c r="S231" s="37"/>
      <c r="T231" s="29"/>
      <c r="U231" s="30"/>
      <c r="V231" s="37"/>
      <c r="W231" s="29"/>
      <c r="X231" s="30"/>
      <c r="Y231" s="37"/>
      <c r="Z231" s="29"/>
      <c r="AA231" s="30"/>
      <c r="AB231" s="37"/>
      <c r="AC231" s="29"/>
      <c r="AD231" s="30"/>
      <c r="AE231" s="37"/>
      <c r="AF231" s="29"/>
      <c r="AG231" s="30"/>
      <c r="AH231" s="37"/>
      <c r="AI231" s="29"/>
      <c r="AJ231" s="30"/>
      <c r="AK231" s="778"/>
      <c r="AL231" s="778"/>
      <c r="AM231" s="778"/>
      <c r="AN231" s="778"/>
      <c r="AO231" s="778"/>
      <c r="AP231" s="778"/>
    </row>
    <row r="232" ht="24.75" customHeight="1">
      <c r="A232" s="270" t="s">
        <v>1448</v>
      </c>
      <c r="E232" s="19"/>
      <c r="F232" s="18">
        <v>132.0</v>
      </c>
      <c r="L232" s="19"/>
      <c r="M232" s="533">
        <v>1.0</v>
      </c>
      <c r="O232" s="19"/>
      <c r="P232" s="533">
        <v>3.0</v>
      </c>
      <c r="R232" s="19"/>
      <c r="S232" s="533">
        <v>12.0</v>
      </c>
      <c r="U232" s="19"/>
      <c r="V232" s="533">
        <v>25.0</v>
      </c>
      <c r="X232" s="19"/>
      <c r="Y232" s="533">
        <v>44.0</v>
      </c>
      <c r="AA232" s="19"/>
      <c r="AB232" s="533">
        <v>6.0</v>
      </c>
      <c r="AD232" s="19"/>
      <c r="AE232" s="533">
        <v>32.0</v>
      </c>
      <c r="AG232" s="19"/>
      <c r="AH232" s="533">
        <v>9.0</v>
      </c>
      <c r="AJ232" s="19"/>
      <c r="AK232" s="723"/>
      <c r="AL232" s="723"/>
      <c r="AM232" s="723"/>
      <c r="AN232" s="723"/>
      <c r="AO232" s="723"/>
      <c r="AP232" s="723"/>
    </row>
    <row r="233" ht="24.75" customHeight="1">
      <c r="A233" s="270">
        <v>5.0</v>
      </c>
      <c r="E233" s="19"/>
      <c r="F233" s="18">
        <v>135.0</v>
      </c>
      <c r="L233" s="19"/>
      <c r="M233" s="533">
        <v>1.0</v>
      </c>
      <c r="O233" s="19"/>
      <c r="P233" s="533">
        <v>3.0</v>
      </c>
      <c r="R233" s="19"/>
      <c r="S233" s="533">
        <v>12.0</v>
      </c>
      <c r="U233" s="19"/>
      <c r="V233" s="533">
        <v>27.0</v>
      </c>
      <c r="X233" s="19"/>
      <c r="Y233" s="533">
        <v>49.0</v>
      </c>
      <c r="AA233" s="19"/>
      <c r="AB233" s="533">
        <v>4.0</v>
      </c>
      <c r="AD233" s="19"/>
      <c r="AE233" s="533">
        <v>28.0</v>
      </c>
      <c r="AG233" s="19"/>
      <c r="AH233" s="533">
        <v>11.0</v>
      </c>
      <c r="AJ233" s="19"/>
      <c r="AK233" s="723"/>
      <c r="AL233" s="723"/>
      <c r="AM233" s="723"/>
      <c r="AN233" s="723"/>
      <c r="AO233" s="723"/>
      <c r="AP233" s="723"/>
    </row>
    <row r="234" ht="24.75" customHeight="1">
      <c r="A234" s="270">
        <v>6.0</v>
      </c>
      <c r="E234" s="19"/>
      <c r="F234" s="202">
        <v>134.0</v>
      </c>
      <c r="G234" s="29"/>
      <c r="H234" s="29"/>
      <c r="I234" s="29"/>
      <c r="J234" s="29"/>
      <c r="K234" s="29"/>
      <c r="L234" s="30"/>
      <c r="M234" s="535">
        <v>1.0</v>
      </c>
      <c r="N234" s="29"/>
      <c r="O234" s="30"/>
      <c r="P234" s="535">
        <v>3.0</v>
      </c>
      <c r="Q234" s="29"/>
      <c r="R234" s="30"/>
      <c r="S234" s="779">
        <v>11.0</v>
      </c>
      <c r="T234" s="29"/>
      <c r="U234" s="30"/>
      <c r="V234" s="535">
        <v>27.0</v>
      </c>
      <c r="W234" s="29"/>
      <c r="X234" s="30"/>
      <c r="Y234" s="535">
        <v>49.0</v>
      </c>
      <c r="Z234" s="29"/>
      <c r="AA234" s="30"/>
      <c r="AB234" s="535">
        <v>4.0</v>
      </c>
      <c r="AC234" s="29"/>
      <c r="AD234" s="30"/>
      <c r="AE234" s="535">
        <v>28.0</v>
      </c>
      <c r="AF234" s="29"/>
      <c r="AG234" s="30"/>
      <c r="AH234" s="535">
        <v>11.0</v>
      </c>
      <c r="AI234" s="29"/>
      <c r="AJ234" s="30"/>
      <c r="AK234" s="723"/>
      <c r="AL234" s="723"/>
      <c r="AM234" s="723"/>
      <c r="AN234" s="723"/>
      <c r="AO234" s="723"/>
      <c r="AP234" s="723"/>
    </row>
    <row r="235" ht="22.5" customHeight="1">
      <c r="A235" s="11" t="s">
        <v>2344</v>
      </c>
      <c r="B235" s="12"/>
      <c r="C235" s="12"/>
      <c r="D235" s="12"/>
      <c r="E235" s="13"/>
      <c r="F235" s="602">
        <v>48.0</v>
      </c>
      <c r="G235" s="12"/>
      <c r="H235" s="12"/>
      <c r="I235" s="12"/>
      <c r="J235" s="12"/>
      <c r="K235" s="12"/>
      <c r="L235" s="13"/>
      <c r="M235" s="531">
        <v>1.0</v>
      </c>
      <c r="N235" s="12"/>
      <c r="O235" s="13"/>
      <c r="P235" s="531">
        <v>1.0</v>
      </c>
      <c r="Q235" s="12"/>
      <c r="R235" s="13"/>
      <c r="S235" s="780">
        <v>5.0</v>
      </c>
      <c r="T235" s="12"/>
      <c r="U235" s="13"/>
      <c r="V235" s="531">
        <v>13.0</v>
      </c>
      <c r="W235" s="12"/>
      <c r="X235" s="13"/>
      <c r="Y235" s="780">
        <v>21.0</v>
      </c>
      <c r="Z235" s="12"/>
      <c r="AA235" s="13"/>
      <c r="AB235" s="531">
        <v>0.0</v>
      </c>
      <c r="AC235" s="12"/>
      <c r="AD235" s="13"/>
      <c r="AE235" s="780">
        <v>4.0</v>
      </c>
      <c r="AF235" s="12"/>
      <c r="AG235" s="13"/>
      <c r="AH235" s="531">
        <v>3.0</v>
      </c>
      <c r="AI235" s="12"/>
      <c r="AJ235" s="13"/>
      <c r="AK235" s="723"/>
      <c r="AL235" s="723"/>
      <c r="AM235" s="723"/>
      <c r="AN235" s="723"/>
      <c r="AO235" s="723"/>
      <c r="AP235" s="723"/>
    </row>
    <row r="236" ht="24.75" customHeight="1">
      <c r="A236" s="18" t="s">
        <v>2345</v>
      </c>
      <c r="E236" s="19"/>
      <c r="F236" s="270">
        <v>44.0</v>
      </c>
      <c r="L236" s="19"/>
      <c r="M236" s="533">
        <v>0.0</v>
      </c>
      <c r="O236" s="19"/>
      <c r="P236" s="533">
        <v>1.0</v>
      </c>
      <c r="R236" s="19"/>
      <c r="S236" s="533">
        <v>4.0</v>
      </c>
      <c r="U236" s="19"/>
      <c r="V236" s="533">
        <v>7.0</v>
      </c>
      <c r="X236" s="19"/>
      <c r="Y236" s="781">
        <v>13.0</v>
      </c>
      <c r="AA236" s="19"/>
      <c r="AB236" s="533">
        <v>1.0</v>
      </c>
      <c r="AD236" s="19"/>
      <c r="AE236" s="781">
        <v>14.0</v>
      </c>
      <c r="AG236" s="19"/>
      <c r="AH236" s="533">
        <v>4.0</v>
      </c>
      <c r="AJ236" s="19"/>
      <c r="AK236" s="723"/>
      <c r="AL236" s="723"/>
      <c r="AM236" s="723"/>
      <c r="AN236" s="723"/>
      <c r="AO236" s="723"/>
      <c r="AP236" s="723"/>
    </row>
    <row r="237" ht="24.75" customHeight="1">
      <c r="A237" s="28" t="s">
        <v>2346</v>
      </c>
      <c r="B237" s="29"/>
      <c r="C237" s="29"/>
      <c r="D237" s="29"/>
      <c r="E237" s="30"/>
      <c r="F237" s="28">
        <v>42.0</v>
      </c>
      <c r="G237" s="29"/>
      <c r="H237" s="29"/>
      <c r="I237" s="29"/>
      <c r="J237" s="29"/>
      <c r="K237" s="29"/>
      <c r="L237" s="30"/>
      <c r="M237" s="535">
        <v>0.0</v>
      </c>
      <c r="N237" s="29"/>
      <c r="O237" s="30"/>
      <c r="P237" s="535">
        <v>1.0</v>
      </c>
      <c r="Q237" s="29"/>
      <c r="R237" s="30"/>
      <c r="S237" s="535">
        <v>2.0</v>
      </c>
      <c r="T237" s="29"/>
      <c r="U237" s="30"/>
      <c r="V237" s="535">
        <v>7.0</v>
      </c>
      <c r="W237" s="29"/>
      <c r="X237" s="30"/>
      <c r="Y237" s="535">
        <v>15.0</v>
      </c>
      <c r="Z237" s="29"/>
      <c r="AA237" s="30"/>
      <c r="AB237" s="535">
        <v>3.0</v>
      </c>
      <c r="AC237" s="29"/>
      <c r="AD237" s="30"/>
      <c r="AE237" s="535">
        <v>10.0</v>
      </c>
      <c r="AF237" s="29"/>
      <c r="AG237" s="30"/>
      <c r="AH237" s="535">
        <v>4.0</v>
      </c>
      <c r="AI237" s="29"/>
      <c r="AJ237" s="30"/>
      <c r="AK237" s="723"/>
      <c r="AL237" s="723"/>
      <c r="AM237" s="723"/>
      <c r="AN237" s="723"/>
      <c r="AO237" s="723"/>
      <c r="AP237" s="723"/>
    </row>
    <row r="238" ht="24.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104"/>
      <c r="AF238" s="269"/>
      <c r="AG238" s="269"/>
      <c r="AH238" s="269"/>
      <c r="AI238" s="269"/>
      <c r="AJ238" s="269" t="s">
        <v>2347</v>
      </c>
      <c r="AK238" s="7"/>
      <c r="AL238" s="7"/>
      <c r="AM238" s="7"/>
      <c r="AN238" s="7"/>
      <c r="AO238" s="7"/>
      <c r="AP238" s="7"/>
    </row>
    <row r="239" ht="24.75" customHeight="1">
      <c r="A239" s="1" t="s">
        <v>2348</v>
      </c>
      <c r="AK239" s="1"/>
      <c r="AL239" s="1"/>
      <c r="AM239" s="1"/>
      <c r="AN239" s="1"/>
      <c r="AO239" s="1"/>
      <c r="AP239" s="1"/>
    </row>
    <row r="240" ht="24.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row>
    <row r="241" ht="24.75" customHeight="1">
      <c r="A241" s="5">
        <v>99.0</v>
      </c>
      <c r="C241" s="6" t="s">
        <v>2349</v>
      </c>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row>
    <row r="242" ht="24.75" customHeight="1">
      <c r="A242" s="206" t="s">
        <v>1490</v>
      </c>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7" t="s">
        <v>1055</v>
      </c>
      <c r="AK242" s="7"/>
      <c r="AL242" s="7"/>
      <c r="AM242" s="7"/>
      <c r="AN242" s="7"/>
      <c r="AO242" s="7"/>
      <c r="AP242" s="7"/>
    </row>
    <row r="243" ht="24.75" customHeight="1">
      <c r="A243" s="8" t="s">
        <v>115</v>
      </c>
      <c r="B243" s="9"/>
      <c r="C243" s="9"/>
      <c r="D243" s="9"/>
      <c r="E243" s="9"/>
      <c r="F243" s="9"/>
      <c r="G243" s="9"/>
      <c r="H243" s="9"/>
      <c r="I243" s="10"/>
      <c r="J243" s="8" t="s">
        <v>67</v>
      </c>
      <c r="K243" s="9"/>
      <c r="L243" s="9"/>
      <c r="M243" s="9"/>
      <c r="N243" s="9"/>
      <c r="O243" s="10"/>
      <c r="P243" s="8" t="s">
        <v>2350</v>
      </c>
      <c r="Q243" s="9"/>
      <c r="R243" s="10"/>
      <c r="S243" s="8" t="s">
        <v>2351</v>
      </c>
      <c r="T243" s="9"/>
      <c r="U243" s="10"/>
      <c r="V243" s="8" t="s">
        <v>2352</v>
      </c>
      <c r="W243" s="9"/>
      <c r="X243" s="10"/>
      <c r="Y243" s="366" t="s">
        <v>2353</v>
      </c>
      <c r="Z243" s="9"/>
      <c r="AA243" s="10"/>
      <c r="AB243" s="8" t="s">
        <v>2354</v>
      </c>
      <c r="AC243" s="9"/>
      <c r="AD243" s="10"/>
      <c r="AE243" s="8" t="s">
        <v>2355</v>
      </c>
      <c r="AF243" s="9"/>
      <c r="AG243" s="10"/>
      <c r="AH243" s="366" t="s">
        <v>2356</v>
      </c>
      <c r="AI243" s="9"/>
      <c r="AJ243" s="10"/>
      <c r="AK243" s="782"/>
      <c r="AL243" s="782"/>
      <c r="AM243" s="782"/>
      <c r="AN243" s="782"/>
      <c r="AO243" s="782"/>
      <c r="AP243" s="782"/>
    </row>
    <row r="244" ht="24.75" customHeight="1">
      <c r="A244" s="11" t="s">
        <v>2357</v>
      </c>
      <c r="B244" s="12"/>
      <c r="C244" s="12"/>
      <c r="D244" s="12"/>
      <c r="E244" s="12"/>
      <c r="F244" s="12"/>
      <c r="G244" s="12"/>
      <c r="H244" s="12"/>
      <c r="I244" s="13"/>
      <c r="J244" s="606">
        <v>1100.0</v>
      </c>
      <c r="K244" s="12"/>
      <c r="L244" s="12"/>
      <c r="M244" s="12"/>
      <c r="N244" s="12"/>
      <c r="O244" s="13"/>
      <c r="P244" s="422">
        <v>1.0</v>
      </c>
      <c r="Q244" s="12"/>
      <c r="R244" s="13"/>
      <c r="S244" s="422">
        <v>4.0</v>
      </c>
      <c r="T244" s="12"/>
      <c r="U244" s="13"/>
      <c r="V244" s="422">
        <v>20.0</v>
      </c>
      <c r="W244" s="12"/>
      <c r="X244" s="13"/>
      <c r="Y244" s="422">
        <v>20.0</v>
      </c>
      <c r="Z244" s="12"/>
      <c r="AA244" s="13"/>
      <c r="AB244" s="422">
        <v>62.0</v>
      </c>
      <c r="AC244" s="12"/>
      <c r="AD244" s="13"/>
      <c r="AE244" s="783">
        <v>138.0</v>
      </c>
      <c r="AF244" s="12"/>
      <c r="AG244" s="13"/>
      <c r="AH244" s="783">
        <v>855.0</v>
      </c>
      <c r="AI244" s="12"/>
      <c r="AJ244" s="13"/>
      <c r="AK244" s="639"/>
      <c r="AL244" s="639"/>
      <c r="AM244" s="639"/>
      <c r="AN244" s="639"/>
      <c r="AO244" s="639"/>
      <c r="AP244" s="639"/>
    </row>
    <row r="245" ht="24.75" customHeight="1">
      <c r="A245" s="28" t="s">
        <v>2358</v>
      </c>
      <c r="B245" s="29"/>
      <c r="C245" s="29"/>
      <c r="D245" s="29"/>
      <c r="E245" s="29"/>
      <c r="F245" s="29"/>
      <c r="G245" s="29"/>
      <c r="H245" s="29"/>
      <c r="I245" s="30"/>
      <c r="J245" s="784">
        <v>934.0</v>
      </c>
      <c r="K245" s="29"/>
      <c r="L245" s="29"/>
      <c r="M245" s="29"/>
      <c r="N245" s="29"/>
      <c r="O245" s="30"/>
      <c r="P245" s="785">
        <v>1.0</v>
      </c>
      <c r="Q245" s="29"/>
      <c r="R245" s="30"/>
      <c r="S245" s="785">
        <v>2.0</v>
      </c>
      <c r="T245" s="29"/>
      <c r="U245" s="30"/>
      <c r="V245" s="785">
        <v>20.0</v>
      </c>
      <c r="W245" s="29"/>
      <c r="X245" s="30"/>
      <c r="Y245" s="785">
        <v>20.0</v>
      </c>
      <c r="Z245" s="29"/>
      <c r="AA245" s="30"/>
      <c r="AB245" s="785">
        <v>61.0</v>
      </c>
      <c r="AC245" s="29"/>
      <c r="AD245" s="30"/>
      <c r="AE245" s="786">
        <v>131.0</v>
      </c>
      <c r="AF245" s="29"/>
      <c r="AG245" s="30"/>
      <c r="AH245" s="786">
        <v>699.0</v>
      </c>
      <c r="AI245" s="29"/>
      <c r="AJ245" s="30"/>
      <c r="AK245" s="639"/>
      <c r="AL245" s="639"/>
      <c r="AM245" s="639"/>
      <c r="AN245" s="639"/>
      <c r="AO245" s="639"/>
      <c r="AP245" s="639"/>
    </row>
    <row r="246" ht="24.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7" t="s">
        <v>2347</v>
      </c>
      <c r="AK246" s="7"/>
      <c r="AL246" s="7"/>
      <c r="AM246" s="7"/>
      <c r="AN246" s="7"/>
      <c r="AO246" s="7"/>
      <c r="AP246" s="7"/>
    </row>
    <row r="247" ht="24.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row>
    <row r="248" ht="24.75" customHeight="1">
      <c r="A248" s="5">
        <v>100.0</v>
      </c>
      <c r="C248" s="6" t="s">
        <v>2359</v>
      </c>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row>
    <row r="249" ht="24.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7" t="s">
        <v>1930</v>
      </c>
      <c r="AK249" s="7"/>
      <c r="AL249" s="7"/>
      <c r="AM249" s="7"/>
      <c r="AN249" s="7"/>
      <c r="AO249" s="7"/>
      <c r="AP249" s="7"/>
    </row>
    <row r="250" ht="24.75" customHeight="1">
      <c r="A250" s="11" t="s">
        <v>101</v>
      </c>
      <c r="B250" s="12"/>
      <c r="C250" s="12"/>
      <c r="D250" s="12"/>
      <c r="E250" s="12"/>
      <c r="F250" s="13"/>
      <c r="G250" s="11" t="s">
        <v>2360</v>
      </c>
      <c r="H250" s="12"/>
      <c r="I250" s="12"/>
      <c r="J250" s="12"/>
      <c r="K250" s="13"/>
      <c r="L250" s="406" t="s">
        <v>2361</v>
      </c>
      <c r="M250" s="12"/>
      <c r="N250" s="12"/>
      <c r="O250" s="12"/>
      <c r="P250" s="13"/>
      <c r="Q250" s="406" t="s">
        <v>2362</v>
      </c>
      <c r="R250" s="12"/>
      <c r="S250" s="12"/>
      <c r="T250" s="12"/>
      <c r="U250" s="13"/>
      <c r="V250" s="39" t="s">
        <v>2363</v>
      </c>
      <c r="W250" s="12"/>
      <c r="X250" s="12"/>
      <c r="Y250" s="12"/>
      <c r="Z250" s="13"/>
      <c r="AA250" s="39" t="s">
        <v>2364</v>
      </c>
      <c r="AB250" s="12"/>
      <c r="AC250" s="12"/>
      <c r="AD250" s="12"/>
      <c r="AE250" s="13"/>
      <c r="AF250" s="11" t="s">
        <v>2365</v>
      </c>
      <c r="AG250" s="12"/>
      <c r="AH250" s="12"/>
      <c r="AI250" s="12"/>
      <c r="AJ250" s="13"/>
      <c r="AK250" s="35"/>
      <c r="AL250" s="35"/>
      <c r="AM250" s="35"/>
      <c r="AN250" s="35"/>
      <c r="AO250" s="35"/>
      <c r="AP250" s="35"/>
    </row>
    <row r="251" ht="24.75" customHeight="1">
      <c r="A251" s="37"/>
      <c r="B251" s="29"/>
      <c r="C251" s="29"/>
      <c r="D251" s="29"/>
      <c r="E251" s="29"/>
      <c r="F251" s="30"/>
      <c r="G251" s="37"/>
      <c r="H251" s="29"/>
      <c r="I251" s="29"/>
      <c r="J251" s="29"/>
      <c r="K251" s="30"/>
      <c r="L251" s="37"/>
      <c r="M251" s="29"/>
      <c r="N251" s="29"/>
      <c r="O251" s="29"/>
      <c r="P251" s="30"/>
      <c r="Q251" s="37"/>
      <c r="R251" s="29"/>
      <c r="S251" s="29"/>
      <c r="T251" s="29"/>
      <c r="U251" s="30"/>
      <c r="V251" s="37"/>
      <c r="W251" s="29"/>
      <c r="X251" s="29"/>
      <c r="Y251" s="29"/>
      <c r="Z251" s="30"/>
      <c r="AA251" s="37"/>
      <c r="AB251" s="29"/>
      <c r="AC251" s="29"/>
      <c r="AD251" s="29"/>
      <c r="AE251" s="30"/>
      <c r="AF251" s="37"/>
      <c r="AG251" s="29"/>
      <c r="AH251" s="29"/>
      <c r="AI251" s="29"/>
      <c r="AJ251" s="30"/>
      <c r="AK251" s="35"/>
      <c r="AL251" s="35"/>
      <c r="AM251" s="35"/>
      <c r="AN251" s="35"/>
      <c r="AO251" s="35"/>
      <c r="AP251" s="35"/>
    </row>
    <row r="252" ht="24.75" customHeight="1">
      <c r="A252" s="270" t="s">
        <v>1448</v>
      </c>
      <c r="F252" s="19"/>
      <c r="G252" s="565">
        <v>29.0</v>
      </c>
      <c r="K252" s="19"/>
      <c r="L252" s="787">
        <v>8.0</v>
      </c>
      <c r="P252" s="19"/>
      <c r="Q252" s="787">
        <v>20.0</v>
      </c>
      <c r="U252" s="19"/>
      <c r="V252" s="787">
        <v>59.0</v>
      </c>
      <c r="Z252" s="19"/>
      <c r="AA252" s="787">
        <v>11.0</v>
      </c>
      <c r="AE252" s="19"/>
      <c r="AF252" s="787">
        <v>5.0</v>
      </c>
      <c r="AJ252" s="19"/>
      <c r="AK252" s="723"/>
      <c r="AL252" s="723"/>
      <c r="AM252" s="723"/>
      <c r="AN252" s="723"/>
      <c r="AO252" s="723"/>
      <c r="AP252" s="723"/>
    </row>
    <row r="253" ht="24.75" customHeight="1">
      <c r="A253" s="270">
        <v>5.0</v>
      </c>
      <c r="F253" s="19"/>
      <c r="G253" s="565">
        <v>29.0</v>
      </c>
      <c r="K253" s="19"/>
      <c r="L253" s="787">
        <v>8.0</v>
      </c>
      <c r="P253" s="19"/>
      <c r="Q253" s="788">
        <v>24.0</v>
      </c>
      <c r="U253" s="19"/>
      <c r="V253" s="787">
        <v>59.0</v>
      </c>
      <c r="Z253" s="19"/>
      <c r="AA253" s="788">
        <v>10.0</v>
      </c>
      <c r="AE253" s="19"/>
      <c r="AF253" s="787">
        <v>5.0</v>
      </c>
      <c r="AJ253" s="19"/>
      <c r="AK253" s="723"/>
      <c r="AL253" s="723"/>
      <c r="AM253" s="723"/>
      <c r="AN253" s="723"/>
      <c r="AO253" s="723"/>
      <c r="AP253" s="723"/>
    </row>
    <row r="254" ht="24.75" customHeight="1">
      <c r="A254" s="270">
        <v>6.0</v>
      </c>
      <c r="F254" s="19"/>
      <c r="G254" s="695">
        <v>29.0</v>
      </c>
      <c r="H254" s="29"/>
      <c r="I254" s="29"/>
      <c r="J254" s="29"/>
      <c r="K254" s="30"/>
      <c r="L254" s="789">
        <v>8.0</v>
      </c>
      <c r="M254" s="29"/>
      <c r="N254" s="29"/>
      <c r="O254" s="29"/>
      <c r="P254" s="30"/>
      <c r="Q254" s="790">
        <v>28.0</v>
      </c>
      <c r="R254" s="29"/>
      <c r="S254" s="29"/>
      <c r="T254" s="29"/>
      <c r="U254" s="30"/>
      <c r="V254" s="790">
        <v>57.0</v>
      </c>
      <c r="W254" s="29"/>
      <c r="X254" s="29"/>
      <c r="Y254" s="29"/>
      <c r="Z254" s="30"/>
      <c r="AA254" s="789">
        <v>10.0</v>
      </c>
      <c r="AB254" s="29"/>
      <c r="AC254" s="29"/>
      <c r="AD254" s="29"/>
      <c r="AE254" s="30"/>
      <c r="AF254" s="789">
        <v>5.0</v>
      </c>
      <c r="AG254" s="29"/>
      <c r="AH254" s="29"/>
      <c r="AI254" s="29"/>
      <c r="AJ254" s="30"/>
      <c r="AK254" s="723"/>
      <c r="AL254" s="723"/>
      <c r="AM254" s="723"/>
      <c r="AN254" s="723"/>
      <c r="AO254" s="723"/>
      <c r="AP254" s="723"/>
    </row>
    <row r="255" ht="24.75" customHeight="1">
      <c r="A255" s="791" t="s">
        <v>2366</v>
      </c>
      <c r="B255" s="12"/>
      <c r="C255" s="12"/>
      <c r="D255" s="12"/>
      <c r="E255" s="12"/>
      <c r="F255" s="13"/>
      <c r="G255" s="792">
        <v>11.0</v>
      </c>
      <c r="H255" s="12"/>
      <c r="I255" s="12"/>
      <c r="J255" s="12"/>
      <c r="K255" s="13"/>
      <c r="L255" s="793">
        <v>0.0</v>
      </c>
      <c r="M255" s="12"/>
      <c r="N255" s="12"/>
      <c r="O255" s="12"/>
      <c r="P255" s="13"/>
      <c r="Q255" s="793">
        <v>0.0</v>
      </c>
      <c r="R255" s="12"/>
      <c r="S255" s="12"/>
      <c r="T255" s="12"/>
      <c r="U255" s="13"/>
      <c r="V255" s="793">
        <v>0.0</v>
      </c>
      <c r="W255" s="12"/>
      <c r="X255" s="12"/>
      <c r="Y255" s="12"/>
      <c r="Z255" s="13"/>
      <c r="AA255" s="793">
        <v>10.0</v>
      </c>
      <c r="AB255" s="12"/>
      <c r="AC255" s="12"/>
      <c r="AD255" s="12"/>
      <c r="AE255" s="13"/>
      <c r="AF255" s="793">
        <v>5.0</v>
      </c>
      <c r="AG255" s="12"/>
      <c r="AH255" s="12"/>
      <c r="AI255" s="12"/>
      <c r="AJ255" s="13"/>
      <c r="AK255" s="723"/>
      <c r="AL255" s="723"/>
      <c r="AM255" s="723"/>
      <c r="AN255" s="723"/>
      <c r="AO255" s="723"/>
      <c r="AP255" s="723"/>
    </row>
    <row r="256" ht="24.75" customHeight="1">
      <c r="A256" s="28" t="s">
        <v>2367</v>
      </c>
      <c r="B256" s="29"/>
      <c r="C256" s="29"/>
      <c r="D256" s="29"/>
      <c r="E256" s="29"/>
      <c r="F256" s="30"/>
      <c r="G256" s="695">
        <v>18.0</v>
      </c>
      <c r="H256" s="29"/>
      <c r="I256" s="29"/>
      <c r="J256" s="29"/>
      <c r="K256" s="30"/>
      <c r="L256" s="789">
        <v>8.0</v>
      </c>
      <c r="M256" s="29"/>
      <c r="N256" s="29"/>
      <c r="O256" s="29"/>
      <c r="P256" s="30"/>
      <c r="Q256" s="790">
        <v>28.0</v>
      </c>
      <c r="R256" s="29"/>
      <c r="S256" s="29"/>
      <c r="T256" s="29"/>
      <c r="U256" s="30"/>
      <c r="V256" s="790">
        <v>57.0</v>
      </c>
      <c r="W256" s="29"/>
      <c r="X256" s="29"/>
      <c r="Y256" s="29"/>
      <c r="Z256" s="30"/>
      <c r="AA256" s="789">
        <v>0.0</v>
      </c>
      <c r="AB256" s="29"/>
      <c r="AC256" s="29"/>
      <c r="AD256" s="29"/>
      <c r="AE256" s="30"/>
      <c r="AF256" s="789">
        <v>0.0</v>
      </c>
      <c r="AG256" s="29"/>
      <c r="AH256" s="29"/>
      <c r="AI256" s="29"/>
      <c r="AJ256" s="30"/>
      <c r="AK256" s="723"/>
      <c r="AL256" s="723"/>
      <c r="AM256" s="723"/>
      <c r="AN256" s="723"/>
      <c r="AO256" s="723"/>
      <c r="AP256" s="723"/>
    </row>
    <row r="257" ht="24.75" customHeight="1">
      <c r="A257" s="3" t="s">
        <v>47</v>
      </c>
      <c r="B257" s="3"/>
      <c r="C257" s="3" t="s">
        <v>2368</v>
      </c>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row>
    <row r="258" ht="24.75" customHeight="1">
      <c r="A258" s="3"/>
      <c r="B258" s="3"/>
      <c r="C258" s="3"/>
      <c r="D258" s="3" t="s">
        <v>2369</v>
      </c>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row>
    <row r="259" ht="24.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7" t="s">
        <v>2347</v>
      </c>
      <c r="AK259" s="7"/>
      <c r="AL259" s="7"/>
      <c r="AM259" s="7"/>
      <c r="AN259" s="7"/>
      <c r="AO259" s="7"/>
      <c r="AP259" s="7"/>
    </row>
    <row r="260" ht="18.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row>
    <row r="261" ht="24.75" customHeight="1">
      <c r="A261" s="5">
        <v>101.0</v>
      </c>
      <c r="C261" s="6" t="s">
        <v>2370</v>
      </c>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row>
    <row r="262" ht="24.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7" t="s">
        <v>2064</v>
      </c>
      <c r="AK262" s="7"/>
      <c r="AL262" s="7"/>
      <c r="AM262" s="7"/>
      <c r="AN262" s="7"/>
      <c r="AO262" s="7"/>
      <c r="AP262" s="7"/>
    </row>
    <row r="263" ht="24.75" customHeight="1">
      <c r="A263" s="11" t="s">
        <v>101</v>
      </c>
      <c r="B263" s="12"/>
      <c r="C263" s="12"/>
      <c r="D263" s="13"/>
      <c r="E263" s="8" t="s">
        <v>2371</v>
      </c>
      <c r="F263" s="9"/>
      <c r="G263" s="9"/>
      <c r="H263" s="9"/>
      <c r="I263" s="9"/>
      <c r="J263" s="9"/>
      <c r="K263" s="9"/>
      <c r="L263" s="10"/>
      <c r="M263" s="8" t="s">
        <v>2372</v>
      </c>
      <c r="N263" s="9"/>
      <c r="O263" s="9"/>
      <c r="P263" s="9"/>
      <c r="Q263" s="9"/>
      <c r="R263" s="9"/>
      <c r="S263" s="9"/>
      <c r="T263" s="10"/>
      <c r="U263" s="8" t="s">
        <v>1363</v>
      </c>
      <c r="V263" s="9"/>
      <c r="W263" s="9"/>
      <c r="X263" s="9"/>
      <c r="Y263" s="9"/>
      <c r="Z263" s="9"/>
      <c r="AA263" s="9"/>
      <c r="AB263" s="9"/>
      <c r="AC263" s="9"/>
      <c r="AD263" s="9"/>
      <c r="AE263" s="9"/>
      <c r="AF263" s="9"/>
      <c r="AG263" s="9"/>
      <c r="AH263" s="9"/>
      <c r="AI263" s="9"/>
      <c r="AJ263" s="10"/>
      <c r="AK263" s="35"/>
      <c r="AL263" s="35"/>
      <c r="AM263" s="35"/>
      <c r="AN263" s="35"/>
      <c r="AO263" s="35"/>
      <c r="AP263" s="35"/>
    </row>
    <row r="264" ht="24.75" customHeight="1">
      <c r="A264" s="37"/>
      <c r="B264" s="29"/>
      <c r="C264" s="29"/>
      <c r="D264" s="30"/>
      <c r="E264" s="8" t="s">
        <v>2373</v>
      </c>
      <c r="F264" s="9"/>
      <c r="G264" s="9"/>
      <c r="H264" s="10"/>
      <c r="I264" s="8" t="s">
        <v>2374</v>
      </c>
      <c r="J264" s="9"/>
      <c r="K264" s="9"/>
      <c r="L264" s="10"/>
      <c r="M264" s="63" t="s">
        <v>2375</v>
      </c>
      <c r="N264" s="9"/>
      <c r="O264" s="9"/>
      <c r="P264" s="10"/>
      <c r="Q264" s="8" t="s">
        <v>2376</v>
      </c>
      <c r="R264" s="9"/>
      <c r="S264" s="9"/>
      <c r="T264" s="10"/>
      <c r="U264" s="8" t="s">
        <v>114</v>
      </c>
      <c r="V264" s="9"/>
      <c r="W264" s="9"/>
      <c r="X264" s="10"/>
      <c r="Y264" s="8" t="s">
        <v>2377</v>
      </c>
      <c r="Z264" s="9"/>
      <c r="AA264" s="9"/>
      <c r="AB264" s="10"/>
      <c r="AC264" s="8" t="s">
        <v>2378</v>
      </c>
      <c r="AD264" s="9"/>
      <c r="AE264" s="9"/>
      <c r="AF264" s="10"/>
      <c r="AG264" s="8" t="s">
        <v>2379</v>
      </c>
      <c r="AH264" s="9"/>
      <c r="AI264" s="9"/>
      <c r="AJ264" s="10"/>
      <c r="AK264" s="35"/>
      <c r="AL264" s="35"/>
      <c r="AM264" s="35"/>
      <c r="AN264" s="35"/>
      <c r="AO264" s="35"/>
      <c r="AP264" s="35"/>
    </row>
    <row r="265" ht="24.75" customHeight="1">
      <c r="A265" s="270" t="s">
        <v>1448</v>
      </c>
      <c r="D265" s="19"/>
      <c r="E265" s="60">
        <v>2094.0</v>
      </c>
      <c r="H265" s="19"/>
      <c r="I265" s="18">
        <v>279.0</v>
      </c>
      <c r="L265" s="19"/>
      <c r="M265" s="18">
        <v>77.0</v>
      </c>
      <c r="P265" s="19"/>
      <c r="Q265" s="18">
        <v>488.0</v>
      </c>
      <c r="T265" s="19"/>
      <c r="U265" s="18">
        <v>33.0</v>
      </c>
      <c r="X265" s="19"/>
      <c r="Y265" s="18">
        <v>75.0</v>
      </c>
      <c r="AB265" s="19"/>
      <c r="AC265" s="18">
        <v>28.0</v>
      </c>
      <c r="AF265" s="19"/>
      <c r="AG265" s="18">
        <v>9.0</v>
      </c>
      <c r="AJ265" s="19"/>
      <c r="AK265" s="35"/>
      <c r="AL265" s="35"/>
      <c r="AM265" s="35"/>
      <c r="AN265" s="35"/>
      <c r="AO265" s="35"/>
      <c r="AP265" s="35"/>
    </row>
    <row r="266" ht="24.75" customHeight="1">
      <c r="A266" s="270">
        <v>5.0</v>
      </c>
      <c r="D266" s="19"/>
      <c r="E266" s="60">
        <v>2094.0</v>
      </c>
      <c r="H266" s="19"/>
      <c r="I266" s="18">
        <v>279.0</v>
      </c>
      <c r="L266" s="19"/>
      <c r="M266" s="18">
        <v>75.0</v>
      </c>
      <c r="P266" s="19"/>
      <c r="Q266" s="18">
        <v>488.0</v>
      </c>
      <c r="T266" s="19"/>
      <c r="U266" s="18">
        <v>33.0</v>
      </c>
      <c r="X266" s="19"/>
      <c r="Y266" s="18">
        <v>75.0</v>
      </c>
      <c r="AB266" s="19"/>
      <c r="AC266" s="18">
        <v>28.0</v>
      </c>
      <c r="AF266" s="19"/>
      <c r="AG266" s="18">
        <v>9.0</v>
      </c>
      <c r="AJ266" s="19"/>
      <c r="AK266" s="35"/>
      <c r="AL266" s="35"/>
      <c r="AM266" s="35"/>
      <c r="AN266" s="35"/>
      <c r="AO266" s="35"/>
      <c r="AP266" s="35"/>
    </row>
    <row r="267" ht="24.75" customHeight="1">
      <c r="A267" s="202">
        <v>6.0</v>
      </c>
      <c r="B267" s="29"/>
      <c r="C267" s="29"/>
      <c r="D267" s="30"/>
      <c r="E267" s="61">
        <v>2094.0</v>
      </c>
      <c r="F267" s="29"/>
      <c r="G267" s="29"/>
      <c r="H267" s="30"/>
      <c r="I267" s="28">
        <v>279.0</v>
      </c>
      <c r="J267" s="29"/>
      <c r="K267" s="29"/>
      <c r="L267" s="30"/>
      <c r="M267" s="202">
        <v>72.0</v>
      </c>
      <c r="N267" s="29"/>
      <c r="O267" s="29"/>
      <c r="P267" s="30"/>
      <c r="Q267" s="202">
        <v>486.0</v>
      </c>
      <c r="R267" s="29"/>
      <c r="S267" s="29"/>
      <c r="T267" s="30"/>
      <c r="U267" s="28">
        <v>33.0</v>
      </c>
      <c r="V267" s="29"/>
      <c r="W267" s="29"/>
      <c r="X267" s="30"/>
      <c r="Y267" s="28">
        <v>75.0</v>
      </c>
      <c r="Z267" s="29"/>
      <c r="AA267" s="29"/>
      <c r="AB267" s="30"/>
      <c r="AC267" s="28">
        <v>28.0</v>
      </c>
      <c r="AD267" s="29"/>
      <c r="AE267" s="29"/>
      <c r="AF267" s="30"/>
      <c r="AG267" s="28">
        <v>9.0</v>
      </c>
      <c r="AH267" s="29"/>
      <c r="AI267" s="29"/>
      <c r="AJ267" s="30"/>
      <c r="AK267" s="35"/>
      <c r="AL267" s="35"/>
      <c r="AM267" s="35"/>
      <c r="AN267" s="35"/>
      <c r="AO267" s="35"/>
      <c r="AP267" s="35"/>
    </row>
    <row r="268" ht="24.75" customHeight="1">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269" t="s">
        <v>2347</v>
      </c>
      <c r="AK268" s="7"/>
      <c r="AL268" s="7"/>
      <c r="AM268" s="7"/>
      <c r="AN268" s="7"/>
      <c r="AO268" s="7"/>
      <c r="AP268" s="7"/>
    </row>
    <row r="269" ht="18.0"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row>
    <row r="270" ht="24.75" customHeight="1">
      <c r="A270" s="5">
        <v>102.0</v>
      </c>
      <c r="C270" s="6" t="s">
        <v>2380</v>
      </c>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row>
    <row r="271" ht="24.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7"/>
      <c r="AK271" s="7"/>
      <c r="AL271" s="7"/>
      <c r="AM271" s="7"/>
      <c r="AN271" s="7"/>
      <c r="AO271" s="7"/>
      <c r="AP271" s="7"/>
    </row>
    <row r="272" ht="24.75" customHeight="1">
      <c r="A272" s="11" t="s">
        <v>101</v>
      </c>
      <c r="B272" s="12"/>
      <c r="C272" s="13"/>
      <c r="D272" s="11" t="s">
        <v>67</v>
      </c>
      <c r="E272" s="12"/>
      <c r="F272" s="13"/>
      <c r="G272" s="8" t="s">
        <v>2381</v>
      </c>
      <c r="H272" s="9"/>
      <c r="I272" s="9"/>
      <c r="J272" s="9"/>
      <c r="K272" s="9"/>
      <c r="L272" s="9"/>
      <c r="M272" s="9"/>
      <c r="N272" s="9"/>
      <c r="O272" s="9"/>
      <c r="P272" s="9"/>
      <c r="Q272" s="9"/>
      <c r="R272" s="9"/>
      <c r="S272" s="9"/>
      <c r="T272" s="9"/>
      <c r="U272" s="9"/>
      <c r="V272" s="9"/>
      <c r="W272" s="9"/>
      <c r="X272" s="9"/>
      <c r="Y272" s="9"/>
      <c r="Z272" s="9"/>
      <c r="AA272" s="9"/>
      <c r="AB272" s="10"/>
      <c r="AC272" s="8" t="s">
        <v>2382</v>
      </c>
      <c r="AD272" s="9"/>
      <c r="AE272" s="9"/>
      <c r="AF272" s="9"/>
      <c r="AG272" s="366" t="s">
        <v>2383</v>
      </c>
      <c r="AH272" s="9"/>
      <c r="AI272" s="9"/>
      <c r="AJ272" s="10"/>
      <c r="AK272" s="782"/>
      <c r="AL272" s="782"/>
      <c r="AM272" s="782"/>
      <c r="AN272" s="782"/>
      <c r="AO272" s="782"/>
      <c r="AP272" s="782"/>
    </row>
    <row r="273" ht="24.75" customHeight="1">
      <c r="A273" s="27"/>
      <c r="C273" s="19"/>
      <c r="D273" s="27"/>
      <c r="F273" s="19"/>
      <c r="G273" s="36" t="s">
        <v>2384</v>
      </c>
      <c r="H273" s="13"/>
      <c r="I273" s="375" t="s">
        <v>2385</v>
      </c>
      <c r="J273" s="9"/>
      <c r="K273" s="9"/>
      <c r="L273" s="9"/>
      <c r="M273" s="9"/>
      <c r="N273" s="10"/>
      <c r="O273" s="36" t="s">
        <v>2386</v>
      </c>
      <c r="P273" s="13"/>
      <c r="Q273" s="8" t="s">
        <v>2387</v>
      </c>
      <c r="R273" s="9"/>
      <c r="S273" s="9"/>
      <c r="T273" s="9"/>
      <c r="U273" s="9"/>
      <c r="V273" s="9"/>
      <c r="W273" s="9"/>
      <c r="X273" s="10"/>
      <c r="Y273" s="366" t="s">
        <v>2388</v>
      </c>
      <c r="Z273" s="9"/>
      <c r="AA273" s="9"/>
      <c r="AB273" s="10"/>
      <c r="AC273" s="11" t="s">
        <v>2389</v>
      </c>
      <c r="AD273" s="13"/>
      <c r="AE273" s="11" t="s">
        <v>2390</v>
      </c>
      <c r="AF273" s="13"/>
      <c r="AG273" s="36" t="s">
        <v>2384</v>
      </c>
      <c r="AH273" s="13"/>
      <c r="AI273" s="36" t="s">
        <v>2391</v>
      </c>
      <c r="AJ273" s="13"/>
      <c r="AK273" s="102"/>
      <c r="AL273" s="102"/>
      <c r="AM273" s="102"/>
      <c r="AN273" s="102"/>
      <c r="AO273" s="102"/>
      <c r="AP273" s="102"/>
    </row>
    <row r="274" ht="24.75" customHeight="1">
      <c r="A274" s="37"/>
      <c r="B274" s="29"/>
      <c r="C274" s="30"/>
      <c r="D274" s="37"/>
      <c r="E274" s="29"/>
      <c r="F274" s="30"/>
      <c r="G274" s="37"/>
      <c r="H274" s="30"/>
      <c r="I274" s="8" t="s">
        <v>2392</v>
      </c>
      <c r="J274" s="10"/>
      <c r="K274" s="8" t="s">
        <v>2393</v>
      </c>
      <c r="L274" s="10"/>
      <c r="M274" s="8" t="s">
        <v>2394</v>
      </c>
      <c r="N274" s="10"/>
      <c r="O274" s="37"/>
      <c r="P274" s="30"/>
      <c r="Q274" s="8" t="s">
        <v>2395</v>
      </c>
      <c r="R274" s="10"/>
      <c r="S274" s="8" t="s">
        <v>2396</v>
      </c>
      <c r="T274" s="10"/>
      <c r="U274" s="794" t="s">
        <v>2397</v>
      </c>
      <c r="V274" s="10"/>
      <c r="W274" s="8" t="s">
        <v>2398</v>
      </c>
      <c r="X274" s="10"/>
      <c r="Y274" s="794" t="s">
        <v>2399</v>
      </c>
      <c r="Z274" s="10"/>
      <c r="AA274" s="794" t="s">
        <v>2400</v>
      </c>
      <c r="AB274" s="10"/>
      <c r="AC274" s="37"/>
      <c r="AD274" s="30"/>
      <c r="AE274" s="37"/>
      <c r="AF274" s="30"/>
      <c r="AG274" s="37"/>
      <c r="AH274" s="30"/>
      <c r="AI274" s="37"/>
      <c r="AJ274" s="30"/>
      <c r="AK274" s="102"/>
      <c r="AL274" s="102"/>
      <c r="AM274" s="102"/>
      <c r="AN274" s="102"/>
      <c r="AO274" s="102"/>
      <c r="AP274" s="102"/>
    </row>
    <row r="275" ht="24.75" customHeight="1">
      <c r="A275" s="725" t="s">
        <v>1448</v>
      </c>
      <c r="C275" s="19"/>
      <c r="D275" s="565">
        <v>34.0</v>
      </c>
      <c r="F275" s="19"/>
      <c r="G275" s="565">
        <v>18.0</v>
      </c>
      <c r="H275" s="19"/>
      <c r="I275" s="60">
        <v>7.0</v>
      </c>
      <c r="J275" s="19"/>
      <c r="K275" s="60">
        <v>1.0</v>
      </c>
      <c r="L275" s="19"/>
      <c r="M275" s="60">
        <v>8.0</v>
      </c>
      <c r="N275" s="19"/>
      <c r="O275" s="60">
        <v>29.0</v>
      </c>
      <c r="P275" s="19"/>
      <c r="Q275" s="60">
        <v>5.0</v>
      </c>
      <c r="R275" s="19"/>
      <c r="S275" s="60">
        <v>2.0</v>
      </c>
      <c r="T275" s="19"/>
      <c r="U275" s="60">
        <v>7.0</v>
      </c>
      <c r="V275" s="19"/>
      <c r="W275" s="60">
        <v>13.0</v>
      </c>
      <c r="X275" s="19"/>
      <c r="Y275" s="326">
        <v>641.0</v>
      </c>
      <c r="Z275" s="19"/>
      <c r="AA275" s="795">
        <v>1256.0</v>
      </c>
      <c r="AB275" s="19"/>
      <c r="AC275" s="60">
        <v>1.0</v>
      </c>
      <c r="AD275" s="19"/>
      <c r="AE275" s="60">
        <v>3.0</v>
      </c>
      <c r="AF275" s="19"/>
      <c r="AG275" s="60">
        <v>10.0</v>
      </c>
      <c r="AH275" s="19"/>
      <c r="AI275" s="60">
        <v>39.0</v>
      </c>
      <c r="AJ275" s="19"/>
      <c r="AK275" s="723"/>
      <c r="AL275" s="723"/>
      <c r="AM275" s="723"/>
      <c r="AN275" s="723"/>
      <c r="AO275" s="723"/>
      <c r="AP275" s="723"/>
    </row>
    <row r="276" ht="24.75" customHeight="1">
      <c r="A276" s="725">
        <v>5.0</v>
      </c>
      <c r="C276" s="19"/>
      <c r="D276" s="565">
        <v>22.0</v>
      </c>
      <c r="F276" s="19"/>
      <c r="G276" s="565">
        <v>10.0</v>
      </c>
      <c r="H276" s="19"/>
      <c r="I276" s="60">
        <v>7.0</v>
      </c>
      <c r="J276" s="19"/>
      <c r="K276" s="60" t="s">
        <v>1485</v>
      </c>
      <c r="L276" s="19"/>
      <c r="M276" s="60">
        <v>15.0</v>
      </c>
      <c r="N276" s="19"/>
      <c r="O276" s="60">
        <v>30.0</v>
      </c>
      <c r="P276" s="19"/>
      <c r="Q276" s="60">
        <v>5.0</v>
      </c>
      <c r="R276" s="19"/>
      <c r="S276" s="60">
        <v>1.0</v>
      </c>
      <c r="T276" s="19"/>
      <c r="U276" s="60">
        <v>9.0</v>
      </c>
      <c r="V276" s="19"/>
      <c r="W276" s="60">
        <v>6.0</v>
      </c>
      <c r="X276" s="19"/>
      <c r="Y276" s="795">
        <v>1185.0</v>
      </c>
      <c r="Z276" s="19"/>
      <c r="AA276" s="326">
        <v>85.0</v>
      </c>
      <c r="AB276" s="19"/>
      <c r="AC276" s="60" t="s">
        <v>1485</v>
      </c>
      <c r="AD276" s="19"/>
      <c r="AE276" s="60">
        <v>1.0</v>
      </c>
      <c r="AF276" s="19"/>
      <c r="AG276" s="60">
        <v>2.0</v>
      </c>
      <c r="AH276" s="19"/>
      <c r="AI276" s="60">
        <v>11.0</v>
      </c>
      <c r="AJ276" s="19"/>
      <c r="AK276" s="723"/>
      <c r="AL276" s="723"/>
      <c r="AM276" s="723"/>
      <c r="AN276" s="723"/>
      <c r="AO276" s="723"/>
      <c r="AP276" s="723"/>
    </row>
    <row r="277" ht="24.75" customHeight="1">
      <c r="A277" s="697">
        <v>6.0</v>
      </c>
      <c r="B277" s="29"/>
      <c r="C277" s="30"/>
      <c r="D277" s="697">
        <v>23.0</v>
      </c>
      <c r="E277" s="29"/>
      <c r="F277" s="30"/>
      <c r="G277" s="697">
        <v>8.0</v>
      </c>
      <c r="H277" s="30"/>
      <c r="I277" s="468">
        <v>1.0</v>
      </c>
      <c r="J277" s="30"/>
      <c r="K277" s="61" t="s">
        <v>1485</v>
      </c>
      <c r="L277" s="30"/>
      <c r="M277" s="468">
        <v>4.0</v>
      </c>
      <c r="N277" s="30"/>
      <c r="O277" s="468">
        <v>7.0</v>
      </c>
      <c r="P277" s="30"/>
      <c r="Q277" s="468">
        <v>2.0</v>
      </c>
      <c r="R277" s="30"/>
      <c r="S277" s="61" t="s">
        <v>1485</v>
      </c>
      <c r="T277" s="30"/>
      <c r="U277" s="468">
        <v>6.0</v>
      </c>
      <c r="V277" s="30"/>
      <c r="W277" s="468">
        <v>1.0</v>
      </c>
      <c r="X277" s="30"/>
      <c r="Y277" s="796">
        <v>185.0</v>
      </c>
      <c r="Z277" s="30"/>
      <c r="AA277" s="796">
        <v>783.0</v>
      </c>
      <c r="AB277" s="30"/>
      <c r="AC277" s="61" t="s">
        <v>1485</v>
      </c>
      <c r="AD277" s="30"/>
      <c r="AE277" s="468">
        <v>5.0</v>
      </c>
      <c r="AF277" s="30"/>
      <c r="AG277" s="61" t="s">
        <v>1485</v>
      </c>
      <c r="AH277" s="30"/>
      <c r="AI277" s="61" t="s">
        <v>1485</v>
      </c>
      <c r="AJ277" s="30"/>
      <c r="AK277" s="723"/>
      <c r="AL277" s="723"/>
      <c r="AM277" s="723"/>
      <c r="AN277" s="723"/>
      <c r="AO277" s="723"/>
      <c r="AP277" s="723"/>
    </row>
    <row r="278" ht="24.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7" t="s">
        <v>2347</v>
      </c>
      <c r="AK278" s="7"/>
      <c r="AL278" s="7"/>
      <c r="AM278" s="7"/>
      <c r="AN278" s="7"/>
      <c r="AO278" s="7"/>
      <c r="AP278" s="7"/>
    </row>
    <row r="279" ht="24.75" customHeight="1">
      <c r="A279" s="1" t="s">
        <v>2401</v>
      </c>
      <c r="AK279" s="1"/>
      <c r="AL279" s="1"/>
      <c r="AM279" s="1"/>
      <c r="AN279" s="1"/>
      <c r="AO279" s="1"/>
      <c r="AP279" s="1"/>
    </row>
    <row r="280" ht="24.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row>
    <row r="281" ht="24.75" customHeight="1">
      <c r="A281" s="5">
        <v>103.0</v>
      </c>
      <c r="C281" s="6" t="s">
        <v>2402</v>
      </c>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row>
    <row r="282" ht="24.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7" t="s">
        <v>1111</v>
      </c>
      <c r="AK282" s="7"/>
      <c r="AL282" s="7"/>
      <c r="AM282" s="7"/>
      <c r="AN282" s="7"/>
      <c r="AO282" s="7"/>
      <c r="AP282" s="7"/>
    </row>
    <row r="283" ht="24.75" customHeight="1">
      <c r="A283" s="11" t="s">
        <v>101</v>
      </c>
      <c r="B283" s="12"/>
      <c r="C283" s="12"/>
      <c r="D283" s="12"/>
      <c r="E283" s="12"/>
      <c r="F283" s="12"/>
      <c r="G283" s="13"/>
      <c r="H283" s="11" t="s">
        <v>67</v>
      </c>
      <c r="I283" s="12"/>
      <c r="J283" s="12"/>
      <c r="K283" s="12"/>
      <c r="L283" s="12"/>
      <c r="M283" s="12"/>
      <c r="N283" s="13"/>
      <c r="O283" s="474" t="s">
        <v>2403</v>
      </c>
      <c r="P283" s="12"/>
      <c r="Q283" s="474" t="s">
        <v>2404</v>
      </c>
      <c r="R283" s="12"/>
      <c r="S283" s="474" t="s">
        <v>2405</v>
      </c>
      <c r="T283" s="12"/>
      <c r="U283" s="474" t="s">
        <v>1816</v>
      </c>
      <c r="V283" s="12"/>
      <c r="W283" s="474" t="s">
        <v>2406</v>
      </c>
      <c r="X283" s="12"/>
      <c r="Y283" s="474" t="s">
        <v>2407</v>
      </c>
      <c r="Z283" s="12"/>
      <c r="AA283" s="646" t="s">
        <v>2408</v>
      </c>
      <c r="AB283" s="12"/>
      <c r="AC283" s="646" t="s">
        <v>2409</v>
      </c>
      <c r="AD283" s="12"/>
      <c r="AE283" s="647" t="s">
        <v>2410</v>
      </c>
      <c r="AF283" s="12"/>
      <c r="AG283" s="474" t="s">
        <v>1363</v>
      </c>
      <c r="AH283" s="12"/>
      <c r="AI283" s="646" t="s">
        <v>2411</v>
      </c>
      <c r="AJ283" s="13"/>
      <c r="AK283" s="797"/>
      <c r="AL283" s="797"/>
      <c r="AM283" s="797"/>
      <c r="AN283" s="797"/>
      <c r="AO283" s="797"/>
      <c r="AP283" s="797"/>
    </row>
    <row r="284" ht="24.75" customHeight="1">
      <c r="A284" s="27"/>
      <c r="G284" s="19"/>
      <c r="H284" s="27"/>
      <c r="N284" s="19"/>
      <c r="O284" s="27"/>
      <c r="Q284" s="27"/>
      <c r="S284" s="27"/>
      <c r="U284" s="27"/>
      <c r="W284" s="27"/>
      <c r="Y284" s="27"/>
      <c r="AA284" s="27"/>
      <c r="AC284" s="27"/>
      <c r="AE284" s="27"/>
      <c r="AG284" s="27"/>
      <c r="AI284" s="27"/>
      <c r="AJ284" s="19"/>
      <c r="AK284" s="797"/>
      <c r="AL284" s="797"/>
      <c r="AM284" s="797"/>
      <c r="AN284" s="797"/>
      <c r="AO284" s="797"/>
      <c r="AP284" s="797"/>
    </row>
    <row r="285" ht="22.5" customHeight="1">
      <c r="A285" s="37"/>
      <c r="B285" s="29"/>
      <c r="C285" s="29"/>
      <c r="D285" s="29"/>
      <c r="E285" s="29"/>
      <c r="F285" s="29"/>
      <c r="G285" s="30"/>
      <c r="H285" s="37"/>
      <c r="I285" s="29"/>
      <c r="J285" s="29"/>
      <c r="K285" s="29"/>
      <c r="L285" s="29"/>
      <c r="M285" s="29"/>
      <c r="N285" s="30"/>
      <c r="O285" s="37"/>
      <c r="P285" s="29"/>
      <c r="Q285" s="37"/>
      <c r="R285" s="29"/>
      <c r="S285" s="37"/>
      <c r="T285" s="29"/>
      <c r="U285" s="37"/>
      <c r="V285" s="29"/>
      <c r="W285" s="37"/>
      <c r="X285" s="29"/>
      <c r="Y285" s="37"/>
      <c r="Z285" s="29"/>
      <c r="AA285" s="37"/>
      <c r="AB285" s="29"/>
      <c r="AC285" s="37"/>
      <c r="AD285" s="29"/>
      <c r="AE285" s="37"/>
      <c r="AF285" s="29"/>
      <c r="AG285" s="37"/>
      <c r="AH285" s="29"/>
      <c r="AI285" s="37"/>
      <c r="AJ285" s="30"/>
      <c r="AK285" s="797"/>
      <c r="AL285" s="797"/>
      <c r="AM285" s="797"/>
      <c r="AN285" s="797"/>
      <c r="AO285" s="797"/>
      <c r="AP285" s="797"/>
    </row>
    <row r="286" ht="24.75" customHeight="1">
      <c r="A286" s="270" t="s">
        <v>1448</v>
      </c>
      <c r="G286" s="19"/>
      <c r="H286" s="565">
        <v>34.0</v>
      </c>
      <c r="N286" s="19"/>
      <c r="O286" s="60">
        <v>3.0</v>
      </c>
      <c r="Q286" s="60">
        <v>1.0</v>
      </c>
      <c r="S286" s="60" t="s">
        <v>1485</v>
      </c>
      <c r="U286" s="60">
        <v>2.0</v>
      </c>
      <c r="W286" s="60">
        <v>7.0</v>
      </c>
      <c r="Y286" s="60" t="s">
        <v>1485</v>
      </c>
      <c r="AA286" s="60" t="s">
        <v>1485</v>
      </c>
      <c r="AC286" s="60">
        <v>1.0</v>
      </c>
      <c r="AE286" s="60">
        <v>5.0</v>
      </c>
      <c r="AG286" s="60">
        <v>9.0</v>
      </c>
      <c r="AI286" s="60">
        <v>6.0</v>
      </c>
      <c r="AJ286" s="19"/>
      <c r="AK286" s="723"/>
      <c r="AL286" s="723"/>
      <c r="AM286" s="723"/>
      <c r="AN286" s="723"/>
      <c r="AO286" s="723"/>
      <c r="AP286" s="723"/>
    </row>
    <row r="287" ht="24.75" customHeight="1">
      <c r="A287" s="270">
        <v>5.0</v>
      </c>
      <c r="G287" s="19"/>
      <c r="H287" s="565">
        <v>22.0</v>
      </c>
      <c r="N287" s="19"/>
      <c r="O287" s="60" t="s">
        <v>1485</v>
      </c>
      <c r="Q287" s="60" t="s">
        <v>1485</v>
      </c>
      <c r="S287" s="60">
        <v>3.0</v>
      </c>
      <c r="U287" s="60">
        <v>1.0</v>
      </c>
      <c r="W287" s="60">
        <v>3.0</v>
      </c>
      <c r="Y287" s="60" t="s">
        <v>1485</v>
      </c>
      <c r="AA287" s="60">
        <v>2.0</v>
      </c>
      <c r="AC287" s="60" t="s">
        <v>1485</v>
      </c>
      <c r="AE287" s="60">
        <v>8.0</v>
      </c>
      <c r="AG287" s="60">
        <v>4.0</v>
      </c>
      <c r="AI287" s="60">
        <v>1.0</v>
      </c>
      <c r="AJ287" s="19"/>
      <c r="AK287" s="723"/>
      <c r="AL287" s="723"/>
      <c r="AM287" s="723"/>
      <c r="AN287" s="723"/>
      <c r="AO287" s="723"/>
      <c r="AP287" s="723"/>
    </row>
    <row r="288" ht="24.75" customHeight="1">
      <c r="A288" s="202">
        <v>6.0</v>
      </c>
      <c r="B288" s="29"/>
      <c r="C288" s="29"/>
      <c r="D288" s="29"/>
      <c r="E288" s="29"/>
      <c r="F288" s="29"/>
      <c r="G288" s="30"/>
      <c r="H288" s="697">
        <v>23.0</v>
      </c>
      <c r="I288" s="29"/>
      <c r="J288" s="29"/>
      <c r="K288" s="29"/>
      <c r="L288" s="29"/>
      <c r="M288" s="29"/>
      <c r="N288" s="30"/>
      <c r="O288" s="468">
        <v>1.0</v>
      </c>
      <c r="P288" s="29"/>
      <c r="Q288" s="61" t="s">
        <v>1485</v>
      </c>
      <c r="R288" s="29"/>
      <c r="S288" s="61">
        <v>3.0</v>
      </c>
      <c r="T288" s="29"/>
      <c r="U288" s="468">
        <v>3.0</v>
      </c>
      <c r="V288" s="29"/>
      <c r="W288" s="468">
        <v>2.0</v>
      </c>
      <c r="X288" s="29"/>
      <c r="Y288" s="61" t="s">
        <v>1485</v>
      </c>
      <c r="Z288" s="29"/>
      <c r="AA288" s="61" t="s">
        <v>1485</v>
      </c>
      <c r="AB288" s="29"/>
      <c r="AC288" s="61" t="s">
        <v>1485</v>
      </c>
      <c r="AD288" s="29"/>
      <c r="AE288" s="468">
        <v>5.0</v>
      </c>
      <c r="AF288" s="29"/>
      <c r="AG288" s="468">
        <v>9.0</v>
      </c>
      <c r="AH288" s="29"/>
      <c r="AI288" s="468" t="s">
        <v>1485</v>
      </c>
      <c r="AJ288" s="30"/>
      <c r="AK288" s="723"/>
      <c r="AL288" s="723"/>
      <c r="AM288" s="723"/>
      <c r="AN288" s="723"/>
      <c r="AO288" s="723"/>
      <c r="AP288" s="723"/>
    </row>
    <row r="289" ht="24.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7" t="s">
        <v>2347</v>
      </c>
      <c r="AK289" s="7"/>
      <c r="AL289" s="7"/>
      <c r="AM289" s="7"/>
      <c r="AN289" s="7"/>
      <c r="AO289" s="7"/>
      <c r="AP289" s="7"/>
    </row>
    <row r="290" ht="24.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row>
    <row r="291" ht="24.75" customHeight="1">
      <c r="A291" s="5">
        <v>104.0</v>
      </c>
      <c r="C291" s="6" t="s">
        <v>2412</v>
      </c>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row>
    <row r="292" ht="24.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7" t="s">
        <v>1808</v>
      </c>
      <c r="AK292" s="7"/>
      <c r="AL292" s="7"/>
      <c r="AM292" s="7"/>
      <c r="AN292" s="7"/>
      <c r="AO292" s="7"/>
      <c r="AP292" s="7"/>
    </row>
    <row r="293" ht="24.75" customHeight="1">
      <c r="A293" s="8" t="s">
        <v>101</v>
      </c>
      <c r="B293" s="9"/>
      <c r="C293" s="9"/>
      <c r="D293" s="9"/>
      <c r="E293" s="10"/>
      <c r="F293" s="8" t="s">
        <v>1829</v>
      </c>
      <c r="G293" s="9"/>
      <c r="H293" s="9"/>
      <c r="I293" s="9"/>
      <c r="J293" s="9"/>
      <c r="K293" s="10"/>
      <c r="L293" s="8" t="s">
        <v>2413</v>
      </c>
      <c r="M293" s="9"/>
      <c r="N293" s="9"/>
      <c r="O293" s="9"/>
      <c r="P293" s="10"/>
      <c r="Q293" s="8" t="s">
        <v>2414</v>
      </c>
      <c r="R293" s="9"/>
      <c r="S293" s="9"/>
      <c r="T293" s="9"/>
      <c r="U293" s="10"/>
      <c r="V293" s="8" t="s">
        <v>2415</v>
      </c>
      <c r="W293" s="9"/>
      <c r="X293" s="9"/>
      <c r="Y293" s="9"/>
      <c r="Z293" s="10"/>
      <c r="AA293" s="8" t="s">
        <v>2416</v>
      </c>
      <c r="AB293" s="9"/>
      <c r="AC293" s="9"/>
      <c r="AD293" s="9"/>
      <c r="AE293" s="10"/>
      <c r="AF293" s="8" t="s">
        <v>1363</v>
      </c>
      <c r="AG293" s="9"/>
      <c r="AH293" s="9"/>
      <c r="AI293" s="9"/>
      <c r="AJ293" s="10"/>
      <c r="AK293" s="35"/>
      <c r="AL293" s="35"/>
      <c r="AM293" s="35"/>
      <c r="AN293" s="35"/>
      <c r="AO293" s="35"/>
      <c r="AP293" s="35"/>
    </row>
    <row r="294" ht="24.75" customHeight="1">
      <c r="A294" s="270" t="s">
        <v>1448</v>
      </c>
      <c r="E294" s="19"/>
      <c r="F294" s="798">
        <v>57262.0</v>
      </c>
      <c r="K294" s="19"/>
      <c r="L294" s="799">
        <v>56505.0</v>
      </c>
      <c r="P294" s="19"/>
      <c r="Q294" s="798">
        <v>0.0</v>
      </c>
      <c r="U294" s="19"/>
      <c r="V294" s="798">
        <v>123.0</v>
      </c>
      <c r="Z294" s="19"/>
      <c r="AA294" s="798">
        <v>633.0</v>
      </c>
      <c r="AE294" s="19"/>
      <c r="AF294" s="798">
        <v>1.0</v>
      </c>
      <c r="AJ294" s="19"/>
      <c r="AK294" s="428"/>
      <c r="AL294" s="428"/>
      <c r="AM294" s="428"/>
      <c r="AN294" s="428"/>
      <c r="AO294" s="428"/>
      <c r="AP294" s="428"/>
    </row>
    <row r="295" ht="24.75" customHeight="1">
      <c r="A295" s="270">
        <v>5.0</v>
      </c>
      <c r="E295" s="19"/>
      <c r="F295" s="798">
        <v>1527151.0</v>
      </c>
      <c r="K295" s="19"/>
      <c r="L295" s="799">
        <v>51687.0</v>
      </c>
      <c r="P295" s="19"/>
      <c r="Q295" s="798">
        <v>0.0</v>
      </c>
      <c r="U295" s="19"/>
      <c r="V295" s="798">
        <v>20.0</v>
      </c>
      <c r="Z295" s="19"/>
      <c r="AA295" s="798">
        <v>0.0</v>
      </c>
      <c r="AE295" s="19"/>
      <c r="AF295" s="798">
        <v>1475444.0</v>
      </c>
      <c r="AJ295" s="19"/>
      <c r="AK295" s="428"/>
      <c r="AL295" s="428"/>
      <c r="AM295" s="428"/>
      <c r="AN295" s="428"/>
      <c r="AO295" s="428"/>
      <c r="AP295" s="428"/>
    </row>
    <row r="296" ht="24.75" customHeight="1">
      <c r="A296" s="202">
        <v>6.0</v>
      </c>
      <c r="B296" s="29"/>
      <c r="C296" s="29"/>
      <c r="D296" s="29"/>
      <c r="E296" s="30"/>
      <c r="F296" s="800">
        <v>14240.0</v>
      </c>
      <c r="G296" s="29"/>
      <c r="H296" s="29"/>
      <c r="I296" s="29"/>
      <c r="J296" s="29"/>
      <c r="K296" s="30"/>
      <c r="L296" s="801">
        <v>12790.0</v>
      </c>
      <c r="M296" s="29"/>
      <c r="N296" s="29"/>
      <c r="O296" s="29"/>
      <c r="P296" s="30"/>
      <c r="Q296" s="802">
        <v>0.0</v>
      </c>
      <c r="R296" s="29"/>
      <c r="S296" s="29"/>
      <c r="T296" s="29"/>
      <c r="U296" s="30"/>
      <c r="V296" s="800">
        <v>411.0</v>
      </c>
      <c r="W296" s="29"/>
      <c r="X296" s="29"/>
      <c r="Y296" s="29"/>
      <c r="Z296" s="30"/>
      <c r="AA296" s="800">
        <v>1030.0</v>
      </c>
      <c r="AB296" s="29"/>
      <c r="AC296" s="29"/>
      <c r="AD296" s="29"/>
      <c r="AE296" s="30"/>
      <c r="AF296" s="800">
        <v>9.0</v>
      </c>
      <c r="AG296" s="29"/>
      <c r="AH296" s="29"/>
      <c r="AI296" s="29"/>
      <c r="AJ296" s="30"/>
      <c r="AK296" s="428"/>
      <c r="AL296" s="428"/>
      <c r="AM296" s="428"/>
      <c r="AN296" s="428"/>
      <c r="AO296" s="428"/>
      <c r="AP296" s="428"/>
    </row>
    <row r="297" ht="24.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7" t="s">
        <v>2347</v>
      </c>
      <c r="AK297" s="7"/>
      <c r="AL297" s="7"/>
      <c r="AM297" s="7"/>
      <c r="AN297" s="7"/>
      <c r="AO297" s="7"/>
      <c r="AP297" s="7"/>
    </row>
    <row r="298" ht="24.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row>
    <row r="299" ht="24.75" customHeight="1">
      <c r="A299" s="5">
        <v>105.0</v>
      </c>
      <c r="C299" s="6" t="s">
        <v>2417</v>
      </c>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row>
    <row r="300" ht="24.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7" t="s">
        <v>1111</v>
      </c>
      <c r="AK300" s="7"/>
      <c r="AL300" s="7"/>
      <c r="AM300" s="7"/>
      <c r="AN300" s="7"/>
      <c r="AO300" s="7"/>
      <c r="AP300" s="7"/>
    </row>
    <row r="301" ht="24.75" customHeight="1">
      <c r="A301" s="8" t="s">
        <v>101</v>
      </c>
      <c r="B301" s="9"/>
      <c r="C301" s="9"/>
      <c r="D301" s="9"/>
      <c r="E301" s="10"/>
      <c r="F301" s="8" t="s">
        <v>67</v>
      </c>
      <c r="G301" s="9"/>
      <c r="H301" s="9"/>
      <c r="I301" s="9"/>
      <c r="J301" s="9"/>
      <c r="K301" s="10"/>
      <c r="L301" s="803" t="s">
        <v>2418</v>
      </c>
      <c r="M301" s="9"/>
      <c r="N301" s="9"/>
      <c r="O301" s="9"/>
      <c r="P301" s="10"/>
      <c r="Q301" s="8" t="s">
        <v>2419</v>
      </c>
      <c r="R301" s="9"/>
      <c r="S301" s="9"/>
      <c r="T301" s="9"/>
      <c r="U301" s="10"/>
      <c r="V301" s="8" t="s">
        <v>2420</v>
      </c>
      <c r="W301" s="9"/>
      <c r="X301" s="9"/>
      <c r="Y301" s="9"/>
      <c r="Z301" s="10"/>
      <c r="AA301" s="8" t="s">
        <v>2421</v>
      </c>
      <c r="AB301" s="9"/>
      <c r="AC301" s="9"/>
      <c r="AD301" s="9"/>
      <c r="AE301" s="10"/>
      <c r="AF301" s="8" t="s">
        <v>1363</v>
      </c>
      <c r="AG301" s="9"/>
      <c r="AH301" s="9"/>
      <c r="AI301" s="9"/>
      <c r="AJ301" s="10"/>
      <c r="AK301" s="35"/>
      <c r="AL301" s="35"/>
      <c r="AM301" s="35"/>
      <c r="AN301" s="35"/>
      <c r="AO301" s="35"/>
      <c r="AP301" s="35"/>
    </row>
    <row r="302" ht="24.75" customHeight="1">
      <c r="A302" s="270" t="s">
        <v>1448</v>
      </c>
      <c r="E302" s="19"/>
      <c r="F302" s="565">
        <v>34.0</v>
      </c>
      <c r="K302" s="19"/>
      <c r="L302" s="565">
        <v>27.0</v>
      </c>
      <c r="P302" s="19"/>
      <c r="Q302" s="565">
        <v>2.0</v>
      </c>
      <c r="U302" s="19"/>
      <c r="V302" s="565">
        <v>0.0</v>
      </c>
      <c r="Z302" s="19"/>
      <c r="AA302" s="565">
        <v>4.0</v>
      </c>
      <c r="AE302" s="19"/>
      <c r="AF302" s="565">
        <v>1.0</v>
      </c>
      <c r="AJ302" s="19"/>
      <c r="AK302" s="723"/>
      <c r="AL302" s="723"/>
      <c r="AM302" s="723"/>
      <c r="AN302" s="723"/>
      <c r="AO302" s="723"/>
      <c r="AP302" s="723"/>
    </row>
    <row r="303" ht="24.75" customHeight="1">
      <c r="A303" s="270">
        <v>5.0</v>
      </c>
      <c r="E303" s="19"/>
      <c r="F303" s="565">
        <v>22.0</v>
      </c>
      <c r="K303" s="19"/>
      <c r="L303" s="565">
        <v>17.0</v>
      </c>
      <c r="P303" s="19"/>
      <c r="Q303" s="565">
        <v>4.0</v>
      </c>
      <c r="U303" s="19"/>
      <c r="V303" s="565">
        <v>1.0</v>
      </c>
      <c r="Z303" s="19"/>
      <c r="AA303" s="565">
        <v>0.0</v>
      </c>
      <c r="AE303" s="19"/>
      <c r="AF303" s="565">
        <v>0.0</v>
      </c>
      <c r="AJ303" s="19"/>
      <c r="AK303" s="723"/>
      <c r="AL303" s="723"/>
      <c r="AM303" s="723"/>
      <c r="AN303" s="723"/>
      <c r="AO303" s="723"/>
      <c r="AP303" s="723"/>
    </row>
    <row r="304" ht="24.75" customHeight="1">
      <c r="A304" s="202">
        <v>6.0</v>
      </c>
      <c r="B304" s="29"/>
      <c r="C304" s="29"/>
      <c r="D304" s="29"/>
      <c r="E304" s="30"/>
      <c r="F304" s="697">
        <v>23.0</v>
      </c>
      <c r="G304" s="29"/>
      <c r="H304" s="29"/>
      <c r="I304" s="29"/>
      <c r="J304" s="29"/>
      <c r="K304" s="30"/>
      <c r="L304" s="697">
        <v>14.0</v>
      </c>
      <c r="M304" s="29"/>
      <c r="N304" s="29"/>
      <c r="O304" s="29"/>
      <c r="P304" s="30"/>
      <c r="Q304" s="697">
        <v>5.0</v>
      </c>
      <c r="R304" s="29"/>
      <c r="S304" s="29"/>
      <c r="T304" s="29"/>
      <c r="U304" s="30"/>
      <c r="V304" s="697">
        <v>0.0</v>
      </c>
      <c r="W304" s="29"/>
      <c r="X304" s="29"/>
      <c r="Y304" s="29"/>
      <c r="Z304" s="30"/>
      <c r="AA304" s="697">
        <v>4.0</v>
      </c>
      <c r="AB304" s="29"/>
      <c r="AC304" s="29"/>
      <c r="AD304" s="29"/>
      <c r="AE304" s="30"/>
      <c r="AF304" s="695">
        <v>0.0</v>
      </c>
      <c r="AG304" s="29"/>
      <c r="AH304" s="29"/>
      <c r="AI304" s="29"/>
      <c r="AJ304" s="30"/>
      <c r="AK304" s="723"/>
      <c r="AL304" s="723"/>
      <c r="AM304" s="723"/>
      <c r="AN304" s="723"/>
      <c r="AO304" s="723"/>
      <c r="AP304" s="723"/>
    </row>
    <row r="305" ht="24.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7" t="s">
        <v>2347</v>
      </c>
      <c r="AK305" s="7"/>
      <c r="AL305" s="7"/>
      <c r="AM305" s="7"/>
      <c r="AN305" s="7"/>
      <c r="AO305" s="7"/>
      <c r="AP305" s="7"/>
    </row>
    <row r="306" ht="24.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row>
    <row r="307" ht="24.75" customHeight="1">
      <c r="A307" s="5">
        <v>106.0</v>
      </c>
      <c r="C307" s="6" t="s">
        <v>2422</v>
      </c>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row>
    <row r="308" ht="24.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7" t="s">
        <v>1111</v>
      </c>
      <c r="AK308" s="7"/>
      <c r="AL308" s="7"/>
      <c r="AM308" s="7"/>
      <c r="AN308" s="7"/>
      <c r="AO308" s="7"/>
      <c r="AP308" s="7"/>
    </row>
    <row r="309" ht="24.75" customHeight="1">
      <c r="A309" s="11" t="s">
        <v>101</v>
      </c>
      <c r="B309" s="12"/>
      <c r="C309" s="12"/>
      <c r="D309" s="12"/>
      <c r="E309" s="12"/>
      <c r="F309" s="12"/>
      <c r="G309" s="13"/>
      <c r="H309" s="11" t="s">
        <v>67</v>
      </c>
      <c r="I309" s="12"/>
      <c r="J309" s="12"/>
      <c r="K309" s="12"/>
      <c r="L309" s="12"/>
      <c r="M309" s="12"/>
      <c r="N309" s="12"/>
      <c r="O309" s="36" t="s">
        <v>2423</v>
      </c>
      <c r="P309" s="13"/>
      <c r="Q309" s="36" t="s">
        <v>2424</v>
      </c>
      <c r="R309" s="12"/>
      <c r="S309" s="36" t="s">
        <v>2425</v>
      </c>
      <c r="T309" s="12"/>
      <c r="U309" s="36" t="s">
        <v>2426</v>
      </c>
      <c r="V309" s="12"/>
      <c r="W309" s="36" t="s">
        <v>2427</v>
      </c>
      <c r="X309" s="12"/>
      <c r="Y309" s="36" t="s">
        <v>2428</v>
      </c>
      <c r="Z309" s="12"/>
      <c r="AA309" s="36" t="s">
        <v>2429</v>
      </c>
      <c r="AB309" s="12"/>
      <c r="AC309" s="36" t="s">
        <v>2430</v>
      </c>
      <c r="AD309" s="12"/>
      <c r="AE309" s="36" t="s">
        <v>2431</v>
      </c>
      <c r="AF309" s="12"/>
      <c r="AG309" s="36" t="s">
        <v>2432</v>
      </c>
      <c r="AH309" s="12"/>
      <c r="AI309" s="368" t="s">
        <v>1363</v>
      </c>
      <c r="AJ309" s="13"/>
      <c r="AK309" s="183"/>
      <c r="AL309" s="183"/>
      <c r="AM309" s="183"/>
      <c r="AN309" s="183"/>
      <c r="AO309" s="183"/>
      <c r="AP309" s="183"/>
    </row>
    <row r="310" ht="24.75" customHeight="1">
      <c r="A310" s="37"/>
      <c r="B310" s="29"/>
      <c r="C310" s="29"/>
      <c r="D310" s="29"/>
      <c r="E310" s="29"/>
      <c r="F310" s="29"/>
      <c r="G310" s="30"/>
      <c r="H310" s="37"/>
      <c r="I310" s="29"/>
      <c r="J310" s="29"/>
      <c r="K310" s="29"/>
      <c r="L310" s="29"/>
      <c r="M310" s="29"/>
      <c r="N310" s="29"/>
      <c r="O310" s="37"/>
      <c r="P310" s="30"/>
      <c r="Q310" s="37"/>
      <c r="R310" s="29"/>
      <c r="S310" s="37"/>
      <c r="T310" s="29"/>
      <c r="U310" s="37"/>
      <c r="V310" s="29"/>
      <c r="W310" s="37"/>
      <c r="X310" s="29"/>
      <c r="Y310" s="37"/>
      <c r="Z310" s="29"/>
      <c r="AA310" s="37"/>
      <c r="AB310" s="29"/>
      <c r="AC310" s="37"/>
      <c r="AD310" s="29"/>
      <c r="AE310" s="37"/>
      <c r="AF310" s="29"/>
      <c r="AG310" s="37"/>
      <c r="AH310" s="29"/>
      <c r="AI310" s="37"/>
      <c r="AJ310" s="30"/>
      <c r="AK310" s="183"/>
      <c r="AL310" s="183"/>
      <c r="AM310" s="183"/>
      <c r="AN310" s="183"/>
      <c r="AO310" s="183"/>
      <c r="AP310" s="183"/>
    </row>
    <row r="311" ht="24.75" customHeight="1">
      <c r="A311" s="602" t="s">
        <v>1448</v>
      </c>
      <c r="B311" s="12"/>
      <c r="C311" s="12"/>
      <c r="D311" s="12"/>
      <c r="E311" s="12"/>
      <c r="F311" s="12"/>
      <c r="G311" s="13"/>
      <c r="H311" s="60">
        <v>4029.0</v>
      </c>
      <c r="O311" s="427">
        <v>3.0</v>
      </c>
      <c r="P311" s="19"/>
      <c r="Q311" s="427">
        <v>0.0</v>
      </c>
      <c r="S311" s="427">
        <v>8.0</v>
      </c>
      <c r="U311" s="427">
        <v>193.0</v>
      </c>
      <c r="W311" s="427">
        <v>34.0</v>
      </c>
      <c r="Y311" s="427">
        <v>15.0</v>
      </c>
      <c r="AA311" s="427">
        <v>581.0</v>
      </c>
      <c r="AC311" s="427">
        <v>15.0</v>
      </c>
      <c r="AE311" s="427">
        <v>25.0</v>
      </c>
      <c r="AG311" s="682">
        <v>2683.0</v>
      </c>
      <c r="AI311" s="18">
        <v>472.0</v>
      </c>
      <c r="AJ311" s="19"/>
      <c r="AK311" s="35"/>
      <c r="AL311" s="35"/>
      <c r="AM311" s="35"/>
      <c r="AN311" s="35"/>
      <c r="AO311" s="35"/>
      <c r="AP311" s="35"/>
    </row>
    <row r="312" ht="24.75" customHeight="1">
      <c r="A312" s="270">
        <v>5.0</v>
      </c>
      <c r="G312" s="19"/>
      <c r="H312" s="60">
        <v>4311.0</v>
      </c>
      <c r="O312" s="427">
        <v>0.0</v>
      </c>
      <c r="P312" s="19"/>
      <c r="Q312" s="427">
        <v>0.0</v>
      </c>
      <c r="S312" s="427">
        <v>10.0</v>
      </c>
      <c r="U312" s="427">
        <v>208.0</v>
      </c>
      <c r="W312" s="427">
        <v>31.0</v>
      </c>
      <c r="Y312" s="427">
        <v>19.0</v>
      </c>
      <c r="AA312" s="427">
        <v>665.0</v>
      </c>
      <c r="AC312" s="427">
        <v>13.0</v>
      </c>
      <c r="AE312" s="427">
        <v>29.0</v>
      </c>
      <c r="AG312" s="682">
        <v>2892.0</v>
      </c>
      <c r="AI312" s="18">
        <v>444.0</v>
      </c>
      <c r="AJ312" s="19"/>
      <c r="AK312" s="35"/>
      <c r="AL312" s="35"/>
      <c r="AM312" s="35"/>
      <c r="AN312" s="35"/>
      <c r="AO312" s="35"/>
      <c r="AP312" s="35"/>
    </row>
    <row r="313" ht="24.75" customHeight="1">
      <c r="A313" s="202">
        <v>6.0</v>
      </c>
      <c r="B313" s="29"/>
      <c r="C313" s="29"/>
      <c r="D313" s="29"/>
      <c r="E313" s="29"/>
      <c r="F313" s="29"/>
      <c r="G313" s="30"/>
      <c r="H313" s="468">
        <v>4506.0</v>
      </c>
      <c r="I313" s="29"/>
      <c r="J313" s="29"/>
      <c r="K313" s="29"/>
      <c r="L313" s="29"/>
      <c r="M313" s="29"/>
      <c r="N313" s="29"/>
      <c r="O313" s="433">
        <v>3.0</v>
      </c>
      <c r="P313" s="30"/>
      <c r="Q313" s="436">
        <v>0.0</v>
      </c>
      <c r="R313" s="29"/>
      <c r="S313" s="433">
        <v>8.0</v>
      </c>
      <c r="T313" s="29"/>
      <c r="U313" s="433">
        <v>212.0</v>
      </c>
      <c r="V313" s="29"/>
      <c r="W313" s="433">
        <v>38.0</v>
      </c>
      <c r="X313" s="29"/>
      <c r="Y313" s="433">
        <v>24.0</v>
      </c>
      <c r="Z313" s="29"/>
      <c r="AA313" s="433">
        <v>671.0</v>
      </c>
      <c r="AB313" s="29"/>
      <c r="AC313" s="433">
        <v>19.0</v>
      </c>
      <c r="AD313" s="29"/>
      <c r="AE313" s="433">
        <v>31.0</v>
      </c>
      <c r="AF313" s="29"/>
      <c r="AG313" s="804">
        <v>3050.0</v>
      </c>
      <c r="AH313" s="29"/>
      <c r="AI313" s="202">
        <v>450.0</v>
      </c>
      <c r="AJ313" s="30"/>
      <c r="AK313" s="35"/>
      <c r="AL313" s="35"/>
      <c r="AM313" s="35"/>
      <c r="AN313" s="35"/>
      <c r="AO313" s="35"/>
      <c r="AP313" s="35"/>
    </row>
    <row r="314" ht="24.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7" t="s">
        <v>2347</v>
      </c>
      <c r="AK314" s="7"/>
      <c r="AL314" s="7"/>
      <c r="AM314" s="7"/>
      <c r="AN314" s="7"/>
      <c r="AO314" s="7"/>
      <c r="AP314" s="7"/>
    </row>
    <row r="315" ht="24.75" customHeight="1">
      <c r="A315" s="1" t="s">
        <v>2433</v>
      </c>
      <c r="AK315" s="1"/>
      <c r="AL315" s="1"/>
      <c r="AM315" s="1"/>
      <c r="AN315" s="1"/>
      <c r="AO315" s="1"/>
      <c r="AP315" s="1"/>
    </row>
    <row r="316" ht="24.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row>
    <row r="317" ht="24.75" customHeight="1">
      <c r="A317" s="5">
        <v>107.0</v>
      </c>
      <c r="C317" s="6" t="s">
        <v>2434</v>
      </c>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row>
    <row r="318" ht="24.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7" t="s">
        <v>1055</v>
      </c>
      <c r="AK318" s="7"/>
      <c r="AL318" s="7"/>
      <c r="AM318" s="7"/>
      <c r="AN318" s="7"/>
      <c r="AO318" s="7"/>
      <c r="AP318" s="7"/>
    </row>
    <row r="319" ht="24.75" customHeight="1">
      <c r="A319" s="11" t="s">
        <v>101</v>
      </c>
      <c r="B319" s="12"/>
      <c r="C319" s="12"/>
      <c r="D319" s="12"/>
      <c r="E319" s="12"/>
      <c r="F319" s="12"/>
      <c r="G319" s="13"/>
      <c r="H319" s="11" t="s">
        <v>67</v>
      </c>
      <c r="I319" s="12"/>
      <c r="J319" s="12"/>
      <c r="K319" s="12"/>
      <c r="L319" s="12"/>
      <c r="M319" s="12"/>
      <c r="N319" s="13"/>
      <c r="O319" s="36" t="s">
        <v>2423</v>
      </c>
      <c r="P319" s="12"/>
      <c r="Q319" s="36" t="s">
        <v>2424</v>
      </c>
      <c r="R319" s="12"/>
      <c r="S319" s="36" t="s">
        <v>2425</v>
      </c>
      <c r="T319" s="12"/>
      <c r="U319" s="36" t="s">
        <v>2426</v>
      </c>
      <c r="V319" s="12"/>
      <c r="W319" s="36" t="s">
        <v>2427</v>
      </c>
      <c r="X319" s="12"/>
      <c r="Y319" s="36" t="s">
        <v>2428</v>
      </c>
      <c r="Z319" s="12"/>
      <c r="AA319" s="36" t="s">
        <v>2429</v>
      </c>
      <c r="AB319" s="12"/>
      <c r="AC319" s="36" t="s">
        <v>2430</v>
      </c>
      <c r="AD319" s="12"/>
      <c r="AE319" s="36" t="s">
        <v>2431</v>
      </c>
      <c r="AF319" s="12"/>
      <c r="AG319" s="36" t="s">
        <v>2432</v>
      </c>
      <c r="AH319" s="12"/>
      <c r="AI319" s="368" t="s">
        <v>1363</v>
      </c>
      <c r="AJ319" s="13"/>
      <c r="AK319" s="183"/>
      <c r="AL319" s="183"/>
      <c r="AM319" s="183"/>
      <c r="AN319" s="183"/>
      <c r="AO319" s="183"/>
      <c r="AP319" s="183"/>
    </row>
    <row r="320" ht="24.75" customHeight="1">
      <c r="A320" s="37"/>
      <c r="B320" s="29"/>
      <c r="C320" s="29"/>
      <c r="D320" s="29"/>
      <c r="E320" s="29"/>
      <c r="F320" s="29"/>
      <c r="G320" s="30"/>
      <c r="H320" s="37"/>
      <c r="I320" s="29"/>
      <c r="J320" s="29"/>
      <c r="K320" s="29"/>
      <c r="L320" s="29"/>
      <c r="M320" s="29"/>
      <c r="N320" s="30"/>
      <c r="O320" s="37"/>
      <c r="P320" s="29"/>
      <c r="Q320" s="37"/>
      <c r="R320" s="29"/>
      <c r="S320" s="37"/>
      <c r="T320" s="29"/>
      <c r="U320" s="37"/>
      <c r="V320" s="29"/>
      <c r="W320" s="37"/>
      <c r="X320" s="29"/>
      <c r="Y320" s="37"/>
      <c r="Z320" s="29"/>
      <c r="AA320" s="37"/>
      <c r="AB320" s="29"/>
      <c r="AC320" s="37"/>
      <c r="AD320" s="29"/>
      <c r="AE320" s="37"/>
      <c r="AF320" s="29"/>
      <c r="AG320" s="37"/>
      <c r="AH320" s="29"/>
      <c r="AI320" s="37"/>
      <c r="AJ320" s="30"/>
      <c r="AK320" s="183"/>
      <c r="AL320" s="183"/>
      <c r="AM320" s="183"/>
      <c r="AN320" s="183"/>
      <c r="AO320" s="183"/>
      <c r="AP320" s="183"/>
    </row>
    <row r="321" ht="24.75" customHeight="1">
      <c r="A321" s="270" t="s">
        <v>1448</v>
      </c>
      <c r="G321" s="19"/>
      <c r="H321" s="60">
        <v>3789.0</v>
      </c>
      <c r="N321" s="19"/>
      <c r="O321" s="427">
        <v>3.0</v>
      </c>
      <c r="Q321" s="427">
        <v>0.0</v>
      </c>
      <c r="S321" s="427">
        <v>3.0</v>
      </c>
      <c r="U321" s="427">
        <v>190.0</v>
      </c>
      <c r="W321" s="427">
        <v>34.0</v>
      </c>
      <c r="Y321" s="427">
        <v>15.0</v>
      </c>
      <c r="AA321" s="427">
        <v>558.0</v>
      </c>
      <c r="AC321" s="427">
        <v>13.0</v>
      </c>
      <c r="AE321" s="427">
        <v>15.0</v>
      </c>
      <c r="AG321" s="682">
        <v>2498.0</v>
      </c>
      <c r="AI321" s="18">
        <v>460.0</v>
      </c>
      <c r="AJ321" s="19"/>
      <c r="AK321" s="35"/>
      <c r="AL321" s="35"/>
      <c r="AM321" s="35"/>
      <c r="AN321" s="35"/>
      <c r="AO321" s="35"/>
      <c r="AP321" s="35"/>
    </row>
    <row r="322" ht="24.75" customHeight="1">
      <c r="A322" s="270">
        <v>5.0</v>
      </c>
      <c r="G322" s="19"/>
      <c r="H322" s="60">
        <v>3986.0</v>
      </c>
      <c r="N322" s="19"/>
      <c r="O322" s="427">
        <v>0.0</v>
      </c>
      <c r="Q322" s="427">
        <v>0.0</v>
      </c>
      <c r="S322" s="427">
        <v>4.0</v>
      </c>
      <c r="U322" s="427">
        <v>204.0</v>
      </c>
      <c r="W322" s="427">
        <v>30.0</v>
      </c>
      <c r="Y322" s="427">
        <v>19.0</v>
      </c>
      <c r="AA322" s="427">
        <v>631.0</v>
      </c>
      <c r="AC322" s="427">
        <v>12.0</v>
      </c>
      <c r="AE322" s="427">
        <v>19.0</v>
      </c>
      <c r="AG322" s="682">
        <v>2641.0</v>
      </c>
      <c r="AI322" s="18">
        <v>426.0</v>
      </c>
      <c r="AJ322" s="19"/>
      <c r="AK322" s="35"/>
      <c r="AL322" s="35"/>
      <c r="AM322" s="35"/>
      <c r="AN322" s="35"/>
      <c r="AO322" s="35"/>
      <c r="AP322" s="35"/>
    </row>
    <row r="323" ht="24.75" customHeight="1">
      <c r="A323" s="202">
        <v>6.0</v>
      </c>
      <c r="B323" s="29"/>
      <c r="C323" s="29"/>
      <c r="D323" s="29"/>
      <c r="E323" s="29"/>
      <c r="F323" s="29"/>
      <c r="G323" s="30"/>
      <c r="H323" s="468">
        <v>4235.0</v>
      </c>
      <c r="I323" s="29"/>
      <c r="J323" s="29"/>
      <c r="K323" s="29"/>
      <c r="L323" s="29"/>
      <c r="M323" s="29"/>
      <c r="N323" s="30"/>
      <c r="O323" s="433">
        <v>3.0</v>
      </c>
      <c r="P323" s="29"/>
      <c r="Q323" s="436">
        <v>0.0</v>
      </c>
      <c r="R323" s="29"/>
      <c r="S323" s="433">
        <v>2.0</v>
      </c>
      <c r="T323" s="29"/>
      <c r="U323" s="433">
        <v>207.0</v>
      </c>
      <c r="V323" s="29"/>
      <c r="W323" s="433">
        <v>38.0</v>
      </c>
      <c r="X323" s="29"/>
      <c r="Y323" s="433">
        <v>24.0</v>
      </c>
      <c r="Z323" s="29"/>
      <c r="AA323" s="433">
        <v>639.0</v>
      </c>
      <c r="AB323" s="29"/>
      <c r="AC323" s="433">
        <v>18.0</v>
      </c>
      <c r="AD323" s="29"/>
      <c r="AE323" s="436">
        <v>19.0</v>
      </c>
      <c r="AF323" s="29"/>
      <c r="AG323" s="804">
        <v>2846.0</v>
      </c>
      <c r="AH323" s="29"/>
      <c r="AI323" s="202">
        <v>439.0</v>
      </c>
      <c r="AJ323" s="30"/>
      <c r="AK323" s="35"/>
      <c r="AL323" s="35"/>
      <c r="AM323" s="35"/>
      <c r="AN323" s="35"/>
      <c r="AO323" s="35"/>
      <c r="AP323" s="35"/>
    </row>
    <row r="324" ht="24.75" customHeight="1">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269" t="s">
        <v>2347</v>
      </c>
      <c r="AK324" s="7"/>
      <c r="AL324" s="7"/>
      <c r="AM324" s="7"/>
      <c r="AN324" s="7"/>
      <c r="AO324" s="7"/>
      <c r="AP324" s="7"/>
    </row>
    <row r="325" ht="24.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row>
    <row r="326" ht="24.75" customHeight="1">
      <c r="A326" s="5">
        <v>108.0</v>
      </c>
      <c r="C326" s="6" t="s">
        <v>2435</v>
      </c>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row>
    <row r="327" ht="24.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7" t="s">
        <v>1111</v>
      </c>
      <c r="AK327" s="7"/>
      <c r="AL327" s="7"/>
      <c r="AM327" s="7"/>
      <c r="AN327" s="7"/>
      <c r="AO327" s="7"/>
      <c r="AP327" s="7"/>
    </row>
    <row r="328" ht="24.75" customHeight="1">
      <c r="A328" s="11" t="s">
        <v>101</v>
      </c>
      <c r="B328" s="12"/>
      <c r="C328" s="12"/>
      <c r="D328" s="12"/>
      <c r="E328" s="13"/>
      <c r="F328" s="11" t="s">
        <v>67</v>
      </c>
      <c r="G328" s="12"/>
      <c r="H328" s="12"/>
      <c r="I328" s="13"/>
      <c r="J328" s="11" t="s">
        <v>2423</v>
      </c>
      <c r="K328" s="12"/>
      <c r="L328" s="13"/>
      <c r="M328" s="11" t="s">
        <v>2436</v>
      </c>
      <c r="N328" s="12"/>
      <c r="O328" s="13"/>
      <c r="P328" s="11" t="s">
        <v>2437</v>
      </c>
      <c r="Q328" s="12"/>
      <c r="R328" s="13"/>
      <c r="S328" s="406" t="s">
        <v>2438</v>
      </c>
      <c r="T328" s="12"/>
      <c r="U328" s="13"/>
      <c r="V328" s="406" t="s">
        <v>2439</v>
      </c>
      <c r="W328" s="12"/>
      <c r="X328" s="13"/>
      <c r="Y328" s="406" t="s">
        <v>2440</v>
      </c>
      <c r="Z328" s="12"/>
      <c r="AA328" s="13"/>
      <c r="AB328" s="406" t="s">
        <v>2441</v>
      </c>
      <c r="AC328" s="12"/>
      <c r="AD328" s="13"/>
      <c r="AE328" s="11" t="s">
        <v>2442</v>
      </c>
      <c r="AF328" s="12"/>
      <c r="AG328" s="13"/>
      <c r="AH328" s="36" t="s">
        <v>2443</v>
      </c>
      <c r="AI328" s="12"/>
      <c r="AJ328" s="13"/>
      <c r="AK328" s="102"/>
      <c r="AL328" s="102"/>
      <c r="AM328" s="102"/>
      <c r="AN328" s="102"/>
      <c r="AO328" s="102"/>
      <c r="AP328" s="102"/>
    </row>
    <row r="329" ht="24.75" customHeight="1">
      <c r="A329" s="37"/>
      <c r="B329" s="29"/>
      <c r="C329" s="29"/>
      <c r="D329" s="29"/>
      <c r="E329" s="30"/>
      <c r="F329" s="37"/>
      <c r="G329" s="29"/>
      <c r="H329" s="29"/>
      <c r="I329" s="30"/>
      <c r="J329" s="37"/>
      <c r="K329" s="29"/>
      <c r="L329" s="30"/>
      <c r="M329" s="37"/>
      <c r="N329" s="29"/>
      <c r="O329" s="30"/>
      <c r="P329" s="37"/>
      <c r="Q329" s="29"/>
      <c r="R329" s="30"/>
      <c r="S329" s="37"/>
      <c r="T329" s="29"/>
      <c r="U329" s="30"/>
      <c r="V329" s="37"/>
      <c r="W329" s="29"/>
      <c r="X329" s="30"/>
      <c r="Y329" s="37"/>
      <c r="Z329" s="29"/>
      <c r="AA329" s="30"/>
      <c r="AB329" s="37"/>
      <c r="AC329" s="29"/>
      <c r="AD329" s="30"/>
      <c r="AE329" s="37"/>
      <c r="AF329" s="29"/>
      <c r="AG329" s="30"/>
      <c r="AH329" s="37"/>
      <c r="AI329" s="29"/>
      <c r="AJ329" s="30"/>
      <c r="AK329" s="102"/>
      <c r="AL329" s="102"/>
      <c r="AM329" s="102"/>
      <c r="AN329" s="102"/>
      <c r="AO329" s="102"/>
      <c r="AP329" s="102"/>
    </row>
    <row r="330" ht="24.75" customHeight="1">
      <c r="A330" s="270" t="s">
        <v>1448</v>
      </c>
      <c r="E330" s="19"/>
      <c r="F330" s="565">
        <v>49.0</v>
      </c>
      <c r="I330" s="19"/>
      <c r="J330" s="565">
        <v>2.0</v>
      </c>
      <c r="L330" s="19"/>
      <c r="M330" s="565">
        <v>13.0</v>
      </c>
      <c r="O330" s="19"/>
      <c r="P330" s="565">
        <v>3.0</v>
      </c>
      <c r="R330" s="19"/>
      <c r="S330" s="565">
        <v>0.0</v>
      </c>
      <c r="U330" s="19"/>
      <c r="V330" s="565">
        <v>1.0</v>
      </c>
      <c r="X330" s="19"/>
      <c r="Y330" s="565">
        <v>22.0</v>
      </c>
      <c r="AA330" s="19"/>
      <c r="AB330" s="565">
        <v>1.0</v>
      </c>
      <c r="AD330" s="19"/>
      <c r="AE330" s="565">
        <v>0.0</v>
      </c>
      <c r="AG330" s="19"/>
      <c r="AH330" s="565">
        <v>7.0</v>
      </c>
      <c r="AJ330" s="19"/>
      <c r="AK330" s="723"/>
      <c r="AL330" s="723"/>
      <c r="AM330" s="723"/>
      <c r="AN330" s="723"/>
      <c r="AO330" s="723"/>
      <c r="AP330" s="723"/>
    </row>
    <row r="331" ht="24.75" customHeight="1">
      <c r="A331" s="270">
        <v>5.0</v>
      </c>
      <c r="E331" s="19"/>
      <c r="F331" s="565">
        <v>64.0</v>
      </c>
      <c r="I331" s="19"/>
      <c r="J331" s="565">
        <v>1.0</v>
      </c>
      <c r="L331" s="19"/>
      <c r="M331" s="565">
        <v>7.0</v>
      </c>
      <c r="O331" s="19"/>
      <c r="P331" s="565">
        <v>5.0</v>
      </c>
      <c r="R331" s="19"/>
      <c r="S331" s="565">
        <v>1.0</v>
      </c>
      <c r="U331" s="19"/>
      <c r="V331" s="565">
        <v>2.0</v>
      </c>
      <c r="X331" s="19"/>
      <c r="Y331" s="565">
        <v>31.0</v>
      </c>
      <c r="AA331" s="19"/>
      <c r="AB331" s="565">
        <v>0.0</v>
      </c>
      <c r="AD331" s="19"/>
      <c r="AE331" s="565">
        <v>0.0</v>
      </c>
      <c r="AG331" s="19"/>
      <c r="AH331" s="565">
        <v>17.0</v>
      </c>
      <c r="AJ331" s="19"/>
      <c r="AK331" s="723"/>
      <c r="AL331" s="723"/>
      <c r="AM331" s="723"/>
      <c r="AN331" s="723"/>
      <c r="AO331" s="723"/>
      <c r="AP331" s="723"/>
    </row>
    <row r="332" ht="24.75" customHeight="1">
      <c r="A332" s="202">
        <v>6.0</v>
      </c>
      <c r="B332" s="29"/>
      <c r="C332" s="29"/>
      <c r="D332" s="29"/>
      <c r="E332" s="30"/>
      <c r="F332" s="697">
        <v>58.0</v>
      </c>
      <c r="G332" s="29"/>
      <c r="H332" s="29"/>
      <c r="I332" s="30"/>
      <c r="J332" s="697">
        <v>4.0</v>
      </c>
      <c r="K332" s="29"/>
      <c r="L332" s="30"/>
      <c r="M332" s="697">
        <v>13.0</v>
      </c>
      <c r="N332" s="29"/>
      <c r="O332" s="30"/>
      <c r="P332" s="697">
        <v>6.0</v>
      </c>
      <c r="Q332" s="29"/>
      <c r="R332" s="30"/>
      <c r="S332" s="697">
        <v>0.0</v>
      </c>
      <c r="T332" s="29"/>
      <c r="U332" s="30"/>
      <c r="V332" s="697">
        <v>1.0</v>
      </c>
      <c r="W332" s="29"/>
      <c r="X332" s="30"/>
      <c r="Y332" s="697">
        <v>21.0</v>
      </c>
      <c r="Z332" s="29"/>
      <c r="AA332" s="30"/>
      <c r="AB332" s="695">
        <v>0.0</v>
      </c>
      <c r="AC332" s="29"/>
      <c r="AD332" s="30"/>
      <c r="AE332" s="695">
        <v>0.0</v>
      </c>
      <c r="AF332" s="29"/>
      <c r="AG332" s="30"/>
      <c r="AH332" s="697">
        <v>13.0</v>
      </c>
      <c r="AI332" s="29"/>
      <c r="AJ332" s="30"/>
      <c r="AK332" s="723"/>
      <c r="AL332" s="723"/>
      <c r="AM332" s="723"/>
      <c r="AN332" s="723"/>
      <c r="AO332" s="723"/>
      <c r="AP332" s="723"/>
    </row>
    <row r="333" ht="24.75" customHeight="1">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269" t="s">
        <v>2347</v>
      </c>
      <c r="AK333" s="7"/>
      <c r="AL333" s="7"/>
      <c r="AM333" s="7"/>
      <c r="AN333" s="7"/>
      <c r="AO333" s="7"/>
      <c r="AP333" s="7"/>
    </row>
    <row r="334" ht="24.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row>
    <row r="335" ht="24.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row>
    <row r="336" ht="24.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row>
    <row r="337" ht="24.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row>
    <row r="338" ht="24.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row>
    <row r="339" ht="24.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row>
    <row r="340" ht="24.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row>
    <row r="341" ht="24.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row>
    <row r="342" ht="24.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row>
    <row r="343" ht="24.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row>
    <row r="344" ht="24.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row>
    <row r="345" ht="24.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row>
    <row r="346" ht="24.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row>
    <row r="347" ht="24.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row>
    <row r="348" ht="24.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row>
    <row r="349" ht="24.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row>
    <row r="350" ht="24.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row>
    <row r="351" ht="24.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row>
    <row r="352" ht="24.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row>
    <row r="353" ht="24.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row>
    <row r="354" ht="24.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row>
    <row r="355" ht="24.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row>
    <row r="356" ht="24.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row>
    <row r="357" ht="24.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row>
    <row r="358" ht="24.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row>
    <row r="359" ht="24.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row>
    <row r="360" ht="24.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row>
    <row r="361" ht="24.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row>
    <row r="362" ht="24.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row>
    <row r="363" ht="24.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row>
    <row r="364" ht="24.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row>
    <row r="365" ht="24.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row>
    <row r="366" ht="24.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row>
    <row r="367" ht="24.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row>
    <row r="368" ht="24.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row>
    <row r="369" ht="24.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row>
    <row r="370" ht="24.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row>
    <row r="371" ht="24.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row>
    <row r="372" ht="24.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row>
    <row r="373" ht="24.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row>
    <row r="374" ht="24.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row>
    <row r="375" ht="24.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row>
    <row r="376" ht="24.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row>
    <row r="377" ht="24.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row>
    <row r="378" ht="24.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row>
    <row r="379" ht="24.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row>
    <row r="380" ht="24.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row>
    <row r="381" ht="24.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row>
    <row r="382" ht="24.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row>
    <row r="383" ht="24.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row>
    <row r="384" ht="24.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row>
    <row r="385" ht="24.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row>
    <row r="386" ht="24.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row>
    <row r="387" ht="24.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row>
    <row r="388" ht="24.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row>
    <row r="389" ht="24.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row>
    <row r="390" ht="24.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row>
    <row r="391" ht="24.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row>
    <row r="392" ht="24.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row>
    <row r="393" ht="24.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row>
    <row r="394" ht="24.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row>
    <row r="395" ht="24.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row>
    <row r="396" ht="24.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row>
    <row r="397" ht="24.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row>
    <row r="398" ht="24.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row>
    <row r="399" ht="24.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row>
    <row r="400" ht="24.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row>
    <row r="401" ht="24.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row>
    <row r="402" ht="24.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row>
    <row r="403" ht="24.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row>
    <row r="404" ht="24.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row>
    <row r="405" ht="24.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row>
    <row r="406" ht="24.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row>
    <row r="407" ht="24.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row>
    <row r="408" ht="24.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row>
    <row r="409" ht="24.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row>
    <row r="410" ht="24.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row>
    <row r="411" ht="24.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row>
    <row r="412" ht="24.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row>
    <row r="413" ht="24.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row>
    <row r="414" ht="24.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row>
    <row r="415" ht="24.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row>
    <row r="416" ht="24.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row>
    <row r="417" ht="24.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row>
    <row r="418" ht="24.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row>
    <row r="419" ht="24.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row>
    <row r="420" ht="24.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row>
    <row r="421" ht="24.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row>
    <row r="422" ht="24.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row>
    <row r="423" ht="24.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row>
    <row r="424" ht="24.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row>
    <row r="425" ht="24.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row>
    <row r="426" ht="24.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row>
    <row r="427" ht="24.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row>
    <row r="428" ht="24.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row>
    <row r="429" ht="24.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row>
    <row r="430" ht="24.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row>
    <row r="431" ht="24.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row>
    <row r="432" ht="24.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row>
    <row r="433" ht="24.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row>
    <row r="434" ht="24.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row>
    <row r="435" ht="24.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row>
    <row r="436" ht="24.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row>
    <row r="437" ht="24.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row>
    <row r="438" ht="24.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row>
    <row r="439" ht="24.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row>
    <row r="440" ht="24.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row>
    <row r="441" ht="24.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row>
    <row r="442" ht="24.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row>
    <row r="443" ht="24.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row>
    <row r="444" ht="24.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row>
    <row r="445" ht="24.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row>
    <row r="446" ht="24.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row>
    <row r="447" ht="24.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row>
    <row r="448" ht="24.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row>
    <row r="449" ht="24.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row>
    <row r="450" ht="24.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row>
    <row r="451" ht="24.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row>
    <row r="452" ht="24.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row>
    <row r="453" ht="24.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row>
    <row r="454" ht="24.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row>
    <row r="455" ht="24.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row>
    <row r="456" ht="24.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row>
    <row r="457" ht="24.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row>
    <row r="458" ht="24.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row>
    <row r="459" ht="24.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row>
    <row r="460" ht="24.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row>
    <row r="461" ht="24.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row>
    <row r="462" ht="24.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row>
    <row r="463" ht="24.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row>
    <row r="464" ht="24.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row>
    <row r="465" ht="24.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row>
    <row r="466" ht="24.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row>
    <row r="467" ht="24.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row>
    <row r="468" ht="24.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row>
    <row r="469" ht="24.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row>
    <row r="470" ht="24.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row>
    <row r="471" ht="24.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row>
    <row r="472" ht="24.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row>
    <row r="473" ht="24.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row>
    <row r="474" ht="24.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row>
    <row r="475" ht="24.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row>
    <row r="476" ht="24.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row>
    <row r="477" ht="24.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row>
    <row r="478" ht="24.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row>
    <row r="479" ht="24.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row>
    <row r="480" ht="24.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row>
    <row r="481" ht="24.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row>
    <row r="482" ht="24.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row>
    <row r="483" ht="24.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row>
    <row r="484" ht="24.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row>
    <row r="485" ht="24.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row>
    <row r="486" ht="24.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row>
    <row r="487" ht="24.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row>
    <row r="488" ht="24.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row>
    <row r="489" ht="24.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row>
    <row r="490" ht="24.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row>
    <row r="491" ht="24.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row>
    <row r="492" ht="24.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row>
    <row r="493" ht="24.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row>
    <row r="494" ht="24.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row>
    <row r="495" ht="24.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row>
    <row r="496" ht="24.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row>
    <row r="497" ht="24.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row>
    <row r="498" ht="24.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row>
    <row r="499" ht="24.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row>
    <row r="500" ht="24.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row>
    <row r="501" ht="24.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row>
    <row r="502" ht="24.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row>
    <row r="503" ht="24.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row>
    <row r="504" ht="24.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row>
    <row r="505" ht="24.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row>
    <row r="506" ht="24.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row>
    <row r="507" ht="24.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row>
    <row r="508" ht="24.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row>
    <row r="509" ht="24.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row>
    <row r="510" ht="24.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row>
    <row r="511" ht="24.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row>
    <row r="512" ht="24.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row>
    <row r="513" ht="24.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row>
    <row r="514" ht="24.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row>
    <row r="515" ht="24.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row>
    <row r="516" ht="24.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row>
    <row r="517" ht="24.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row>
    <row r="518" ht="24.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row>
    <row r="519" ht="24.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row>
    <row r="520" ht="24.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row>
    <row r="521" ht="24.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row>
    <row r="522" ht="24.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row>
    <row r="523" ht="24.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row>
    <row r="524" ht="24.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row>
    <row r="525" ht="24.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row>
    <row r="526" ht="24.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row>
    <row r="527" ht="24.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row>
    <row r="528" ht="24.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row>
    <row r="529" ht="24.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row>
    <row r="530" ht="24.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row>
    <row r="531" ht="24.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row>
    <row r="532" ht="24.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row>
    <row r="533" ht="24.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row>
    <row r="534" ht="24.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row>
    <row r="535" ht="24.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row>
    <row r="536" ht="24.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row>
    <row r="537" ht="24.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row>
    <row r="538" ht="24.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row>
    <row r="539" ht="24.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row>
    <row r="540" ht="24.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row>
    <row r="541" ht="24.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row>
    <row r="542" ht="24.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row>
    <row r="543" ht="24.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row>
    <row r="544" ht="24.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row>
    <row r="545" ht="24.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row>
    <row r="546" ht="24.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row>
    <row r="547" ht="24.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row>
    <row r="548" ht="24.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row>
    <row r="549" ht="24.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row>
    <row r="550" ht="24.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row>
    <row r="551" ht="24.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row>
    <row r="552" ht="24.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row>
    <row r="553" ht="24.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row>
    <row r="554" ht="24.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row>
    <row r="555" ht="24.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row>
    <row r="556" ht="24.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row>
    <row r="557" ht="24.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row>
    <row r="558" ht="24.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row>
    <row r="559" ht="24.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row>
    <row r="560" ht="24.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row>
    <row r="561" ht="24.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row>
    <row r="562" ht="24.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row>
    <row r="563" ht="24.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row>
    <row r="564" ht="24.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row>
    <row r="565" ht="24.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row>
    <row r="566" ht="24.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row>
    <row r="567" ht="24.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row>
    <row r="568" ht="24.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row>
    <row r="569" ht="24.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row>
    <row r="570" ht="24.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row>
    <row r="571" ht="24.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row>
    <row r="572" ht="24.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row>
    <row r="573" ht="24.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row>
    <row r="574" ht="24.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row>
    <row r="575" ht="24.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row>
    <row r="576" ht="24.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row>
    <row r="577" ht="24.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row>
    <row r="578" ht="24.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row>
    <row r="579" ht="24.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row>
    <row r="580" ht="24.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row>
    <row r="581" ht="24.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row>
    <row r="582" ht="24.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row>
    <row r="583" ht="24.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row>
    <row r="584" ht="24.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row>
    <row r="585" ht="24.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row>
    <row r="586" ht="24.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row>
    <row r="587" ht="24.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row>
    <row r="588" ht="24.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row>
    <row r="589" ht="24.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row>
    <row r="590" ht="24.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row>
    <row r="591" ht="24.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row>
    <row r="592" ht="24.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row>
    <row r="593" ht="24.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row>
    <row r="594" ht="24.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row>
    <row r="595" ht="24.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row>
    <row r="596" ht="24.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row>
    <row r="597" ht="24.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row>
    <row r="598" ht="24.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row>
    <row r="599" ht="24.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row>
    <row r="600" ht="24.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row>
    <row r="601" ht="24.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row>
    <row r="602" ht="24.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row>
    <row r="603" ht="24.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row>
    <row r="604" ht="24.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row>
    <row r="605" ht="24.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row>
    <row r="606" ht="24.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row>
    <row r="607" ht="24.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row>
    <row r="608" ht="24.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row>
    <row r="609" ht="24.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row>
    <row r="610" ht="24.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row>
    <row r="611" ht="24.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row>
    <row r="612" ht="24.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row>
    <row r="613" ht="24.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row>
    <row r="614" ht="24.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row>
    <row r="615" ht="24.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row>
    <row r="616" ht="24.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row>
    <row r="617" ht="24.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row>
    <row r="618" ht="24.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row>
    <row r="619" ht="24.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row>
    <row r="620" ht="24.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row>
    <row r="621" ht="24.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row>
    <row r="622" ht="24.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row>
    <row r="623" ht="24.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row>
    <row r="624" ht="24.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row>
    <row r="625" ht="24.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row>
    <row r="626" ht="24.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row>
    <row r="627" ht="24.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row>
    <row r="628" ht="24.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row>
    <row r="629" ht="24.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row>
    <row r="630" ht="24.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row>
    <row r="631" ht="24.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row>
    <row r="632" ht="24.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row>
    <row r="633" ht="24.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row>
    <row r="634" ht="24.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row>
    <row r="635" ht="24.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row>
    <row r="636" ht="24.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row>
    <row r="637" ht="24.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row>
    <row r="638" ht="24.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row>
    <row r="639" ht="24.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row>
    <row r="640" ht="24.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row>
    <row r="641" ht="24.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row>
    <row r="642" ht="24.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row>
    <row r="643" ht="24.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row>
    <row r="644" ht="24.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row>
    <row r="645" ht="24.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row>
    <row r="646" ht="24.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row>
    <row r="647" ht="24.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row>
    <row r="648" ht="24.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row>
    <row r="649" ht="24.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row>
    <row r="650" ht="24.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row>
    <row r="651" ht="24.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row>
    <row r="652" ht="24.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row>
    <row r="653" ht="24.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row>
    <row r="654" ht="24.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row>
    <row r="655" ht="24.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row>
    <row r="656" ht="24.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row>
    <row r="657" ht="24.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row>
    <row r="658" ht="24.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row>
    <row r="659" ht="24.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row>
    <row r="660" ht="24.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row>
    <row r="661" ht="24.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row>
    <row r="662" ht="24.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row>
    <row r="663" ht="24.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row>
    <row r="664" ht="24.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row>
    <row r="665" ht="24.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row>
    <row r="666" ht="24.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row>
    <row r="667" ht="24.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row>
    <row r="668" ht="24.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row>
    <row r="669" ht="24.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row>
    <row r="670" ht="24.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row>
    <row r="671" ht="24.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row>
    <row r="672" ht="24.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row>
    <row r="673" ht="24.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row>
    <row r="674" ht="24.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row>
    <row r="675" ht="24.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row>
    <row r="676" ht="24.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row>
    <row r="677" ht="24.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row>
    <row r="678" ht="24.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row>
    <row r="679" ht="24.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row>
    <row r="680" ht="24.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row>
    <row r="681" ht="24.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row>
    <row r="682" ht="24.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row>
    <row r="683" ht="24.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row>
    <row r="684" ht="24.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row>
    <row r="685" ht="24.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row>
    <row r="686" ht="24.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row>
    <row r="687" ht="24.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row>
    <row r="688" ht="24.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row>
    <row r="689" ht="24.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row>
    <row r="690" ht="24.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row>
    <row r="691" ht="24.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row>
    <row r="692" ht="24.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row>
    <row r="693" ht="24.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row>
    <row r="694" ht="24.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row>
    <row r="695" ht="24.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row>
    <row r="696" ht="24.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row>
    <row r="697" ht="24.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row>
    <row r="698" ht="24.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row>
    <row r="699" ht="24.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row>
    <row r="700" ht="24.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row>
    <row r="701" ht="24.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row>
    <row r="702" ht="24.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row>
    <row r="703" ht="24.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row>
    <row r="704" ht="24.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row>
    <row r="705" ht="24.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row>
    <row r="706" ht="24.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row>
    <row r="707" ht="24.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row>
    <row r="708" ht="24.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row>
    <row r="709" ht="24.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row>
    <row r="710" ht="24.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row>
    <row r="711" ht="24.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row>
    <row r="712" ht="24.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row>
    <row r="713" ht="24.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row>
    <row r="714" ht="24.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row>
    <row r="715" ht="24.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row>
    <row r="716" ht="24.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row>
    <row r="717" ht="24.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row>
    <row r="718" ht="24.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row>
    <row r="719" ht="24.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row>
    <row r="720" ht="24.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row>
    <row r="721" ht="24.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row>
    <row r="722" ht="24.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row>
    <row r="723" ht="24.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row>
    <row r="724" ht="24.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row>
    <row r="725" ht="24.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row>
    <row r="726" ht="24.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row>
    <row r="727" ht="24.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row>
    <row r="728" ht="24.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row>
    <row r="729" ht="24.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row>
    <row r="730" ht="24.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row>
    <row r="731" ht="24.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row>
    <row r="732" ht="24.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row>
    <row r="733" ht="24.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row>
    <row r="734" ht="24.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row>
    <row r="735" ht="24.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row>
    <row r="736" ht="24.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row>
    <row r="737" ht="24.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row>
    <row r="738" ht="24.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row>
    <row r="739" ht="24.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row>
    <row r="740" ht="24.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row>
    <row r="741" ht="24.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row>
    <row r="742" ht="24.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row>
    <row r="743" ht="24.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row>
    <row r="744" ht="24.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row>
    <row r="745" ht="24.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row>
    <row r="746" ht="24.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row>
    <row r="747" ht="24.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row>
    <row r="748" ht="24.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row>
    <row r="749" ht="24.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row>
    <row r="750" ht="24.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row>
    <row r="751" ht="24.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row>
    <row r="752" ht="24.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row>
    <row r="753" ht="24.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row>
    <row r="754" ht="24.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row>
    <row r="755" ht="24.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row>
    <row r="756" ht="24.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row>
    <row r="757" ht="24.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row>
    <row r="758" ht="24.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row>
    <row r="759" ht="24.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row>
    <row r="760" ht="24.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row>
    <row r="761" ht="24.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row>
    <row r="762" ht="24.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row>
    <row r="763" ht="24.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row>
    <row r="764" ht="24.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row>
    <row r="765" ht="24.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row>
    <row r="766" ht="24.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row>
    <row r="767" ht="24.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row>
    <row r="768" ht="24.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row>
    <row r="769" ht="24.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row>
    <row r="770" ht="24.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row>
    <row r="771" ht="24.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row>
    <row r="772" ht="24.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row>
    <row r="773" ht="24.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row>
    <row r="774" ht="24.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row>
    <row r="775" ht="24.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row>
    <row r="776" ht="24.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row>
    <row r="777" ht="24.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row>
    <row r="778" ht="24.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row>
    <row r="779" ht="24.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row>
    <row r="780" ht="24.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row>
    <row r="781" ht="24.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row>
    <row r="782" ht="24.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row>
    <row r="783" ht="24.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row>
    <row r="784" ht="24.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row>
    <row r="785" ht="24.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row>
    <row r="786" ht="24.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row>
    <row r="787" ht="24.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row>
    <row r="788" ht="24.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row>
    <row r="789" ht="24.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row>
    <row r="790" ht="24.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row>
    <row r="791" ht="24.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row>
    <row r="792" ht="24.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row>
    <row r="793" ht="24.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row>
    <row r="794" ht="24.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row>
    <row r="795" ht="24.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row>
    <row r="796" ht="24.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row>
    <row r="797" ht="24.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row>
    <row r="798" ht="24.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row>
    <row r="799" ht="24.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row>
    <row r="800" ht="24.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row>
    <row r="801" ht="24.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row>
    <row r="802" ht="24.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row>
    <row r="803" ht="24.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row>
    <row r="804" ht="24.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row>
    <row r="805" ht="24.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row>
    <row r="806" ht="24.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row>
    <row r="807" ht="24.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row>
    <row r="808" ht="24.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row>
    <row r="809" ht="24.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row>
    <row r="810" ht="24.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row>
    <row r="811" ht="24.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row>
    <row r="812" ht="24.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row>
    <row r="813" ht="24.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row>
    <row r="814" ht="24.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row>
    <row r="815" ht="24.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row>
    <row r="816" ht="24.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row>
    <row r="817" ht="24.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row>
    <row r="818" ht="24.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row>
    <row r="819" ht="24.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row>
    <row r="820" ht="24.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row>
    <row r="821" ht="24.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row>
    <row r="822" ht="24.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row>
    <row r="823" ht="24.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row>
    <row r="824" ht="24.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row>
    <row r="825" ht="24.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row>
    <row r="826" ht="24.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row>
    <row r="827" ht="24.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row>
    <row r="828" ht="24.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row>
    <row r="829" ht="24.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row>
    <row r="830" ht="24.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row>
    <row r="831" ht="24.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row>
    <row r="832" ht="24.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row>
    <row r="833" ht="24.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row>
    <row r="834" ht="24.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row>
    <row r="835" ht="24.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row>
    <row r="836" ht="24.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row>
    <row r="837" ht="24.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row>
    <row r="838" ht="24.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row>
    <row r="839" ht="24.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row>
    <row r="840" ht="24.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row>
    <row r="841" ht="24.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row>
    <row r="842" ht="24.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row>
    <row r="843" ht="24.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row>
    <row r="844" ht="24.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row>
    <row r="845" ht="24.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row>
    <row r="846" ht="24.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row>
    <row r="847" ht="24.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row>
    <row r="848" ht="24.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row>
    <row r="849" ht="24.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row>
    <row r="850" ht="24.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row>
    <row r="851" ht="24.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row>
    <row r="852" ht="24.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row>
    <row r="853" ht="24.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row>
    <row r="854" ht="24.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row>
    <row r="855" ht="24.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row>
    <row r="856" ht="24.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row>
    <row r="857" ht="24.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row>
    <row r="858" ht="24.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row>
    <row r="859" ht="24.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row>
    <row r="860" ht="24.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row>
    <row r="861" ht="24.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row>
    <row r="862" ht="24.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row>
    <row r="863" ht="24.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row>
    <row r="864" ht="24.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row>
    <row r="865" ht="24.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row>
    <row r="866" ht="24.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row>
    <row r="867" ht="24.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row>
    <row r="868" ht="24.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row>
    <row r="869" ht="24.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row>
    <row r="870" ht="24.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row>
    <row r="871" ht="24.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row>
    <row r="872" ht="24.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row>
    <row r="873" ht="24.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row>
    <row r="874" ht="24.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row>
    <row r="875" ht="24.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row>
    <row r="876" ht="24.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row>
    <row r="877" ht="24.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row>
    <row r="878" ht="24.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row>
    <row r="879" ht="24.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row>
    <row r="880" ht="24.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row>
    <row r="881" ht="24.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row>
    <row r="882" ht="24.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row>
    <row r="883" ht="24.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row>
    <row r="884" ht="24.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row>
    <row r="885" ht="24.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row>
    <row r="886" ht="24.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row>
    <row r="887" ht="24.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row>
    <row r="888" ht="24.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row>
    <row r="889" ht="24.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row>
    <row r="890" ht="24.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row>
    <row r="891" ht="24.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row>
    <row r="892" ht="24.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row>
    <row r="893" ht="24.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row>
    <row r="894" ht="24.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row>
    <row r="895" ht="24.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row>
    <row r="896" ht="24.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row>
    <row r="897" ht="24.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row>
    <row r="898" ht="24.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row>
    <row r="899" ht="24.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row>
    <row r="900" ht="24.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row>
    <row r="901" ht="24.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row>
    <row r="902" ht="24.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row>
    <row r="903" ht="24.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row>
    <row r="904" ht="24.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row>
    <row r="905" ht="24.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row>
    <row r="906" ht="24.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row>
    <row r="907" ht="24.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row>
    <row r="908" ht="24.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row>
    <row r="909" ht="24.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row>
    <row r="910" ht="24.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row>
    <row r="911" ht="24.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row>
    <row r="912" ht="24.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row>
    <row r="913" ht="24.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row>
    <row r="914" ht="24.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row>
    <row r="915" ht="24.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row>
    <row r="916" ht="24.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row>
    <row r="917" ht="24.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row>
    <row r="918" ht="24.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row>
    <row r="919" ht="24.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row>
    <row r="920" ht="24.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row>
    <row r="921" ht="24.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row>
    <row r="922" ht="24.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row>
    <row r="923" ht="24.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row>
    <row r="924" ht="24.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row>
    <row r="925" ht="24.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row>
    <row r="926" ht="24.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row>
    <row r="927" ht="24.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row>
    <row r="928" ht="24.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row>
    <row r="929" ht="24.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row>
    <row r="930" ht="24.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row>
    <row r="931" ht="24.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row>
    <row r="932" ht="24.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row>
    <row r="933" ht="24.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row>
    <row r="934" ht="24.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row>
    <row r="935" ht="24.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row>
    <row r="936" ht="24.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row>
    <row r="937" ht="24.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row>
    <row r="938" ht="24.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row>
    <row r="939" ht="24.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row>
    <row r="940" ht="24.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row>
    <row r="941" ht="24.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row>
    <row r="942" ht="24.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row>
    <row r="943" ht="24.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row>
    <row r="944" ht="24.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row>
    <row r="945" ht="24.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row>
    <row r="946" ht="24.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row>
    <row r="947" ht="24.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row>
    <row r="948" ht="24.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row>
    <row r="949" ht="24.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row>
    <row r="950" ht="24.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row>
    <row r="951" ht="24.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row>
    <row r="952" ht="24.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row>
    <row r="953" ht="24.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row>
    <row r="954" ht="24.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row>
    <row r="955" ht="24.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row>
    <row r="956" ht="24.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row>
    <row r="957" ht="24.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row>
    <row r="958" ht="24.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row>
    <row r="959" ht="24.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row>
    <row r="960" ht="24.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row>
    <row r="961" ht="24.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row>
    <row r="962" ht="24.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row>
    <row r="963" ht="24.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row>
    <row r="964" ht="24.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row>
    <row r="965" ht="24.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row>
    <row r="966" ht="24.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row>
    <row r="967" ht="24.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row>
    <row r="968" ht="24.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row>
    <row r="969" ht="24.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row>
    <row r="970" ht="24.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row>
    <row r="971" ht="24.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row>
    <row r="972" ht="24.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row>
    <row r="973" ht="24.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row>
    <row r="974" ht="24.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row>
    <row r="975" ht="24.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row>
    <row r="976" ht="24.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row>
    <row r="977" ht="24.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row>
    <row r="978" ht="24.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row>
    <row r="979" ht="24.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row>
    <row r="980" ht="24.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row>
    <row r="981" ht="24.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row>
    <row r="982" ht="24.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row>
    <row r="983" ht="24.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row>
    <row r="984" ht="24.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row>
    <row r="985" ht="24.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row>
    <row r="986" ht="24.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row>
    <row r="987" ht="24.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row>
    <row r="988" ht="24.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row>
    <row r="989" ht="24.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row>
    <row r="990" ht="24.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row>
    <row r="991" ht="24.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row>
    <row r="992" ht="24.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row>
    <row r="993" ht="24.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row>
    <row r="994" ht="24.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row>
    <row r="995" ht="24.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row>
    <row r="996" ht="24.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row>
    <row r="997" ht="24.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row>
    <row r="998" ht="24.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row>
    <row r="999" ht="24.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row>
    <row r="1000" ht="24.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row>
    <row r="1001" ht="24.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row>
    <row r="1002" ht="24.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row>
    <row r="1003" ht="24.75" customHeight="1">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row>
    <row r="1004" ht="24.75" customHeight="1">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row>
    <row r="1005" ht="24.75" customHeight="1">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row>
    <row r="1006" ht="24.75" customHeight="1">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row>
  </sheetData>
  <mergeCells count="1711">
    <mergeCell ref="K162:L163"/>
    <mergeCell ref="M162:N163"/>
    <mergeCell ref="G164:J164"/>
    <mergeCell ref="K164:L164"/>
    <mergeCell ref="M164:N164"/>
    <mergeCell ref="O164:P164"/>
    <mergeCell ref="O167:P167"/>
    <mergeCell ref="Y168:Z168"/>
    <mergeCell ref="AA168:AD168"/>
    <mergeCell ref="AE168:AF168"/>
    <mergeCell ref="AG168:AH168"/>
    <mergeCell ref="AI168:AJ168"/>
    <mergeCell ref="G168:J168"/>
    <mergeCell ref="K168:L168"/>
    <mergeCell ref="M168:N168"/>
    <mergeCell ref="O168:P168"/>
    <mergeCell ref="Q168:T168"/>
    <mergeCell ref="U168:V168"/>
    <mergeCell ref="W168:X168"/>
    <mergeCell ref="Q169:T169"/>
    <mergeCell ref="U169:V169"/>
    <mergeCell ref="W169:X169"/>
    <mergeCell ref="Y169:Z169"/>
    <mergeCell ref="AA169:AD169"/>
    <mergeCell ref="AE169:AF169"/>
    <mergeCell ref="AG169:AH169"/>
    <mergeCell ref="AI169:AJ169"/>
    <mergeCell ref="A166:A169"/>
    <mergeCell ref="B168:F168"/>
    <mergeCell ref="B169:F169"/>
    <mergeCell ref="G169:J169"/>
    <mergeCell ref="K169:L169"/>
    <mergeCell ref="M169:N169"/>
    <mergeCell ref="O169:P169"/>
    <mergeCell ref="Y175:Z175"/>
    <mergeCell ref="AA175:AD175"/>
    <mergeCell ref="AE175:AF175"/>
    <mergeCell ref="AG175:AH175"/>
    <mergeCell ref="AI175:AJ175"/>
    <mergeCell ref="G175:J175"/>
    <mergeCell ref="K175:L175"/>
    <mergeCell ref="M175:N175"/>
    <mergeCell ref="O175:P175"/>
    <mergeCell ref="Q175:T175"/>
    <mergeCell ref="U175:V175"/>
    <mergeCell ref="W175:X175"/>
    <mergeCell ref="A164:F164"/>
    <mergeCell ref="B166:F166"/>
    <mergeCell ref="A171:A175"/>
    <mergeCell ref="B171:F171"/>
    <mergeCell ref="B172:F172"/>
    <mergeCell ref="B173:F173"/>
    <mergeCell ref="B174:F174"/>
    <mergeCell ref="U182:V182"/>
    <mergeCell ref="W182:X182"/>
    <mergeCell ref="Y182:Z182"/>
    <mergeCell ref="AA182:AD182"/>
    <mergeCell ref="AE182:AF182"/>
    <mergeCell ref="AG182:AH182"/>
    <mergeCell ref="AI182:AJ182"/>
    <mergeCell ref="A180:F180"/>
    <mergeCell ref="B181:F181"/>
    <mergeCell ref="G182:J182"/>
    <mergeCell ref="K182:L182"/>
    <mergeCell ref="M182:N182"/>
    <mergeCell ref="O182:P182"/>
    <mergeCell ref="Q182:T182"/>
    <mergeCell ref="U183:V183"/>
    <mergeCell ref="W183:X183"/>
    <mergeCell ref="Y183:Z183"/>
    <mergeCell ref="AA183:AD183"/>
    <mergeCell ref="AE183:AF183"/>
    <mergeCell ref="AG183:AH183"/>
    <mergeCell ref="AI183:AJ183"/>
    <mergeCell ref="B182:F182"/>
    <mergeCell ref="B183:F183"/>
    <mergeCell ref="G183:J183"/>
    <mergeCell ref="K183:L183"/>
    <mergeCell ref="M183:N183"/>
    <mergeCell ref="O183:P183"/>
    <mergeCell ref="Q183:T183"/>
    <mergeCell ref="Y184:Z184"/>
    <mergeCell ref="AA184:AD184"/>
    <mergeCell ref="AE184:AF184"/>
    <mergeCell ref="AG184:AH184"/>
    <mergeCell ref="AI184:AJ184"/>
    <mergeCell ref="G184:J184"/>
    <mergeCell ref="K184:L184"/>
    <mergeCell ref="M184:N184"/>
    <mergeCell ref="O184:P184"/>
    <mergeCell ref="Q184:T184"/>
    <mergeCell ref="U184:V184"/>
    <mergeCell ref="W184:X184"/>
    <mergeCell ref="W165:X165"/>
    <mergeCell ref="Y165:Z165"/>
    <mergeCell ref="AA165:AD165"/>
    <mergeCell ref="AE165:AF165"/>
    <mergeCell ref="AG165:AH165"/>
    <mergeCell ref="AI165:AJ165"/>
    <mergeCell ref="A165:F165"/>
    <mergeCell ref="G165:J165"/>
    <mergeCell ref="K165:L165"/>
    <mergeCell ref="M165:N165"/>
    <mergeCell ref="O165:P165"/>
    <mergeCell ref="Q165:T165"/>
    <mergeCell ref="U165:V165"/>
    <mergeCell ref="G166:J166"/>
    <mergeCell ref="K166:L166"/>
    <mergeCell ref="AE166:AF166"/>
    <mergeCell ref="AG166:AH166"/>
    <mergeCell ref="AI166:AJ166"/>
    <mergeCell ref="M166:N166"/>
    <mergeCell ref="O166:P166"/>
    <mergeCell ref="Q166:T166"/>
    <mergeCell ref="U166:V166"/>
    <mergeCell ref="W166:X166"/>
    <mergeCell ref="Y166:Z166"/>
    <mergeCell ref="AA166:AD166"/>
    <mergeCell ref="B167:F167"/>
    <mergeCell ref="G167:J167"/>
    <mergeCell ref="AE167:AF167"/>
    <mergeCell ref="AG167:AH167"/>
    <mergeCell ref="AI167:AJ167"/>
    <mergeCell ref="K167:L167"/>
    <mergeCell ref="M167:N167"/>
    <mergeCell ref="Q167:T167"/>
    <mergeCell ref="U167:V167"/>
    <mergeCell ref="W167:X167"/>
    <mergeCell ref="Y167:Z167"/>
    <mergeCell ref="AA167:AD167"/>
    <mergeCell ref="Y172:Z172"/>
    <mergeCell ref="AA172:AD172"/>
    <mergeCell ref="AE172:AF172"/>
    <mergeCell ref="AG172:AH172"/>
    <mergeCell ref="AI172:AJ172"/>
    <mergeCell ref="G172:J172"/>
    <mergeCell ref="K172:L172"/>
    <mergeCell ref="M172:N172"/>
    <mergeCell ref="O172:P172"/>
    <mergeCell ref="Q172:T172"/>
    <mergeCell ref="U172:V172"/>
    <mergeCell ref="W172:X172"/>
    <mergeCell ref="Y173:Z173"/>
    <mergeCell ref="AA173:AD173"/>
    <mergeCell ref="AE173:AF173"/>
    <mergeCell ref="AG173:AH173"/>
    <mergeCell ref="AI173:AJ173"/>
    <mergeCell ref="G173:J173"/>
    <mergeCell ref="K173:L173"/>
    <mergeCell ref="M173:N173"/>
    <mergeCell ref="O173:P173"/>
    <mergeCell ref="Q173:T173"/>
    <mergeCell ref="U173:V173"/>
    <mergeCell ref="W173:X173"/>
    <mergeCell ref="Y174:Z174"/>
    <mergeCell ref="AA174:AD174"/>
    <mergeCell ref="AE174:AF174"/>
    <mergeCell ref="AG174:AH174"/>
    <mergeCell ref="AI174:AJ174"/>
    <mergeCell ref="G174:J174"/>
    <mergeCell ref="K174:L174"/>
    <mergeCell ref="M174:N174"/>
    <mergeCell ref="O174:P174"/>
    <mergeCell ref="Q174:T174"/>
    <mergeCell ref="U174:V174"/>
    <mergeCell ref="W174:X174"/>
    <mergeCell ref="Y179:Z179"/>
    <mergeCell ref="AA179:AD179"/>
    <mergeCell ref="AE179:AF179"/>
    <mergeCell ref="AG179:AH179"/>
    <mergeCell ref="AI179:AJ179"/>
    <mergeCell ref="G179:J179"/>
    <mergeCell ref="K179:L179"/>
    <mergeCell ref="M179:N179"/>
    <mergeCell ref="O179:P179"/>
    <mergeCell ref="Q179:T179"/>
    <mergeCell ref="U179:V179"/>
    <mergeCell ref="W179:X179"/>
    <mergeCell ref="B184:F184"/>
    <mergeCell ref="B185:F185"/>
    <mergeCell ref="A181:A185"/>
    <mergeCell ref="A187:A188"/>
    <mergeCell ref="B187:F187"/>
    <mergeCell ref="B188:F188"/>
    <mergeCell ref="B189:F189"/>
    <mergeCell ref="A190:F190"/>
    <mergeCell ref="B175:F175"/>
    <mergeCell ref="A176:F176"/>
    <mergeCell ref="A177:A179"/>
    <mergeCell ref="B177:F177"/>
    <mergeCell ref="B178:F178"/>
    <mergeCell ref="B179:F179"/>
    <mergeCell ref="A186:F186"/>
    <mergeCell ref="Y188:Z188"/>
    <mergeCell ref="AA188:AD188"/>
    <mergeCell ref="AE188:AF188"/>
    <mergeCell ref="AG188:AH188"/>
    <mergeCell ref="AI188:AJ188"/>
    <mergeCell ref="G188:J188"/>
    <mergeCell ref="K188:L188"/>
    <mergeCell ref="M188:N188"/>
    <mergeCell ref="O188:P188"/>
    <mergeCell ref="Q188:T188"/>
    <mergeCell ref="U188:V188"/>
    <mergeCell ref="W188:X188"/>
    <mergeCell ref="Y189:Z189"/>
    <mergeCell ref="AA189:AD189"/>
    <mergeCell ref="AE189:AF189"/>
    <mergeCell ref="AG189:AH189"/>
    <mergeCell ref="AI189:AJ189"/>
    <mergeCell ref="G189:J189"/>
    <mergeCell ref="K189:L189"/>
    <mergeCell ref="M189:N189"/>
    <mergeCell ref="O189:P189"/>
    <mergeCell ref="Q189:T189"/>
    <mergeCell ref="U189:V189"/>
    <mergeCell ref="W189:X189"/>
    <mergeCell ref="Y190:Z190"/>
    <mergeCell ref="AA190:AD190"/>
    <mergeCell ref="AE190:AF190"/>
    <mergeCell ref="AG190:AH190"/>
    <mergeCell ref="AI190:AJ190"/>
    <mergeCell ref="G190:J190"/>
    <mergeCell ref="K190:L190"/>
    <mergeCell ref="M190:N190"/>
    <mergeCell ref="O190:P190"/>
    <mergeCell ref="Q190:T190"/>
    <mergeCell ref="U190:V190"/>
    <mergeCell ref="W190:X190"/>
    <mergeCell ref="Y191:Z191"/>
    <mergeCell ref="AA191:AD191"/>
    <mergeCell ref="AE191:AF191"/>
    <mergeCell ref="AG191:AH191"/>
    <mergeCell ref="AI191:AJ191"/>
    <mergeCell ref="G191:J191"/>
    <mergeCell ref="K191:L191"/>
    <mergeCell ref="M191:N191"/>
    <mergeCell ref="O191:P191"/>
    <mergeCell ref="Q191:T191"/>
    <mergeCell ref="U191:V191"/>
    <mergeCell ref="W191:X191"/>
    <mergeCell ref="W192:X192"/>
    <mergeCell ref="Y192:Z192"/>
    <mergeCell ref="AA192:AD192"/>
    <mergeCell ref="AE192:AF192"/>
    <mergeCell ref="AG192:AH192"/>
    <mergeCell ref="AI192:AJ192"/>
    <mergeCell ref="B192:F192"/>
    <mergeCell ref="G192:J192"/>
    <mergeCell ref="K192:L192"/>
    <mergeCell ref="M192:N192"/>
    <mergeCell ref="O192:P192"/>
    <mergeCell ref="Q192:T192"/>
    <mergeCell ref="U192:V192"/>
    <mergeCell ref="W193:X193"/>
    <mergeCell ref="Y193:Z193"/>
    <mergeCell ref="AA193:AD193"/>
    <mergeCell ref="AE193:AF193"/>
    <mergeCell ref="AG193:AH193"/>
    <mergeCell ref="AI193:AJ193"/>
    <mergeCell ref="B193:F193"/>
    <mergeCell ref="G193:J193"/>
    <mergeCell ref="K193:L193"/>
    <mergeCell ref="M193:N193"/>
    <mergeCell ref="O193:P193"/>
    <mergeCell ref="Q193:T193"/>
    <mergeCell ref="U193:V193"/>
    <mergeCell ref="W194:X194"/>
    <mergeCell ref="Y194:Z194"/>
    <mergeCell ref="AA194:AD194"/>
    <mergeCell ref="AE194:AF194"/>
    <mergeCell ref="AG194:AH194"/>
    <mergeCell ref="AI194:AJ194"/>
    <mergeCell ref="B194:F194"/>
    <mergeCell ref="G194:J194"/>
    <mergeCell ref="K194:L194"/>
    <mergeCell ref="M194:N194"/>
    <mergeCell ref="O194:P194"/>
    <mergeCell ref="Q194:T194"/>
    <mergeCell ref="U194:V194"/>
    <mergeCell ref="W195:X195"/>
    <mergeCell ref="Y195:Z195"/>
    <mergeCell ref="AA195:AD195"/>
    <mergeCell ref="AE195:AF195"/>
    <mergeCell ref="AG195:AH195"/>
    <mergeCell ref="AI195:AJ195"/>
    <mergeCell ref="B195:F195"/>
    <mergeCell ref="G195:J195"/>
    <mergeCell ref="K195:L195"/>
    <mergeCell ref="M195:N195"/>
    <mergeCell ref="O195:P195"/>
    <mergeCell ref="Q195:T195"/>
    <mergeCell ref="U195:V195"/>
    <mergeCell ref="W196:X196"/>
    <mergeCell ref="Y196:Z196"/>
    <mergeCell ref="AA196:AD196"/>
    <mergeCell ref="AE196:AF196"/>
    <mergeCell ref="AG196:AH196"/>
    <mergeCell ref="AI196:AJ196"/>
    <mergeCell ref="B196:F196"/>
    <mergeCell ref="G196:J196"/>
    <mergeCell ref="K196:L196"/>
    <mergeCell ref="M196:N196"/>
    <mergeCell ref="O196:P196"/>
    <mergeCell ref="Q196:T196"/>
    <mergeCell ref="U196:V196"/>
    <mergeCell ref="W197:X197"/>
    <mergeCell ref="Y197:Z197"/>
    <mergeCell ref="AA197:AD197"/>
    <mergeCell ref="AE197:AF197"/>
    <mergeCell ref="AG197:AH197"/>
    <mergeCell ref="AI197:AJ197"/>
    <mergeCell ref="B197:F197"/>
    <mergeCell ref="G197:J197"/>
    <mergeCell ref="K197:L197"/>
    <mergeCell ref="M197:N197"/>
    <mergeCell ref="O197:P197"/>
    <mergeCell ref="Q197:T197"/>
    <mergeCell ref="U197:V197"/>
    <mergeCell ref="W198:X198"/>
    <mergeCell ref="Y198:Z198"/>
    <mergeCell ref="AA198:AD198"/>
    <mergeCell ref="AE198:AF198"/>
    <mergeCell ref="AG198:AH198"/>
    <mergeCell ref="AI198:AJ198"/>
    <mergeCell ref="B198:F198"/>
    <mergeCell ref="G198:J198"/>
    <mergeCell ref="K198:L198"/>
    <mergeCell ref="M198:N198"/>
    <mergeCell ref="O198:P198"/>
    <mergeCell ref="Q198:T198"/>
    <mergeCell ref="U198:V198"/>
    <mergeCell ref="W199:X199"/>
    <mergeCell ref="Y199:Z199"/>
    <mergeCell ref="AA199:AD199"/>
    <mergeCell ref="AE199:AF199"/>
    <mergeCell ref="AG199:AH199"/>
    <mergeCell ref="AI199:AJ199"/>
    <mergeCell ref="B199:F199"/>
    <mergeCell ref="G199:J199"/>
    <mergeCell ref="K199:L199"/>
    <mergeCell ref="M199:N199"/>
    <mergeCell ref="O199:P199"/>
    <mergeCell ref="Q199:T199"/>
    <mergeCell ref="U199:V199"/>
    <mergeCell ref="W200:X200"/>
    <mergeCell ref="Y200:Z200"/>
    <mergeCell ref="AA200:AD200"/>
    <mergeCell ref="AE200:AF200"/>
    <mergeCell ref="AG200:AH200"/>
    <mergeCell ref="AI200:AJ200"/>
    <mergeCell ref="B200:F200"/>
    <mergeCell ref="G200:J200"/>
    <mergeCell ref="K200:L200"/>
    <mergeCell ref="M200:N200"/>
    <mergeCell ref="O200:P200"/>
    <mergeCell ref="Q200:T200"/>
    <mergeCell ref="U200:V200"/>
    <mergeCell ref="W201:X201"/>
    <mergeCell ref="Y201:Z201"/>
    <mergeCell ref="AA201:AD201"/>
    <mergeCell ref="AE201:AF201"/>
    <mergeCell ref="AG201:AH201"/>
    <mergeCell ref="AI201:AJ201"/>
    <mergeCell ref="G201:J201"/>
    <mergeCell ref="K201:L201"/>
    <mergeCell ref="M201:N201"/>
    <mergeCell ref="O201:P201"/>
    <mergeCell ref="Q201:T201"/>
    <mergeCell ref="U201:V201"/>
    <mergeCell ref="A203:AJ203"/>
    <mergeCell ref="Y185:Z185"/>
    <mergeCell ref="AA185:AD185"/>
    <mergeCell ref="AE185:AF185"/>
    <mergeCell ref="AG185:AH185"/>
    <mergeCell ref="AI185:AJ185"/>
    <mergeCell ref="G185:J185"/>
    <mergeCell ref="K185:L185"/>
    <mergeCell ref="M185:N185"/>
    <mergeCell ref="O185:P185"/>
    <mergeCell ref="Q185:T185"/>
    <mergeCell ref="U185:V185"/>
    <mergeCell ref="W185:X185"/>
    <mergeCell ref="Y186:Z186"/>
    <mergeCell ref="AA186:AD186"/>
    <mergeCell ref="AE186:AF186"/>
    <mergeCell ref="AG186:AH186"/>
    <mergeCell ref="AI186:AJ186"/>
    <mergeCell ref="G186:J186"/>
    <mergeCell ref="K186:L186"/>
    <mergeCell ref="M186:N186"/>
    <mergeCell ref="O186:P186"/>
    <mergeCell ref="Q186:T186"/>
    <mergeCell ref="U186:V186"/>
    <mergeCell ref="W186:X186"/>
    <mergeCell ref="Y187:Z187"/>
    <mergeCell ref="AA187:AD187"/>
    <mergeCell ref="AE187:AF187"/>
    <mergeCell ref="AG187:AH187"/>
    <mergeCell ref="AI187:AJ187"/>
    <mergeCell ref="G187:J187"/>
    <mergeCell ref="K187:L187"/>
    <mergeCell ref="M187:N187"/>
    <mergeCell ref="O187:P187"/>
    <mergeCell ref="Q187:T187"/>
    <mergeCell ref="U187:V187"/>
    <mergeCell ref="W187:X187"/>
    <mergeCell ref="S208:Z208"/>
    <mergeCell ref="S209:Z209"/>
    <mergeCell ref="S224:Z224"/>
    <mergeCell ref="AA224:AE224"/>
    <mergeCell ref="AF224:AJ224"/>
    <mergeCell ref="A227:AJ227"/>
    <mergeCell ref="Y230:AA231"/>
    <mergeCell ref="AB230:AD231"/>
    <mergeCell ref="AE230:AG231"/>
    <mergeCell ref="AH230:AJ231"/>
    <mergeCell ref="A223:H223"/>
    <mergeCell ref="A224:H224"/>
    <mergeCell ref="A228:B228"/>
    <mergeCell ref="A230:E231"/>
    <mergeCell ref="F230:L231"/>
    <mergeCell ref="M230:O231"/>
    <mergeCell ref="P230:R231"/>
    <mergeCell ref="B201:F201"/>
    <mergeCell ref="A205:B205"/>
    <mergeCell ref="I207:M207"/>
    <mergeCell ref="N207:R207"/>
    <mergeCell ref="S207:Z207"/>
    <mergeCell ref="AA207:AE207"/>
    <mergeCell ref="AF207:AJ207"/>
    <mergeCell ref="S211:Z211"/>
    <mergeCell ref="S212:Z212"/>
    <mergeCell ref="A207:H207"/>
    <mergeCell ref="A208:H208"/>
    <mergeCell ref="A209:H209"/>
    <mergeCell ref="A210:H210"/>
    <mergeCell ref="S210:Z210"/>
    <mergeCell ref="A211:H211"/>
    <mergeCell ref="A212:H212"/>
    <mergeCell ref="A213:H213"/>
    <mergeCell ref="S213:Z213"/>
    <mergeCell ref="A214:H214"/>
    <mergeCell ref="S214:Z214"/>
    <mergeCell ref="A215:H215"/>
    <mergeCell ref="S215:Z215"/>
    <mergeCell ref="S216:Z216"/>
    <mergeCell ref="A216:H216"/>
    <mergeCell ref="A217:H217"/>
    <mergeCell ref="A218:H218"/>
    <mergeCell ref="A219:H219"/>
    <mergeCell ref="A220:H220"/>
    <mergeCell ref="A221:H221"/>
    <mergeCell ref="A222:H222"/>
    <mergeCell ref="S217:Z217"/>
    <mergeCell ref="S218:Z218"/>
    <mergeCell ref="S219:Z219"/>
    <mergeCell ref="S220:Z220"/>
    <mergeCell ref="S221:Z221"/>
    <mergeCell ref="S222:Z222"/>
    <mergeCell ref="S223:Z223"/>
    <mergeCell ref="V232:X232"/>
    <mergeCell ref="Y232:AA232"/>
    <mergeCell ref="AB232:AD232"/>
    <mergeCell ref="AE232:AG232"/>
    <mergeCell ref="AH232:AJ232"/>
    <mergeCell ref="S230:U231"/>
    <mergeCell ref="V230:X231"/>
    <mergeCell ref="A232:E232"/>
    <mergeCell ref="F232:L232"/>
    <mergeCell ref="M232:O232"/>
    <mergeCell ref="P232:R232"/>
    <mergeCell ref="S232:U232"/>
    <mergeCell ref="AB233:AD233"/>
    <mergeCell ref="AE233:AG233"/>
    <mergeCell ref="AH233:AJ233"/>
    <mergeCell ref="A233:E233"/>
    <mergeCell ref="F233:L233"/>
    <mergeCell ref="M233:O233"/>
    <mergeCell ref="P233:R233"/>
    <mergeCell ref="S233:U233"/>
    <mergeCell ref="V233:X233"/>
    <mergeCell ref="Y233:AA233"/>
    <mergeCell ref="AB234:AD234"/>
    <mergeCell ref="AE234:AG234"/>
    <mergeCell ref="AH234:AJ234"/>
    <mergeCell ref="A234:E234"/>
    <mergeCell ref="F234:L234"/>
    <mergeCell ref="M234:O234"/>
    <mergeCell ref="P234:R234"/>
    <mergeCell ref="S234:U234"/>
    <mergeCell ref="V234:X234"/>
    <mergeCell ref="Y234:AA234"/>
    <mergeCell ref="AB235:AD235"/>
    <mergeCell ref="AE235:AG235"/>
    <mergeCell ref="AH235:AJ235"/>
    <mergeCell ref="A235:E235"/>
    <mergeCell ref="F235:L235"/>
    <mergeCell ref="M235:O235"/>
    <mergeCell ref="P235:R235"/>
    <mergeCell ref="S235:U235"/>
    <mergeCell ref="V235:X235"/>
    <mergeCell ref="Y235:AA235"/>
    <mergeCell ref="AE244:AG244"/>
    <mergeCell ref="AH244:AJ244"/>
    <mergeCell ref="A244:I244"/>
    <mergeCell ref="J244:O244"/>
    <mergeCell ref="P244:R244"/>
    <mergeCell ref="S244:U244"/>
    <mergeCell ref="V244:X244"/>
    <mergeCell ref="Y244:AA244"/>
    <mergeCell ref="AB244:AD244"/>
    <mergeCell ref="AE245:AG245"/>
    <mergeCell ref="AH245:AJ245"/>
    <mergeCell ref="A245:I245"/>
    <mergeCell ref="J245:O245"/>
    <mergeCell ref="P245:R245"/>
    <mergeCell ref="S245:U245"/>
    <mergeCell ref="V245:X245"/>
    <mergeCell ref="Y245:AA245"/>
    <mergeCell ref="AB245:AD245"/>
    <mergeCell ref="A252:F252"/>
    <mergeCell ref="G253:K253"/>
    <mergeCell ref="L253:P253"/>
    <mergeCell ref="Q253:U253"/>
    <mergeCell ref="V253:Z253"/>
    <mergeCell ref="AA253:AE253"/>
    <mergeCell ref="AF253:AJ253"/>
    <mergeCell ref="A253:F253"/>
    <mergeCell ref="G254:K254"/>
    <mergeCell ref="L254:P254"/>
    <mergeCell ref="Q254:U254"/>
    <mergeCell ref="V254:Z254"/>
    <mergeCell ref="AA254:AE254"/>
    <mergeCell ref="AF254:AJ254"/>
    <mergeCell ref="A254:F254"/>
    <mergeCell ref="G255:K255"/>
    <mergeCell ref="L255:P255"/>
    <mergeCell ref="Q255:U255"/>
    <mergeCell ref="V255:Z255"/>
    <mergeCell ref="AA255:AE255"/>
    <mergeCell ref="AF255:AJ255"/>
    <mergeCell ref="A255:F255"/>
    <mergeCell ref="G256:K256"/>
    <mergeCell ref="L256:P256"/>
    <mergeCell ref="Q256:U256"/>
    <mergeCell ref="V256:Z256"/>
    <mergeCell ref="AA256:AE256"/>
    <mergeCell ref="AF256:AJ256"/>
    <mergeCell ref="A294:E294"/>
    <mergeCell ref="F295:K295"/>
    <mergeCell ref="L295:P295"/>
    <mergeCell ref="Q295:U295"/>
    <mergeCell ref="V295:Z295"/>
    <mergeCell ref="AA295:AE295"/>
    <mergeCell ref="AF295:AJ295"/>
    <mergeCell ref="A295:E295"/>
    <mergeCell ref="F296:K296"/>
    <mergeCell ref="L296:P296"/>
    <mergeCell ref="Q296:U296"/>
    <mergeCell ref="V296:Z296"/>
    <mergeCell ref="AA296:AE296"/>
    <mergeCell ref="AF296:AJ296"/>
    <mergeCell ref="Y287:Z287"/>
    <mergeCell ref="AA287:AB287"/>
    <mergeCell ref="AC287:AD287"/>
    <mergeCell ref="AE287:AF287"/>
    <mergeCell ref="AG287:AH287"/>
    <mergeCell ref="AI287:AJ287"/>
    <mergeCell ref="A287:G287"/>
    <mergeCell ref="H287:N287"/>
    <mergeCell ref="O287:P287"/>
    <mergeCell ref="Q287:R287"/>
    <mergeCell ref="S287:T287"/>
    <mergeCell ref="U287:V287"/>
    <mergeCell ref="W287:X287"/>
    <mergeCell ref="Y288:Z288"/>
    <mergeCell ref="AA288:AB288"/>
    <mergeCell ref="AC288:AD288"/>
    <mergeCell ref="AE288:AF288"/>
    <mergeCell ref="AG288:AH288"/>
    <mergeCell ref="AI288:AJ288"/>
    <mergeCell ref="A288:G288"/>
    <mergeCell ref="H288:N288"/>
    <mergeCell ref="O288:P288"/>
    <mergeCell ref="Q288:R288"/>
    <mergeCell ref="S288:T288"/>
    <mergeCell ref="U288:V288"/>
    <mergeCell ref="W288:X288"/>
    <mergeCell ref="A291:B291"/>
    <mergeCell ref="F293:K293"/>
    <mergeCell ref="L293:P293"/>
    <mergeCell ref="Q293:U293"/>
    <mergeCell ref="V293:Z293"/>
    <mergeCell ref="AA293:AE293"/>
    <mergeCell ref="AF293:AJ293"/>
    <mergeCell ref="A293:E293"/>
    <mergeCell ref="F294:K294"/>
    <mergeCell ref="L294:P294"/>
    <mergeCell ref="Q294:U294"/>
    <mergeCell ref="V294:Z294"/>
    <mergeCell ref="AA294:AE294"/>
    <mergeCell ref="AF294:AJ294"/>
    <mergeCell ref="AA301:AE301"/>
    <mergeCell ref="AF301:AJ301"/>
    <mergeCell ref="Y311:Z311"/>
    <mergeCell ref="AA311:AB311"/>
    <mergeCell ref="AC311:AD311"/>
    <mergeCell ref="AE311:AF311"/>
    <mergeCell ref="AG311:AH311"/>
    <mergeCell ref="AI311:AJ311"/>
    <mergeCell ref="A311:G311"/>
    <mergeCell ref="H311:N311"/>
    <mergeCell ref="O311:P311"/>
    <mergeCell ref="Q311:R311"/>
    <mergeCell ref="S311:T311"/>
    <mergeCell ref="U311:V311"/>
    <mergeCell ref="W311:X311"/>
    <mergeCell ref="Y312:Z312"/>
    <mergeCell ref="AA312:AB312"/>
    <mergeCell ref="AC312:AD312"/>
    <mergeCell ref="AE312:AF312"/>
    <mergeCell ref="AG312:AH312"/>
    <mergeCell ref="AI312:AJ312"/>
    <mergeCell ref="A312:G312"/>
    <mergeCell ref="H312:N312"/>
    <mergeCell ref="O312:P312"/>
    <mergeCell ref="Q312:R312"/>
    <mergeCell ref="S312:T312"/>
    <mergeCell ref="U312:V312"/>
    <mergeCell ref="W312:X312"/>
    <mergeCell ref="Y313:Z313"/>
    <mergeCell ref="AA313:AB313"/>
    <mergeCell ref="AC313:AD313"/>
    <mergeCell ref="AE313:AF313"/>
    <mergeCell ref="AG313:AH313"/>
    <mergeCell ref="AI313:AJ313"/>
    <mergeCell ref="H313:N313"/>
    <mergeCell ref="O313:P313"/>
    <mergeCell ref="Q313:R313"/>
    <mergeCell ref="S313:T313"/>
    <mergeCell ref="U313:V313"/>
    <mergeCell ref="W313:X313"/>
    <mergeCell ref="A315:AJ315"/>
    <mergeCell ref="A296:E296"/>
    <mergeCell ref="A299:B299"/>
    <mergeCell ref="A301:E301"/>
    <mergeCell ref="F301:K301"/>
    <mergeCell ref="L301:P301"/>
    <mergeCell ref="Q301:U301"/>
    <mergeCell ref="V301:Z301"/>
    <mergeCell ref="A302:E302"/>
    <mergeCell ref="F302:K302"/>
    <mergeCell ref="L302:P302"/>
    <mergeCell ref="Q302:U302"/>
    <mergeCell ref="V302:Z302"/>
    <mergeCell ref="AA302:AE302"/>
    <mergeCell ref="AF302:AJ302"/>
    <mergeCell ref="A303:E303"/>
    <mergeCell ref="F303:K303"/>
    <mergeCell ref="L303:P303"/>
    <mergeCell ref="Q303:U303"/>
    <mergeCell ref="V303:Z303"/>
    <mergeCell ref="AA303:AE303"/>
    <mergeCell ref="AF303:AJ303"/>
    <mergeCell ref="A304:E304"/>
    <mergeCell ref="F304:K304"/>
    <mergeCell ref="L304:P304"/>
    <mergeCell ref="Q304:U304"/>
    <mergeCell ref="V304:Z304"/>
    <mergeCell ref="AA304:AE304"/>
    <mergeCell ref="AF304:AJ304"/>
    <mergeCell ref="W309:X310"/>
    <mergeCell ref="Y309:Z310"/>
    <mergeCell ref="AA309:AB310"/>
    <mergeCell ref="AC309:AD310"/>
    <mergeCell ref="AE309:AF310"/>
    <mergeCell ref="AG309:AH310"/>
    <mergeCell ref="AI309:AJ310"/>
    <mergeCell ref="A307:B307"/>
    <mergeCell ref="A309:G310"/>
    <mergeCell ref="H309:N310"/>
    <mergeCell ref="O309:P310"/>
    <mergeCell ref="Q309:R310"/>
    <mergeCell ref="S309:T310"/>
    <mergeCell ref="U309:V310"/>
    <mergeCell ref="U319:V320"/>
    <mergeCell ref="W319:X320"/>
    <mergeCell ref="Y319:Z320"/>
    <mergeCell ref="AA319:AB320"/>
    <mergeCell ref="AC319:AD320"/>
    <mergeCell ref="AE319:AF320"/>
    <mergeCell ref="AG319:AH320"/>
    <mergeCell ref="AI319:AJ320"/>
    <mergeCell ref="V328:X329"/>
    <mergeCell ref="Y328:AA329"/>
    <mergeCell ref="AB328:AD329"/>
    <mergeCell ref="AE328:AG329"/>
    <mergeCell ref="AH328:AJ329"/>
    <mergeCell ref="A326:B326"/>
    <mergeCell ref="A328:E329"/>
    <mergeCell ref="F328:I329"/>
    <mergeCell ref="J328:L329"/>
    <mergeCell ref="M328:O329"/>
    <mergeCell ref="P328:R329"/>
    <mergeCell ref="S328:U329"/>
    <mergeCell ref="Y330:AA330"/>
    <mergeCell ref="AB330:AD330"/>
    <mergeCell ref="AE330:AG330"/>
    <mergeCell ref="AH330:AJ330"/>
    <mergeCell ref="A330:E330"/>
    <mergeCell ref="F330:I330"/>
    <mergeCell ref="J330:L330"/>
    <mergeCell ref="M330:O330"/>
    <mergeCell ref="P330:R330"/>
    <mergeCell ref="S330:U330"/>
    <mergeCell ref="V330:X330"/>
    <mergeCell ref="Y331:AA331"/>
    <mergeCell ref="AB331:AD331"/>
    <mergeCell ref="AE331:AG331"/>
    <mergeCell ref="AH331:AJ331"/>
    <mergeCell ref="A331:E331"/>
    <mergeCell ref="F331:I331"/>
    <mergeCell ref="J331:L331"/>
    <mergeCell ref="M331:O331"/>
    <mergeCell ref="P331:R331"/>
    <mergeCell ref="S331:U331"/>
    <mergeCell ref="V331:X331"/>
    <mergeCell ref="Y332:AA332"/>
    <mergeCell ref="AB332:AD332"/>
    <mergeCell ref="AE332:AG332"/>
    <mergeCell ref="AH332:AJ332"/>
    <mergeCell ref="A332:E332"/>
    <mergeCell ref="F332:I332"/>
    <mergeCell ref="J332:L332"/>
    <mergeCell ref="M332:O332"/>
    <mergeCell ref="P332:R332"/>
    <mergeCell ref="S332:U332"/>
    <mergeCell ref="V332:X332"/>
    <mergeCell ref="A313:G313"/>
    <mergeCell ref="A317:B317"/>
    <mergeCell ref="A319:G320"/>
    <mergeCell ref="H319:N320"/>
    <mergeCell ref="O319:P320"/>
    <mergeCell ref="Q319:R320"/>
    <mergeCell ref="S319:T320"/>
    <mergeCell ref="Y321:Z321"/>
    <mergeCell ref="AA321:AB321"/>
    <mergeCell ref="AC321:AD321"/>
    <mergeCell ref="AE321:AF321"/>
    <mergeCell ref="AG321:AH321"/>
    <mergeCell ref="AI321:AJ321"/>
    <mergeCell ref="A321:G321"/>
    <mergeCell ref="H321:N321"/>
    <mergeCell ref="O321:P321"/>
    <mergeCell ref="Q321:R321"/>
    <mergeCell ref="S321:T321"/>
    <mergeCell ref="U321:V321"/>
    <mergeCell ref="W321:X321"/>
    <mergeCell ref="Y322:Z322"/>
    <mergeCell ref="AA322:AB322"/>
    <mergeCell ref="AC322:AD322"/>
    <mergeCell ref="AE322:AF322"/>
    <mergeCell ref="AG322:AH322"/>
    <mergeCell ref="AI322:AJ322"/>
    <mergeCell ref="A322:G322"/>
    <mergeCell ref="H322:N322"/>
    <mergeCell ref="O322:P322"/>
    <mergeCell ref="Q322:R322"/>
    <mergeCell ref="S322:T322"/>
    <mergeCell ref="U322:V322"/>
    <mergeCell ref="W322:X322"/>
    <mergeCell ref="Y323:Z323"/>
    <mergeCell ref="AA323:AB323"/>
    <mergeCell ref="AC323:AD323"/>
    <mergeCell ref="AE323:AF323"/>
    <mergeCell ref="AG323:AH323"/>
    <mergeCell ref="AI323:AJ323"/>
    <mergeCell ref="A323:G323"/>
    <mergeCell ref="H323:N323"/>
    <mergeCell ref="O323:P323"/>
    <mergeCell ref="Q323:R323"/>
    <mergeCell ref="S323:T323"/>
    <mergeCell ref="U323:V323"/>
    <mergeCell ref="W323:X323"/>
    <mergeCell ref="A248:B248"/>
    <mergeCell ref="G250:K251"/>
    <mergeCell ref="L250:P251"/>
    <mergeCell ref="Q250:U251"/>
    <mergeCell ref="V250:Z251"/>
    <mergeCell ref="AA250:AE251"/>
    <mergeCell ref="AF250:AJ251"/>
    <mergeCell ref="A250:F251"/>
    <mergeCell ref="G252:K252"/>
    <mergeCell ref="L252:P252"/>
    <mergeCell ref="Q252:U252"/>
    <mergeCell ref="V252:Z252"/>
    <mergeCell ref="AA252:AE252"/>
    <mergeCell ref="AF252:AJ252"/>
    <mergeCell ref="Q264:T264"/>
    <mergeCell ref="U264:X264"/>
    <mergeCell ref="Y264:AB264"/>
    <mergeCell ref="AC264:AF264"/>
    <mergeCell ref="A256:F256"/>
    <mergeCell ref="A261:B261"/>
    <mergeCell ref="A263:D264"/>
    <mergeCell ref="E263:L263"/>
    <mergeCell ref="M263:T263"/>
    <mergeCell ref="U263:AJ263"/>
    <mergeCell ref="E264:H264"/>
    <mergeCell ref="AG264:AJ264"/>
    <mergeCell ref="AB236:AD236"/>
    <mergeCell ref="AE236:AG236"/>
    <mergeCell ref="AH236:AJ236"/>
    <mergeCell ref="A236:E236"/>
    <mergeCell ref="F236:L236"/>
    <mergeCell ref="M236:O236"/>
    <mergeCell ref="P236:R236"/>
    <mergeCell ref="S236:U236"/>
    <mergeCell ref="V236:X236"/>
    <mergeCell ref="Y236:AA236"/>
    <mergeCell ref="AB237:AD237"/>
    <mergeCell ref="AE237:AG237"/>
    <mergeCell ref="AH237:AJ237"/>
    <mergeCell ref="F237:L237"/>
    <mergeCell ref="M237:O237"/>
    <mergeCell ref="P237:R237"/>
    <mergeCell ref="S237:U237"/>
    <mergeCell ref="V237:X237"/>
    <mergeCell ref="Y237:AA237"/>
    <mergeCell ref="A239:AJ239"/>
    <mergeCell ref="Y243:AA243"/>
    <mergeCell ref="AB243:AD243"/>
    <mergeCell ref="AE243:AG243"/>
    <mergeCell ref="AH243:AJ243"/>
    <mergeCell ref="A237:E237"/>
    <mergeCell ref="A241:B241"/>
    <mergeCell ref="A243:I243"/>
    <mergeCell ref="J243:O243"/>
    <mergeCell ref="P243:R243"/>
    <mergeCell ref="S243:U243"/>
    <mergeCell ref="V243:X243"/>
    <mergeCell ref="U265:X265"/>
    <mergeCell ref="Y265:AB265"/>
    <mergeCell ref="AC265:AF265"/>
    <mergeCell ref="AG265:AJ265"/>
    <mergeCell ref="I273:N273"/>
    <mergeCell ref="O273:P274"/>
    <mergeCell ref="I274:J274"/>
    <mergeCell ref="K274:L274"/>
    <mergeCell ref="M274:N274"/>
    <mergeCell ref="AG273:AH274"/>
    <mergeCell ref="AI273:AJ274"/>
    <mergeCell ref="Q274:R274"/>
    <mergeCell ref="S274:T274"/>
    <mergeCell ref="U274:V274"/>
    <mergeCell ref="W274:X274"/>
    <mergeCell ref="Y274:Z274"/>
    <mergeCell ref="AA274:AB274"/>
    <mergeCell ref="A270:B270"/>
    <mergeCell ref="A272:C274"/>
    <mergeCell ref="D272:F274"/>
    <mergeCell ref="G272:AB272"/>
    <mergeCell ref="AC272:AF272"/>
    <mergeCell ref="AG272:AJ272"/>
    <mergeCell ref="G273:H274"/>
    <mergeCell ref="I264:L264"/>
    <mergeCell ref="M264:P264"/>
    <mergeCell ref="A265:D265"/>
    <mergeCell ref="E265:H265"/>
    <mergeCell ref="I265:L265"/>
    <mergeCell ref="M265:P265"/>
    <mergeCell ref="Q265:T265"/>
    <mergeCell ref="AC266:AF266"/>
    <mergeCell ref="AG266:AJ266"/>
    <mergeCell ref="A266:D266"/>
    <mergeCell ref="E266:H266"/>
    <mergeCell ref="I266:L266"/>
    <mergeCell ref="M266:P266"/>
    <mergeCell ref="Q266:T266"/>
    <mergeCell ref="U266:X266"/>
    <mergeCell ref="Y266:AB266"/>
    <mergeCell ref="AC267:AF267"/>
    <mergeCell ref="AG267:AJ267"/>
    <mergeCell ref="A267:D267"/>
    <mergeCell ref="E267:H267"/>
    <mergeCell ref="I267:L267"/>
    <mergeCell ref="M267:P267"/>
    <mergeCell ref="Q267:T267"/>
    <mergeCell ref="U267:X267"/>
    <mergeCell ref="Y267:AB267"/>
    <mergeCell ref="AC273:AD274"/>
    <mergeCell ref="AE273:AF274"/>
    <mergeCell ref="AC275:AD275"/>
    <mergeCell ref="AE275:AF275"/>
    <mergeCell ref="AG275:AH275"/>
    <mergeCell ref="AI275:AJ275"/>
    <mergeCell ref="M275:N275"/>
    <mergeCell ref="O275:P275"/>
    <mergeCell ref="Q275:R275"/>
    <mergeCell ref="S275:T275"/>
    <mergeCell ref="U275:V275"/>
    <mergeCell ref="W275:X275"/>
    <mergeCell ref="Y275:Z275"/>
    <mergeCell ref="AA275:AB275"/>
    <mergeCell ref="Q273:X273"/>
    <mergeCell ref="Y273:AB273"/>
    <mergeCell ref="A275:C275"/>
    <mergeCell ref="D275:F275"/>
    <mergeCell ref="G275:H275"/>
    <mergeCell ref="I275:J275"/>
    <mergeCell ref="K275:L275"/>
    <mergeCell ref="AE276:AF276"/>
    <mergeCell ref="AG276:AH276"/>
    <mergeCell ref="AI276:AJ276"/>
    <mergeCell ref="Q276:R276"/>
    <mergeCell ref="S276:T276"/>
    <mergeCell ref="U276:V276"/>
    <mergeCell ref="W276:X276"/>
    <mergeCell ref="Y276:Z276"/>
    <mergeCell ref="AA276:AB276"/>
    <mergeCell ref="AC276:AD276"/>
    <mergeCell ref="A276:C276"/>
    <mergeCell ref="D276:F276"/>
    <mergeCell ref="G276:H276"/>
    <mergeCell ref="I276:J276"/>
    <mergeCell ref="K276:L276"/>
    <mergeCell ref="M276:N276"/>
    <mergeCell ref="O276:P276"/>
    <mergeCell ref="AE277:AF277"/>
    <mergeCell ref="AG277:AH277"/>
    <mergeCell ref="AI277:AJ277"/>
    <mergeCell ref="Q277:R277"/>
    <mergeCell ref="S277:T277"/>
    <mergeCell ref="U277:V277"/>
    <mergeCell ref="W277:X277"/>
    <mergeCell ref="Y277:Z277"/>
    <mergeCell ref="AA277:AB277"/>
    <mergeCell ref="AC277:AD277"/>
    <mergeCell ref="D277:F277"/>
    <mergeCell ref="G277:H277"/>
    <mergeCell ref="I277:J277"/>
    <mergeCell ref="K277:L277"/>
    <mergeCell ref="M277:N277"/>
    <mergeCell ref="O277:P277"/>
    <mergeCell ref="A279:AJ279"/>
    <mergeCell ref="U283:V285"/>
    <mergeCell ref="W283:X285"/>
    <mergeCell ref="Y283:Z285"/>
    <mergeCell ref="AA283:AB285"/>
    <mergeCell ref="AC283:AD285"/>
    <mergeCell ref="AE283:AF285"/>
    <mergeCell ref="AG283:AH285"/>
    <mergeCell ref="AI283:AJ285"/>
    <mergeCell ref="A277:C277"/>
    <mergeCell ref="A281:B281"/>
    <mergeCell ref="A283:G285"/>
    <mergeCell ref="H283:N285"/>
    <mergeCell ref="O283:P285"/>
    <mergeCell ref="Q283:R285"/>
    <mergeCell ref="S283:T285"/>
    <mergeCell ref="Y286:Z286"/>
    <mergeCell ref="AA286:AB286"/>
    <mergeCell ref="AC286:AD286"/>
    <mergeCell ref="AE286:AF286"/>
    <mergeCell ref="AG286:AH286"/>
    <mergeCell ref="AI286:AJ286"/>
    <mergeCell ref="A286:G286"/>
    <mergeCell ref="H286:N286"/>
    <mergeCell ref="O286:P286"/>
    <mergeCell ref="Q286:R286"/>
    <mergeCell ref="S286:T286"/>
    <mergeCell ref="U286:V286"/>
    <mergeCell ref="W286:X286"/>
    <mergeCell ref="A1:AJ1"/>
    <mergeCell ref="A3:AJ3"/>
    <mergeCell ref="A4:B4"/>
    <mergeCell ref="I6:O6"/>
    <mergeCell ref="P6:V6"/>
    <mergeCell ref="W6:AC6"/>
    <mergeCell ref="AD6:AJ6"/>
    <mergeCell ref="I8:O8"/>
    <mergeCell ref="P8:V8"/>
    <mergeCell ref="W8:AC8"/>
    <mergeCell ref="AD8:AJ8"/>
    <mergeCell ref="W9:AC9"/>
    <mergeCell ref="AD9:AJ9"/>
    <mergeCell ref="A6:H6"/>
    <mergeCell ref="A7:H7"/>
    <mergeCell ref="I7:O7"/>
    <mergeCell ref="P7:V7"/>
    <mergeCell ref="W7:AC7"/>
    <mergeCell ref="AD7:AJ7"/>
    <mergeCell ref="A8:H9"/>
    <mergeCell ref="I16:O16"/>
    <mergeCell ref="P16:V16"/>
    <mergeCell ref="W16:AC16"/>
    <mergeCell ref="AD16:AJ16"/>
    <mergeCell ref="AG23:AH27"/>
    <mergeCell ref="AI23:AJ27"/>
    <mergeCell ref="S23:T27"/>
    <mergeCell ref="U23:V27"/>
    <mergeCell ref="W23:X27"/>
    <mergeCell ref="Y23:Z27"/>
    <mergeCell ref="AA23:AB27"/>
    <mergeCell ref="AC23:AD27"/>
    <mergeCell ref="AE23:AF27"/>
    <mergeCell ref="I9:O9"/>
    <mergeCell ref="P9:V9"/>
    <mergeCell ref="A12:B12"/>
    <mergeCell ref="I14:O14"/>
    <mergeCell ref="P14:V14"/>
    <mergeCell ref="W14:AC14"/>
    <mergeCell ref="AD14:AJ14"/>
    <mergeCell ref="I17:O17"/>
    <mergeCell ref="P17:V17"/>
    <mergeCell ref="W17:AC17"/>
    <mergeCell ref="AD17:AJ17"/>
    <mergeCell ref="W18:AC18"/>
    <mergeCell ref="AD18:AJ18"/>
    <mergeCell ref="A14:H14"/>
    <mergeCell ref="A15:H15"/>
    <mergeCell ref="I15:O15"/>
    <mergeCell ref="P15:V15"/>
    <mergeCell ref="W15:AC15"/>
    <mergeCell ref="AD15:AJ15"/>
    <mergeCell ref="A16:H18"/>
    <mergeCell ref="O23:P27"/>
    <mergeCell ref="Q23:R27"/>
    <mergeCell ref="I18:O18"/>
    <mergeCell ref="P18:V18"/>
    <mergeCell ref="A21:B21"/>
    <mergeCell ref="A23:E27"/>
    <mergeCell ref="F23:J27"/>
    <mergeCell ref="K23:L27"/>
    <mergeCell ref="M23:N27"/>
    <mergeCell ref="AE36:AF40"/>
    <mergeCell ref="AG36:AH40"/>
    <mergeCell ref="Q36:R40"/>
    <mergeCell ref="S36:T40"/>
    <mergeCell ref="U36:V40"/>
    <mergeCell ref="W36:X40"/>
    <mergeCell ref="Y36:Z40"/>
    <mergeCell ref="AA36:AB40"/>
    <mergeCell ref="AC36:AD40"/>
    <mergeCell ref="AE41:AF41"/>
    <mergeCell ref="AG41:AH41"/>
    <mergeCell ref="AI41:AJ41"/>
    <mergeCell ref="Q41:R41"/>
    <mergeCell ref="S41:T41"/>
    <mergeCell ref="U41:V41"/>
    <mergeCell ref="W41:X41"/>
    <mergeCell ref="Y41:Z41"/>
    <mergeCell ref="AA41:AB41"/>
    <mergeCell ref="AC41:AD41"/>
    <mergeCell ref="AE42:AF42"/>
    <mergeCell ref="AG42:AH42"/>
    <mergeCell ref="AI42:AJ42"/>
    <mergeCell ref="Q42:R42"/>
    <mergeCell ref="S42:T42"/>
    <mergeCell ref="U42:V42"/>
    <mergeCell ref="W42:X42"/>
    <mergeCell ref="Y42:Z42"/>
    <mergeCell ref="AA42:AB42"/>
    <mergeCell ref="AC42:AD42"/>
    <mergeCell ref="AE43:AF43"/>
    <mergeCell ref="AG43:AH43"/>
    <mergeCell ref="AI43:AJ43"/>
    <mergeCell ref="Q43:R43"/>
    <mergeCell ref="S43:T43"/>
    <mergeCell ref="U43:V43"/>
    <mergeCell ref="W43:X43"/>
    <mergeCell ref="Y43:Z43"/>
    <mergeCell ref="AA43:AB43"/>
    <mergeCell ref="AC43:AD43"/>
    <mergeCell ref="AB53:AD53"/>
    <mergeCell ref="AE53:AG53"/>
    <mergeCell ref="AH53:AJ53"/>
    <mergeCell ref="A53:H53"/>
    <mergeCell ref="I53:L53"/>
    <mergeCell ref="M53:O53"/>
    <mergeCell ref="P53:R53"/>
    <mergeCell ref="S53:U53"/>
    <mergeCell ref="V53:X53"/>
    <mergeCell ref="Y53:AA53"/>
    <mergeCell ref="AB54:AD54"/>
    <mergeCell ref="AE54:AG54"/>
    <mergeCell ref="AH54:AJ54"/>
    <mergeCell ref="A54:H54"/>
    <mergeCell ref="I54:L54"/>
    <mergeCell ref="M54:O54"/>
    <mergeCell ref="P54:R54"/>
    <mergeCell ref="S54:U54"/>
    <mergeCell ref="V54:X54"/>
    <mergeCell ref="Y54:AA54"/>
    <mergeCell ref="AB55:AD55"/>
    <mergeCell ref="AE55:AG55"/>
    <mergeCell ref="AH55:AJ55"/>
    <mergeCell ref="I55:L55"/>
    <mergeCell ref="M55:O55"/>
    <mergeCell ref="P55:R55"/>
    <mergeCell ref="S55:U55"/>
    <mergeCell ref="V55:X55"/>
    <mergeCell ref="Y55:AA55"/>
    <mergeCell ref="A58:AJ58"/>
    <mergeCell ref="U28:V28"/>
    <mergeCell ref="W28:X28"/>
    <mergeCell ref="Y28:Z28"/>
    <mergeCell ref="AA28:AB28"/>
    <mergeCell ref="AC28:AD28"/>
    <mergeCell ref="AE28:AF28"/>
    <mergeCell ref="AG28:AH28"/>
    <mergeCell ref="AI28:AJ28"/>
    <mergeCell ref="A28:E28"/>
    <mergeCell ref="F28:J28"/>
    <mergeCell ref="K28:L28"/>
    <mergeCell ref="M28:N28"/>
    <mergeCell ref="O28:P28"/>
    <mergeCell ref="Q28:R28"/>
    <mergeCell ref="S28:T28"/>
    <mergeCell ref="U29:V29"/>
    <mergeCell ref="W29:X29"/>
    <mergeCell ref="Y29:Z29"/>
    <mergeCell ref="AA29:AB29"/>
    <mergeCell ref="AC29:AD29"/>
    <mergeCell ref="AE29:AF29"/>
    <mergeCell ref="AG29:AH29"/>
    <mergeCell ref="AI29:AJ29"/>
    <mergeCell ref="A29:E29"/>
    <mergeCell ref="F29:J29"/>
    <mergeCell ref="K29:L29"/>
    <mergeCell ref="M29:N29"/>
    <mergeCell ref="O29:P29"/>
    <mergeCell ref="Q29:R29"/>
    <mergeCell ref="S29:T29"/>
    <mergeCell ref="F30:J30"/>
    <mergeCell ref="K30:L30"/>
    <mergeCell ref="M30:N30"/>
    <mergeCell ref="O30:P30"/>
    <mergeCell ref="Q30:R30"/>
    <mergeCell ref="S30:T30"/>
    <mergeCell ref="A32:AJ32"/>
    <mergeCell ref="AI30:AJ30"/>
    <mergeCell ref="AI36:AJ40"/>
    <mergeCell ref="U30:V30"/>
    <mergeCell ref="W30:X30"/>
    <mergeCell ref="Y30:Z30"/>
    <mergeCell ref="AA30:AB30"/>
    <mergeCell ref="AC30:AD30"/>
    <mergeCell ref="AE30:AF30"/>
    <mergeCell ref="AG30:AH30"/>
    <mergeCell ref="A55:H55"/>
    <mergeCell ref="A60:B60"/>
    <mergeCell ref="A62:D66"/>
    <mergeCell ref="E62:I66"/>
    <mergeCell ref="J62:L66"/>
    <mergeCell ref="M62:O66"/>
    <mergeCell ref="P62:R66"/>
    <mergeCell ref="J68:L68"/>
    <mergeCell ref="M68:O68"/>
    <mergeCell ref="A68:D68"/>
    <mergeCell ref="A69:D69"/>
    <mergeCell ref="E69:I69"/>
    <mergeCell ref="J69:L69"/>
    <mergeCell ref="M69:O69"/>
    <mergeCell ref="P69:R69"/>
    <mergeCell ref="A67:D67"/>
    <mergeCell ref="E67:I67"/>
    <mergeCell ref="J67:L67"/>
    <mergeCell ref="M67:O67"/>
    <mergeCell ref="P67:R67"/>
    <mergeCell ref="E68:I68"/>
    <mergeCell ref="P68:R68"/>
    <mergeCell ref="AB67:AD67"/>
    <mergeCell ref="AE67:AG67"/>
    <mergeCell ref="S62:U66"/>
    <mergeCell ref="V62:X66"/>
    <mergeCell ref="Y62:AA66"/>
    <mergeCell ref="AB62:AD66"/>
    <mergeCell ref="AE62:AG66"/>
    <mergeCell ref="AH62:AJ66"/>
    <mergeCell ref="AH67:AJ67"/>
    <mergeCell ref="S69:U69"/>
    <mergeCell ref="V69:X69"/>
    <mergeCell ref="Y69:AA69"/>
    <mergeCell ref="AB69:AD69"/>
    <mergeCell ref="AE69:AG69"/>
    <mergeCell ref="AH69:AJ69"/>
    <mergeCell ref="S67:U67"/>
    <mergeCell ref="S68:U68"/>
    <mergeCell ref="V68:X68"/>
    <mergeCell ref="Y68:AA68"/>
    <mergeCell ref="AB68:AD68"/>
    <mergeCell ref="AE68:AG68"/>
    <mergeCell ref="AH68:AJ68"/>
    <mergeCell ref="F75:K76"/>
    <mergeCell ref="L76:O76"/>
    <mergeCell ref="X76:AA76"/>
    <mergeCell ref="AB76:AE76"/>
    <mergeCell ref="V67:X67"/>
    <mergeCell ref="Y67:AA67"/>
    <mergeCell ref="A72:AJ72"/>
    <mergeCell ref="A73:B73"/>
    <mergeCell ref="A75:E76"/>
    <mergeCell ref="L75:AE75"/>
    <mergeCell ref="AF75:AJ76"/>
    <mergeCell ref="A30:E30"/>
    <mergeCell ref="A34:B34"/>
    <mergeCell ref="A36:E40"/>
    <mergeCell ref="F36:J40"/>
    <mergeCell ref="K36:L40"/>
    <mergeCell ref="M36:N40"/>
    <mergeCell ref="O36:P40"/>
    <mergeCell ref="K42:L42"/>
    <mergeCell ref="M42:N42"/>
    <mergeCell ref="A41:E41"/>
    <mergeCell ref="F41:J41"/>
    <mergeCell ref="K41:L41"/>
    <mergeCell ref="M41:N41"/>
    <mergeCell ref="O41:P41"/>
    <mergeCell ref="F42:J42"/>
    <mergeCell ref="O42:P42"/>
    <mergeCell ref="A42:E42"/>
    <mergeCell ref="A43:E43"/>
    <mergeCell ref="F43:J43"/>
    <mergeCell ref="K43:L43"/>
    <mergeCell ref="M43:N43"/>
    <mergeCell ref="O43:P43"/>
    <mergeCell ref="A46:B46"/>
    <mergeCell ref="AB48:AD52"/>
    <mergeCell ref="AE48:AG52"/>
    <mergeCell ref="AH48:AJ52"/>
    <mergeCell ref="A48:H52"/>
    <mergeCell ref="I48:L52"/>
    <mergeCell ref="M48:O52"/>
    <mergeCell ref="P48:R52"/>
    <mergeCell ref="S48:U52"/>
    <mergeCell ref="V48:X52"/>
    <mergeCell ref="Y48:AA52"/>
    <mergeCell ref="X77:AA77"/>
    <mergeCell ref="AB77:AE77"/>
    <mergeCell ref="AF77:AJ77"/>
    <mergeCell ref="A82:B82"/>
    <mergeCell ref="A84:D85"/>
    <mergeCell ref="E84:P84"/>
    <mergeCell ref="Q84:Z84"/>
    <mergeCell ref="AA84:AJ84"/>
    <mergeCell ref="E85:J85"/>
    <mergeCell ref="K85:P85"/>
    <mergeCell ref="A86:D86"/>
    <mergeCell ref="E86:J86"/>
    <mergeCell ref="K86:P86"/>
    <mergeCell ref="Q86:U86"/>
    <mergeCell ref="V86:Z86"/>
    <mergeCell ref="AA86:AE86"/>
    <mergeCell ref="AF86:AJ86"/>
    <mergeCell ref="A87:D87"/>
    <mergeCell ref="E87:J87"/>
    <mergeCell ref="K87:P87"/>
    <mergeCell ref="Q87:U87"/>
    <mergeCell ref="V87:Z87"/>
    <mergeCell ref="AA87:AE87"/>
    <mergeCell ref="AF87:AJ87"/>
    <mergeCell ref="E88:J88"/>
    <mergeCell ref="K88:P88"/>
    <mergeCell ref="Q88:U88"/>
    <mergeCell ref="V88:Z88"/>
    <mergeCell ref="AA88:AE88"/>
    <mergeCell ref="AF88:AJ88"/>
    <mergeCell ref="A92:AJ92"/>
    <mergeCell ref="A88:D88"/>
    <mergeCell ref="A94:B94"/>
    <mergeCell ref="G96:L96"/>
    <mergeCell ref="M96:R96"/>
    <mergeCell ref="S96:X96"/>
    <mergeCell ref="Y96:AD96"/>
    <mergeCell ref="AE96:AJ96"/>
    <mergeCell ref="A96:F96"/>
    <mergeCell ref="A97:F97"/>
    <mergeCell ref="G97:L97"/>
    <mergeCell ref="M97:R97"/>
    <mergeCell ref="S97:X97"/>
    <mergeCell ref="Y97:AD97"/>
    <mergeCell ref="AE97:AJ97"/>
    <mergeCell ref="S99:X99"/>
    <mergeCell ref="Y99:AD99"/>
    <mergeCell ref="A98:F98"/>
    <mergeCell ref="G98:L98"/>
    <mergeCell ref="M98:R98"/>
    <mergeCell ref="S98:X98"/>
    <mergeCell ref="Y98:AD98"/>
    <mergeCell ref="AE98:AJ98"/>
    <mergeCell ref="A99:F99"/>
    <mergeCell ref="AE99:AJ99"/>
    <mergeCell ref="G99:L99"/>
    <mergeCell ref="M99:R99"/>
    <mergeCell ref="A102:B102"/>
    <mergeCell ref="A104:O104"/>
    <mergeCell ref="P104:V104"/>
    <mergeCell ref="W104:AC104"/>
    <mergeCell ref="AD104:AJ104"/>
    <mergeCell ref="A105:O105"/>
    <mergeCell ref="P105:V105"/>
    <mergeCell ref="W105:AC105"/>
    <mergeCell ref="AD105:AJ105"/>
    <mergeCell ref="P106:V106"/>
    <mergeCell ref="W106:AC106"/>
    <mergeCell ref="AD106:AJ106"/>
    <mergeCell ref="W108:AC108"/>
    <mergeCell ref="AD108:AJ108"/>
    <mergeCell ref="A106:O106"/>
    <mergeCell ref="A107:O107"/>
    <mergeCell ref="P107:V107"/>
    <mergeCell ref="W107:AC107"/>
    <mergeCell ref="AD107:AJ107"/>
    <mergeCell ref="A108:O108"/>
    <mergeCell ref="P108:V108"/>
    <mergeCell ref="A109:O109"/>
    <mergeCell ref="P109:V109"/>
    <mergeCell ref="W109:AC109"/>
    <mergeCell ref="AD109:AJ109"/>
    <mergeCell ref="P110:V110"/>
    <mergeCell ref="W110:AC110"/>
    <mergeCell ref="AD110:AJ110"/>
    <mergeCell ref="A110:O110"/>
    <mergeCell ref="A111:O111"/>
    <mergeCell ref="P111:V111"/>
    <mergeCell ref="W111:AC111"/>
    <mergeCell ref="AD111:AJ111"/>
    <mergeCell ref="A112:O112"/>
    <mergeCell ref="P112:V112"/>
    <mergeCell ref="P114:V114"/>
    <mergeCell ref="W114:AC114"/>
    <mergeCell ref="W112:AC112"/>
    <mergeCell ref="AD112:AJ112"/>
    <mergeCell ref="A113:O113"/>
    <mergeCell ref="P113:V113"/>
    <mergeCell ref="W113:AC113"/>
    <mergeCell ref="AD113:AJ113"/>
    <mergeCell ref="AD114:AJ114"/>
    <mergeCell ref="W116:AC116"/>
    <mergeCell ref="AD116:AJ116"/>
    <mergeCell ref="A114:O114"/>
    <mergeCell ref="A115:O115"/>
    <mergeCell ref="P115:V115"/>
    <mergeCell ref="W115:AC115"/>
    <mergeCell ref="AD115:AJ115"/>
    <mergeCell ref="A116:O116"/>
    <mergeCell ref="P116:V116"/>
    <mergeCell ref="A117:O117"/>
    <mergeCell ref="P117:V117"/>
    <mergeCell ref="W117:AC117"/>
    <mergeCell ref="AD117:AJ117"/>
    <mergeCell ref="P118:V118"/>
    <mergeCell ref="W118:AC118"/>
    <mergeCell ref="AD118:AJ118"/>
    <mergeCell ref="Q126:T126"/>
    <mergeCell ref="U126:X126"/>
    <mergeCell ref="Y126:AB126"/>
    <mergeCell ref="AC126:AF126"/>
    <mergeCell ref="A118:O118"/>
    <mergeCell ref="A121:AJ121"/>
    <mergeCell ref="A123:B123"/>
    <mergeCell ref="A125:D126"/>
    <mergeCell ref="E125:H126"/>
    <mergeCell ref="M125:X125"/>
    <mergeCell ref="Y125:AJ125"/>
    <mergeCell ref="AG126:AJ126"/>
    <mergeCell ref="P76:S76"/>
    <mergeCell ref="T76:W76"/>
    <mergeCell ref="A77:E77"/>
    <mergeCell ref="F77:K77"/>
    <mergeCell ref="L77:O77"/>
    <mergeCell ref="P77:S77"/>
    <mergeCell ref="T77:W77"/>
    <mergeCell ref="F78:K78"/>
    <mergeCell ref="L78:O78"/>
    <mergeCell ref="P78:S78"/>
    <mergeCell ref="T78:W78"/>
    <mergeCell ref="X78:AA78"/>
    <mergeCell ref="AB78:AE78"/>
    <mergeCell ref="AF78:AJ78"/>
    <mergeCell ref="AB79:AE79"/>
    <mergeCell ref="AF79:AJ79"/>
    <mergeCell ref="A78:E78"/>
    <mergeCell ref="A79:E79"/>
    <mergeCell ref="F79:K79"/>
    <mergeCell ref="L79:O79"/>
    <mergeCell ref="P79:S79"/>
    <mergeCell ref="T79:W79"/>
    <mergeCell ref="X79:AA79"/>
    <mergeCell ref="Q85:U85"/>
    <mergeCell ref="V85:Z85"/>
    <mergeCell ref="AA85:AE85"/>
    <mergeCell ref="AF85:AJ85"/>
    <mergeCell ref="U127:X127"/>
    <mergeCell ref="Y127:AB127"/>
    <mergeCell ref="AC127:AF127"/>
    <mergeCell ref="AG127:AJ127"/>
    <mergeCell ref="I125:L126"/>
    <mergeCell ref="M126:P126"/>
    <mergeCell ref="A127:D127"/>
    <mergeCell ref="E127:H127"/>
    <mergeCell ref="I127:L127"/>
    <mergeCell ref="M127:P127"/>
    <mergeCell ref="Q127:T127"/>
    <mergeCell ref="AC128:AF128"/>
    <mergeCell ref="AG128:AJ128"/>
    <mergeCell ref="A128:D128"/>
    <mergeCell ref="E128:H128"/>
    <mergeCell ref="I128:L128"/>
    <mergeCell ref="M128:P128"/>
    <mergeCell ref="Q128:T128"/>
    <mergeCell ref="U128:X128"/>
    <mergeCell ref="Y128:AB128"/>
    <mergeCell ref="AC129:AF129"/>
    <mergeCell ref="AG129:AJ129"/>
    <mergeCell ref="A129:D129"/>
    <mergeCell ref="E129:H129"/>
    <mergeCell ref="I129:L129"/>
    <mergeCell ref="M129:P129"/>
    <mergeCell ref="Q129:T129"/>
    <mergeCell ref="U129:X129"/>
    <mergeCell ref="Y129:AB129"/>
    <mergeCell ref="AC130:AF130"/>
    <mergeCell ref="AG130:AJ130"/>
    <mergeCell ref="A130:D130"/>
    <mergeCell ref="E130:H130"/>
    <mergeCell ref="I130:L130"/>
    <mergeCell ref="M130:P130"/>
    <mergeCell ref="Q130:T130"/>
    <mergeCell ref="U130:X130"/>
    <mergeCell ref="Y130:AB130"/>
    <mergeCell ref="AC134:AF134"/>
    <mergeCell ref="AG134:AJ134"/>
    <mergeCell ref="A134:D134"/>
    <mergeCell ref="E134:H134"/>
    <mergeCell ref="I134:L134"/>
    <mergeCell ref="M134:P134"/>
    <mergeCell ref="Q134:T134"/>
    <mergeCell ref="U134:X134"/>
    <mergeCell ref="Y134:AB134"/>
    <mergeCell ref="AC135:AF135"/>
    <mergeCell ref="AG135:AJ135"/>
    <mergeCell ref="A135:D135"/>
    <mergeCell ref="E135:H135"/>
    <mergeCell ref="I135:L135"/>
    <mergeCell ref="M135:P135"/>
    <mergeCell ref="Q135:T135"/>
    <mergeCell ref="U135:X135"/>
    <mergeCell ref="Y135:AB135"/>
    <mergeCell ref="AC136:AF136"/>
    <mergeCell ref="AG136:AJ136"/>
    <mergeCell ref="A136:D136"/>
    <mergeCell ref="E136:H136"/>
    <mergeCell ref="I136:L136"/>
    <mergeCell ref="M136:P136"/>
    <mergeCell ref="Q136:T136"/>
    <mergeCell ref="U136:X136"/>
    <mergeCell ref="Y136:AB136"/>
    <mergeCell ref="AC137:AF137"/>
    <mergeCell ref="AG137:AJ137"/>
    <mergeCell ref="A137:D137"/>
    <mergeCell ref="E137:H137"/>
    <mergeCell ref="I137:L137"/>
    <mergeCell ref="M137:P137"/>
    <mergeCell ref="Q137:T137"/>
    <mergeCell ref="U137:X137"/>
    <mergeCell ref="Y137:AB137"/>
    <mergeCell ref="AC138:AF138"/>
    <mergeCell ref="AG138:AJ138"/>
    <mergeCell ref="A138:D138"/>
    <mergeCell ref="E138:H138"/>
    <mergeCell ref="I138:L138"/>
    <mergeCell ref="M138:P138"/>
    <mergeCell ref="Q138:T138"/>
    <mergeCell ref="U138:X138"/>
    <mergeCell ref="Y138:AB138"/>
    <mergeCell ref="AC139:AF139"/>
    <mergeCell ref="AG139:AJ139"/>
    <mergeCell ref="A139:D139"/>
    <mergeCell ref="E139:H139"/>
    <mergeCell ref="I139:L139"/>
    <mergeCell ref="M139:P139"/>
    <mergeCell ref="Q139:T139"/>
    <mergeCell ref="U139:X139"/>
    <mergeCell ref="Y139:AB139"/>
    <mergeCell ref="AC140:AF140"/>
    <mergeCell ref="AG140:AJ140"/>
    <mergeCell ref="A140:D140"/>
    <mergeCell ref="E140:H140"/>
    <mergeCell ref="I140:L140"/>
    <mergeCell ref="M140:P140"/>
    <mergeCell ref="Q140:T140"/>
    <mergeCell ref="U140:X140"/>
    <mergeCell ref="Y140:AB140"/>
    <mergeCell ref="AC141:AF141"/>
    <mergeCell ref="AG141:AJ141"/>
    <mergeCell ref="A141:D141"/>
    <mergeCell ref="E141:H141"/>
    <mergeCell ref="I141:L141"/>
    <mergeCell ref="M141:P141"/>
    <mergeCell ref="Q141:T141"/>
    <mergeCell ref="U141:X141"/>
    <mergeCell ref="Y141:AB141"/>
    <mergeCell ref="Y148:AB148"/>
    <mergeCell ref="AC148:AF148"/>
    <mergeCell ref="AG148:AJ148"/>
    <mergeCell ref="U147:X147"/>
    <mergeCell ref="Y147:AB147"/>
    <mergeCell ref="A148:F148"/>
    <mergeCell ref="G148:L148"/>
    <mergeCell ref="M148:P148"/>
    <mergeCell ref="Q148:T148"/>
    <mergeCell ref="U148:X148"/>
    <mergeCell ref="G149:L149"/>
    <mergeCell ref="M149:P149"/>
    <mergeCell ref="Q149:T149"/>
    <mergeCell ref="U149:X149"/>
    <mergeCell ref="Y149:AB149"/>
    <mergeCell ref="AC149:AF149"/>
    <mergeCell ref="AG149:AJ149"/>
    <mergeCell ref="A149:F149"/>
    <mergeCell ref="A150:F150"/>
    <mergeCell ref="G150:L150"/>
    <mergeCell ref="M150:P150"/>
    <mergeCell ref="Q150:T150"/>
    <mergeCell ref="U150:X150"/>
    <mergeCell ref="Y150:AB150"/>
    <mergeCell ref="Y151:AB151"/>
    <mergeCell ref="AC151:AF151"/>
    <mergeCell ref="AC150:AF150"/>
    <mergeCell ref="AG150:AJ150"/>
    <mergeCell ref="G151:L151"/>
    <mergeCell ref="M151:P151"/>
    <mergeCell ref="Q151:T151"/>
    <mergeCell ref="U151:X151"/>
    <mergeCell ref="AG151:AJ151"/>
    <mergeCell ref="AC147:AF147"/>
    <mergeCell ref="AG147:AJ147"/>
    <mergeCell ref="A144:B144"/>
    <mergeCell ref="A146:F147"/>
    <mergeCell ref="G146:L147"/>
    <mergeCell ref="M146:X146"/>
    <mergeCell ref="Y146:AJ146"/>
    <mergeCell ref="M147:P147"/>
    <mergeCell ref="Q147:T147"/>
    <mergeCell ref="AC152:AF152"/>
    <mergeCell ref="AG152:AJ152"/>
    <mergeCell ref="A151:F151"/>
    <mergeCell ref="A152:F152"/>
    <mergeCell ref="G152:L152"/>
    <mergeCell ref="M152:P152"/>
    <mergeCell ref="Q152:T152"/>
    <mergeCell ref="U152:X152"/>
    <mergeCell ref="Y152:AB152"/>
    <mergeCell ref="G153:L153"/>
    <mergeCell ref="M153:P153"/>
    <mergeCell ref="Q153:T153"/>
    <mergeCell ref="U153:X153"/>
    <mergeCell ref="Y153:AB153"/>
    <mergeCell ref="AC153:AF153"/>
    <mergeCell ref="AG153:AJ153"/>
    <mergeCell ref="A153:F153"/>
    <mergeCell ref="A154:F154"/>
    <mergeCell ref="G154:L154"/>
    <mergeCell ref="M154:P154"/>
    <mergeCell ref="Q154:T154"/>
    <mergeCell ref="U154:X154"/>
    <mergeCell ref="Y154:AB154"/>
    <mergeCell ref="AC154:AF154"/>
    <mergeCell ref="AG154:AJ154"/>
    <mergeCell ref="A156:AJ156"/>
    <mergeCell ref="A158:B158"/>
    <mergeCell ref="G160:P160"/>
    <mergeCell ref="Q160:Z160"/>
    <mergeCell ref="AA160:AJ160"/>
    <mergeCell ref="Q161:T163"/>
    <mergeCell ref="U162:V163"/>
    <mergeCell ref="W162:X163"/>
    <mergeCell ref="Y162:Z163"/>
    <mergeCell ref="AE162:AF163"/>
    <mergeCell ref="AG162:AH163"/>
    <mergeCell ref="A160:F163"/>
    <mergeCell ref="G161:J163"/>
    <mergeCell ref="K161:P161"/>
    <mergeCell ref="U161:Z161"/>
    <mergeCell ref="AA161:AD163"/>
    <mergeCell ref="AE161:AJ161"/>
    <mergeCell ref="O162:P163"/>
    <mergeCell ref="AI162:AJ163"/>
    <mergeCell ref="AC131:AF131"/>
    <mergeCell ref="AG131:AJ131"/>
    <mergeCell ref="A131:D131"/>
    <mergeCell ref="E131:H131"/>
    <mergeCell ref="I131:L131"/>
    <mergeCell ref="M131:P131"/>
    <mergeCell ref="Q131:T131"/>
    <mergeCell ref="U131:X131"/>
    <mergeCell ref="Y131:AB131"/>
    <mergeCell ref="AC132:AF132"/>
    <mergeCell ref="AG132:AJ132"/>
    <mergeCell ref="A132:D132"/>
    <mergeCell ref="E132:H132"/>
    <mergeCell ref="I132:L132"/>
    <mergeCell ref="M132:P132"/>
    <mergeCell ref="Q132:T132"/>
    <mergeCell ref="U132:X132"/>
    <mergeCell ref="Y132:AB132"/>
    <mergeCell ref="AC133:AF133"/>
    <mergeCell ref="AG133:AJ133"/>
    <mergeCell ref="A133:D133"/>
    <mergeCell ref="E133:H133"/>
    <mergeCell ref="I133:L133"/>
    <mergeCell ref="M133:P133"/>
    <mergeCell ref="Q133:T133"/>
    <mergeCell ref="U133:X133"/>
    <mergeCell ref="Y133:AB133"/>
    <mergeCell ref="Q164:T164"/>
    <mergeCell ref="U164:V164"/>
    <mergeCell ref="W164:X164"/>
    <mergeCell ref="Y164:Z164"/>
    <mergeCell ref="AA164:AD164"/>
    <mergeCell ref="AE164:AF164"/>
    <mergeCell ref="AG164:AH164"/>
    <mergeCell ref="AI164:AJ164"/>
    <mergeCell ref="W170:X170"/>
    <mergeCell ref="Y170:Z170"/>
    <mergeCell ref="AA170:AD170"/>
    <mergeCell ref="AE170:AF170"/>
    <mergeCell ref="AG170:AH170"/>
    <mergeCell ref="AI170:AJ170"/>
    <mergeCell ref="A170:F170"/>
    <mergeCell ref="G170:J170"/>
    <mergeCell ref="K170:L170"/>
    <mergeCell ref="M170:N170"/>
    <mergeCell ref="O170:P170"/>
    <mergeCell ref="Q170:T170"/>
    <mergeCell ref="U170:V170"/>
    <mergeCell ref="Y171:Z171"/>
    <mergeCell ref="AA171:AD171"/>
    <mergeCell ref="AE171:AF171"/>
    <mergeCell ref="AG171:AH171"/>
    <mergeCell ref="AI171:AJ171"/>
    <mergeCell ref="G171:J171"/>
    <mergeCell ref="K171:L171"/>
    <mergeCell ref="M171:N171"/>
    <mergeCell ref="O171:P171"/>
    <mergeCell ref="Q171:T171"/>
    <mergeCell ref="U171:V171"/>
    <mergeCell ref="W171:X171"/>
    <mergeCell ref="Y180:Z180"/>
    <mergeCell ref="AA180:AD180"/>
    <mergeCell ref="AE180:AF180"/>
    <mergeCell ref="AG180:AH180"/>
    <mergeCell ref="AI180:AJ180"/>
    <mergeCell ref="G180:J180"/>
    <mergeCell ref="K180:L180"/>
    <mergeCell ref="M180:N180"/>
    <mergeCell ref="O180:P180"/>
    <mergeCell ref="Q180:T180"/>
    <mergeCell ref="U180:V180"/>
    <mergeCell ref="W180:X180"/>
    <mergeCell ref="Y176:Z176"/>
    <mergeCell ref="AA176:AD176"/>
    <mergeCell ref="AE176:AF176"/>
    <mergeCell ref="AG176:AH176"/>
    <mergeCell ref="AI176:AJ176"/>
    <mergeCell ref="G176:J176"/>
    <mergeCell ref="K176:L176"/>
    <mergeCell ref="M176:N176"/>
    <mergeCell ref="O176:P176"/>
    <mergeCell ref="Q176:T176"/>
    <mergeCell ref="U176:V176"/>
    <mergeCell ref="W176:X176"/>
    <mergeCell ref="Y177:Z177"/>
    <mergeCell ref="AA177:AD177"/>
    <mergeCell ref="AE177:AF177"/>
    <mergeCell ref="AG177:AH177"/>
    <mergeCell ref="AI177:AJ177"/>
    <mergeCell ref="G177:J177"/>
    <mergeCell ref="K177:L177"/>
    <mergeCell ref="M177:N177"/>
    <mergeCell ref="O177:P177"/>
    <mergeCell ref="Q177:T177"/>
    <mergeCell ref="U177:V177"/>
    <mergeCell ref="W177:X177"/>
    <mergeCell ref="Y178:Z178"/>
    <mergeCell ref="AA178:AD178"/>
    <mergeCell ref="AE178:AF178"/>
    <mergeCell ref="AG178:AH178"/>
    <mergeCell ref="AI178:AJ178"/>
    <mergeCell ref="G178:J178"/>
    <mergeCell ref="K178:L178"/>
    <mergeCell ref="M178:N178"/>
    <mergeCell ref="O178:P178"/>
    <mergeCell ref="Q178:T178"/>
    <mergeCell ref="U178:V178"/>
    <mergeCell ref="W178:X178"/>
    <mergeCell ref="Y181:Z181"/>
    <mergeCell ref="AA181:AD181"/>
    <mergeCell ref="AE181:AF181"/>
    <mergeCell ref="AG181:AH181"/>
    <mergeCell ref="AI181:AJ181"/>
    <mergeCell ref="G181:J181"/>
    <mergeCell ref="K181:L181"/>
    <mergeCell ref="M181:N181"/>
    <mergeCell ref="O181:P181"/>
    <mergeCell ref="Q181:T181"/>
    <mergeCell ref="U181:V181"/>
    <mergeCell ref="W181:X181"/>
  </mergeCells>
  <printOptions horizontalCentered="1"/>
  <pageMargins bottom="0.35433070866141736" footer="0.0" header="0.0" left="0.5118110236220472" right="0.5118110236220472" top="0.35433070866141736"/>
  <pageSetup paperSize="9" orientation="portrait"/>
  <rowBreaks count="9" manualBreakCount="9">
    <brk id="278" man="1"/>
    <brk id="120" man="1"/>
    <brk id="57" man="1"/>
    <brk id="314" man="1"/>
    <brk id="202" man="1"/>
    <brk id="91" man="1"/>
    <brk id="155" man="1"/>
    <brk id="238" man="1"/>
    <brk id="31" man="1"/>
  </row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2" width="2.75"/>
    <col customWidth="1" min="3" max="3" width="3.0"/>
    <col customWidth="1" min="4" max="38" width="2.75"/>
  </cols>
  <sheetData>
    <row r="1" ht="24.0" customHeight="1">
      <c r="A1" s="1" t="s">
        <v>2444</v>
      </c>
      <c r="AK1" s="1"/>
      <c r="AL1" s="1"/>
    </row>
    <row r="2" ht="24.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ht="24.0" customHeight="1">
      <c r="A3" s="4" t="s">
        <v>2445</v>
      </c>
      <c r="AK3" s="4"/>
      <c r="AL3" s="4"/>
    </row>
    <row r="4" ht="24.0" customHeight="1">
      <c r="A4" s="5">
        <v>109.0</v>
      </c>
      <c r="C4" s="6" t="s">
        <v>2446</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row>
    <row r="5" ht="24.0" customHeight="1">
      <c r="A5" s="206" t="s">
        <v>2447</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1055</v>
      </c>
      <c r="AK5" s="7"/>
      <c r="AL5" s="7"/>
    </row>
    <row r="6" ht="24.0" customHeight="1">
      <c r="A6" s="11" t="s">
        <v>2448</v>
      </c>
      <c r="B6" s="12"/>
      <c r="C6" s="12"/>
      <c r="D6" s="13"/>
      <c r="E6" s="8" t="s">
        <v>2449</v>
      </c>
      <c r="F6" s="9"/>
      <c r="G6" s="9"/>
      <c r="H6" s="9"/>
      <c r="I6" s="9"/>
      <c r="J6" s="9"/>
      <c r="K6" s="9"/>
      <c r="L6" s="9"/>
      <c r="M6" s="9"/>
      <c r="N6" s="10"/>
      <c r="O6" s="8" t="s">
        <v>2450</v>
      </c>
      <c r="P6" s="9"/>
      <c r="Q6" s="9"/>
      <c r="R6" s="9"/>
      <c r="S6" s="9"/>
      <c r="T6" s="9"/>
      <c r="U6" s="9"/>
      <c r="V6" s="9"/>
      <c r="W6" s="9"/>
      <c r="X6" s="10"/>
      <c r="Y6" s="8" t="s">
        <v>2451</v>
      </c>
      <c r="Z6" s="9"/>
      <c r="AA6" s="9"/>
      <c r="AB6" s="9"/>
      <c r="AC6" s="9"/>
      <c r="AD6" s="9"/>
      <c r="AE6" s="9"/>
      <c r="AF6" s="9"/>
      <c r="AG6" s="11" t="s">
        <v>2452</v>
      </c>
      <c r="AH6" s="12"/>
      <c r="AI6" s="12"/>
      <c r="AJ6" s="13"/>
      <c r="AK6" s="35"/>
      <c r="AL6" s="35"/>
    </row>
    <row r="7" ht="24.0" customHeight="1">
      <c r="A7" s="37"/>
      <c r="B7" s="29"/>
      <c r="C7" s="29"/>
      <c r="D7" s="30"/>
      <c r="E7" s="8" t="s">
        <v>67</v>
      </c>
      <c r="F7" s="9"/>
      <c r="G7" s="9"/>
      <c r="H7" s="10"/>
      <c r="I7" s="8" t="s">
        <v>2453</v>
      </c>
      <c r="J7" s="9"/>
      <c r="K7" s="10"/>
      <c r="L7" s="8" t="s">
        <v>2454</v>
      </c>
      <c r="M7" s="9"/>
      <c r="N7" s="10"/>
      <c r="O7" s="8" t="s">
        <v>67</v>
      </c>
      <c r="P7" s="9"/>
      <c r="Q7" s="9"/>
      <c r="R7" s="10"/>
      <c r="S7" s="8" t="s">
        <v>568</v>
      </c>
      <c r="T7" s="9"/>
      <c r="U7" s="10"/>
      <c r="V7" s="8" t="s">
        <v>569</v>
      </c>
      <c r="W7" s="9"/>
      <c r="X7" s="10"/>
      <c r="Y7" s="8" t="s">
        <v>2455</v>
      </c>
      <c r="Z7" s="9"/>
      <c r="AA7" s="9"/>
      <c r="AB7" s="10"/>
      <c r="AC7" s="8" t="s">
        <v>2456</v>
      </c>
      <c r="AD7" s="9"/>
      <c r="AE7" s="9"/>
      <c r="AF7" s="10"/>
      <c r="AG7" s="37"/>
      <c r="AH7" s="29"/>
      <c r="AI7" s="29"/>
      <c r="AJ7" s="30"/>
      <c r="AK7" s="35"/>
      <c r="AL7" s="35"/>
    </row>
    <row r="8" ht="24.0" customHeight="1">
      <c r="A8" s="11" t="s">
        <v>67</v>
      </c>
      <c r="B8" s="12"/>
      <c r="C8" s="12"/>
      <c r="D8" s="13"/>
      <c r="E8" s="358">
        <f>SUM(E9:H19)</f>
        <v>64</v>
      </c>
      <c r="F8" s="12"/>
      <c r="G8" s="12"/>
      <c r="H8" s="13"/>
      <c r="I8" s="358">
        <f>SUM(I9:K19)</f>
        <v>59</v>
      </c>
      <c r="J8" s="12"/>
      <c r="K8" s="13"/>
      <c r="L8" s="358">
        <f>SUM(L9:N19)</f>
        <v>5</v>
      </c>
      <c r="M8" s="12"/>
      <c r="N8" s="13"/>
      <c r="O8" s="358">
        <f>SUM(O9:R19)</f>
        <v>9729</v>
      </c>
      <c r="P8" s="12"/>
      <c r="Q8" s="12"/>
      <c r="R8" s="13"/>
      <c r="S8" s="358">
        <f>SUM(S9:U19)</f>
        <v>5019</v>
      </c>
      <c r="T8" s="12"/>
      <c r="U8" s="13"/>
      <c r="V8" s="358">
        <f>SUM(V9:X19)</f>
        <v>4710</v>
      </c>
      <c r="W8" s="12"/>
      <c r="X8" s="13"/>
      <c r="Y8" s="358">
        <f>SUM(Y9:AB19)</f>
        <v>1221</v>
      </c>
      <c r="Z8" s="12"/>
      <c r="AA8" s="12"/>
      <c r="AB8" s="13"/>
      <c r="AC8" s="358">
        <f>SUM(AC9:AF19)</f>
        <v>357</v>
      </c>
      <c r="AD8" s="12"/>
      <c r="AE8" s="12"/>
      <c r="AF8" s="13"/>
      <c r="AG8" s="358">
        <f>SUM(AG9:AJ19)</f>
        <v>208</v>
      </c>
      <c r="AH8" s="12"/>
      <c r="AI8" s="12"/>
      <c r="AJ8" s="13"/>
      <c r="AK8" s="805"/>
      <c r="AL8" s="805"/>
    </row>
    <row r="9" ht="24.0" customHeight="1">
      <c r="A9" s="18" t="s">
        <v>2457</v>
      </c>
      <c r="D9" s="19"/>
      <c r="E9" s="360">
        <f t="shared" ref="E9:E19" si="1">SUM(I9:N9)</f>
        <v>6</v>
      </c>
      <c r="H9" s="19"/>
      <c r="I9" s="806">
        <v>6.0</v>
      </c>
      <c r="K9" s="19"/>
      <c r="L9" s="360">
        <v>0.0</v>
      </c>
      <c r="N9" s="19"/>
      <c r="O9" s="360">
        <f t="shared" ref="O9:O19" si="2">SUM(S9:X9)</f>
        <v>356</v>
      </c>
      <c r="R9" s="19"/>
      <c r="S9" s="806">
        <v>166.0</v>
      </c>
      <c r="U9" s="19"/>
      <c r="V9" s="806">
        <v>190.0</v>
      </c>
      <c r="X9" s="19"/>
      <c r="Y9" s="806">
        <v>50.0</v>
      </c>
      <c r="AB9" s="19"/>
      <c r="AC9" s="806">
        <v>20.0</v>
      </c>
      <c r="AF9" s="19"/>
      <c r="AG9" s="806">
        <v>8.0</v>
      </c>
      <c r="AJ9" s="19"/>
      <c r="AK9" s="805"/>
      <c r="AL9" s="805"/>
    </row>
    <row r="10" ht="24.0" customHeight="1">
      <c r="A10" s="173" t="s">
        <v>2458</v>
      </c>
      <c r="D10" s="19"/>
      <c r="E10" s="360">
        <f t="shared" si="1"/>
        <v>20</v>
      </c>
      <c r="H10" s="19"/>
      <c r="I10" s="806">
        <v>19.0</v>
      </c>
      <c r="K10" s="19"/>
      <c r="L10" s="360">
        <v>1.0</v>
      </c>
      <c r="N10" s="19"/>
      <c r="O10" s="360">
        <f t="shared" si="2"/>
        <v>1469</v>
      </c>
      <c r="R10" s="19"/>
      <c r="S10" s="806">
        <v>732.0</v>
      </c>
      <c r="U10" s="19"/>
      <c r="V10" s="806">
        <v>737.0</v>
      </c>
      <c r="X10" s="19"/>
      <c r="Y10" s="806">
        <v>272.0</v>
      </c>
      <c r="AB10" s="19"/>
      <c r="AC10" s="806">
        <v>56.0</v>
      </c>
      <c r="AF10" s="19"/>
      <c r="AG10" s="806">
        <v>46.0</v>
      </c>
      <c r="AJ10" s="19"/>
      <c r="AK10" s="805"/>
      <c r="AL10" s="805"/>
    </row>
    <row r="11" ht="24.0" customHeight="1">
      <c r="A11" s="18" t="s">
        <v>2459</v>
      </c>
      <c r="D11" s="19"/>
      <c r="E11" s="360">
        <f t="shared" si="1"/>
        <v>18</v>
      </c>
      <c r="H11" s="19"/>
      <c r="I11" s="360">
        <v>18.0</v>
      </c>
      <c r="K11" s="19"/>
      <c r="L11" s="360">
        <v>0.0</v>
      </c>
      <c r="N11" s="19"/>
      <c r="O11" s="360">
        <f t="shared" si="2"/>
        <v>3527</v>
      </c>
      <c r="R11" s="19"/>
      <c r="S11" s="806">
        <v>1739.0</v>
      </c>
      <c r="U11" s="19"/>
      <c r="V11" s="806">
        <v>1788.0</v>
      </c>
      <c r="X11" s="19"/>
      <c r="Y11" s="360">
        <v>333.0</v>
      </c>
      <c r="AB11" s="19"/>
      <c r="AC11" s="806">
        <v>69.0</v>
      </c>
      <c r="AF11" s="19"/>
      <c r="AG11" s="806">
        <v>22.0</v>
      </c>
      <c r="AJ11" s="19"/>
      <c r="AK11" s="805"/>
      <c r="AL11" s="805"/>
    </row>
    <row r="12" ht="24.0" customHeight="1">
      <c r="A12" s="18" t="s">
        <v>2460</v>
      </c>
      <c r="D12" s="19"/>
      <c r="E12" s="360">
        <f t="shared" si="1"/>
        <v>7</v>
      </c>
      <c r="H12" s="19"/>
      <c r="I12" s="360">
        <v>7.0</v>
      </c>
      <c r="K12" s="19"/>
      <c r="L12" s="360">
        <v>0.0</v>
      </c>
      <c r="N12" s="19"/>
      <c r="O12" s="360">
        <f t="shared" si="2"/>
        <v>1868</v>
      </c>
      <c r="R12" s="19"/>
      <c r="S12" s="806">
        <v>902.0</v>
      </c>
      <c r="U12" s="19"/>
      <c r="V12" s="806">
        <v>966.0</v>
      </c>
      <c r="X12" s="19"/>
      <c r="Y12" s="806">
        <v>183.0</v>
      </c>
      <c r="AB12" s="19"/>
      <c r="AC12" s="806">
        <v>28.0</v>
      </c>
      <c r="AF12" s="19"/>
      <c r="AG12" s="806">
        <v>8.0</v>
      </c>
      <c r="AJ12" s="19"/>
      <c r="AK12" s="805"/>
      <c r="AL12" s="805"/>
    </row>
    <row r="13" ht="24.0" customHeight="1">
      <c r="A13" s="18" t="s">
        <v>2461</v>
      </c>
      <c r="D13" s="19"/>
      <c r="E13" s="360">
        <f t="shared" si="1"/>
        <v>4</v>
      </c>
      <c r="H13" s="19"/>
      <c r="I13" s="360">
        <v>3.0</v>
      </c>
      <c r="K13" s="19"/>
      <c r="L13" s="360">
        <v>1.0</v>
      </c>
      <c r="N13" s="19"/>
      <c r="O13" s="360">
        <f t="shared" si="2"/>
        <v>1202</v>
      </c>
      <c r="R13" s="19"/>
      <c r="S13" s="806">
        <v>542.0</v>
      </c>
      <c r="U13" s="19"/>
      <c r="V13" s="806">
        <v>660.0</v>
      </c>
      <c r="X13" s="19"/>
      <c r="Y13" s="806">
        <v>131.0</v>
      </c>
      <c r="AB13" s="19"/>
      <c r="AC13" s="806">
        <v>74.0</v>
      </c>
      <c r="AF13" s="19"/>
      <c r="AG13" s="806">
        <v>26.0</v>
      </c>
      <c r="AJ13" s="19"/>
      <c r="AK13" s="805"/>
      <c r="AL13" s="805"/>
    </row>
    <row r="14" ht="24.0" customHeight="1">
      <c r="A14" s="173" t="s">
        <v>2462</v>
      </c>
      <c r="D14" s="19"/>
      <c r="E14" s="360">
        <f t="shared" si="1"/>
        <v>1</v>
      </c>
      <c r="H14" s="19"/>
      <c r="I14" s="360">
        <v>1.0</v>
      </c>
      <c r="K14" s="19"/>
      <c r="L14" s="360">
        <v>0.0</v>
      </c>
      <c r="N14" s="19"/>
      <c r="O14" s="360">
        <f t="shared" si="2"/>
        <v>791</v>
      </c>
      <c r="R14" s="19"/>
      <c r="S14" s="806">
        <v>625.0</v>
      </c>
      <c r="U14" s="19"/>
      <c r="V14" s="806">
        <v>166.0</v>
      </c>
      <c r="X14" s="19"/>
      <c r="Y14" s="806">
        <v>57.0</v>
      </c>
      <c r="AB14" s="19"/>
      <c r="AC14" s="806">
        <v>24.0</v>
      </c>
      <c r="AF14" s="19"/>
      <c r="AG14" s="360">
        <v>42.0</v>
      </c>
      <c r="AJ14" s="19"/>
      <c r="AK14" s="805"/>
      <c r="AL14" s="805"/>
    </row>
    <row r="15" ht="24.0" customHeight="1">
      <c r="A15" s="18" t="s">
        <v>2463</v>
      </c>
      <c r="D15" s="19"/>
      <c r="E15" s="360">
        <f t="shared" si="1"/>
        <v>1</v>
      </c>
      <c r="H15" s="19"/>
      <c r="I15" s="360">
        <v>0.0</v>
      </c>
      <c r="K15" s="19"/>
      <c r="L15" s="360">
        <v>1.0</v>
      </c>
      <c r="N15" s="19"/>
      <c r="O15" s="360">
        <f t="shared" si="2"/>
        <v>0</v>
      </c>
      <c r="R15" s="19"/>
      <c r="S15" s="360">
        <v>0.0</v>
      </c>
      <c r="U15" s="19"/>
      <c r="V15" s="360">
        <v>0.0</v>
      </c>
      <c r="X15" s="19"/>
      <c r="Y15" s="360">
        <v>0.0</v>
      </c>
      <c r="AB15" s="19"/>
      <c r="AC15" s="360">
        <v>0.0</v>
      </c>
      <c r="AF15" s="19"/>
      <c r="AG15" s="360">
        <v>0.0</v>
      </c>
      <c r="AJ15" s="19"/>
      <c r="AK15" s="805"/>
      <c r="AL15" s="805"/>
    </row>
    <row r="16" ht="24.0" customHeight="1">
      <c r="A16" s="18" t="s">
        <v>2464</v>
      </c>
      <c r="D16" s="19"/>
      <c r="E16" s="360">
        <f t="shared" si="1"/>
        <v>1</v>
      </c>
      <c r="H16" s="19"/>
      <c r="I16" s="360">
        <v>0.0</v>
      </c>
      <c r="K16" s="19"/>
      <c r="L16" s="360">
        <v>1.0</v>
      </c>
      <c r="N16" s="19"/>
      <c r="O16" s="360">
        <f t="shared" si="2"/>
        <v>11</v>
      </c>
      <c r="R16" s="19"/>
      <c r="S16" s="806">
        <v>6.0</v>
      </c>
      <c r="U16" s="19"/>
      <c r="V16" s="806">
        <v>5.0</v>
      </c>
      <c r="X16" s="19"/>
      <c r="Y16" s="806">
        <v>19.0</v>
      </c>
      <c r="AB16" s="19"/>
      <c r="AC16" s="806">
        <v>4.0</v>
      </c>
      <c r="AF16" s="19"/>
      <c r="AG16" s="360">
        <v>5.0</v>
      </c>
      <c r="AJ16" s="19"/>
      <c r="AK16" s="805"/>
      <c r="AL16" s="805"/>
    </row>
    <row r="17" ht="24.0" customHeight="1">
      <c r="A17" s="18" t="s">
        <v>2465</v>
      </c>
      <c r="D17" s="19"/>
      <c r="E17" s="360">
        <f t="shared" si="1"/>
        <v>2</v>
      </c>
      <c r="H17" s="19"/>
      <c r="I17" s="360">
        <v>1.0</v>
      </c>
      <c r="K17" s="19"/>
      <c r="L17" s="360">
        <v>1.0</v>
      </c>
      <c r="N17" s="19"/>
      <c r="O17" s="360">
        <f t="shared" si="2"/>
        <v>193</v>
      </c>
      <c r="R17" s="19"/>
      <c r="S17" s="806">
        <v>133.0</v>
      </c>
      <c r="U17" s="19"/>
      <c r="V17" s="806">
        <v>60.0</v>
      </c>
      <c r="X17" s="19"/>
      <c r="Y17" s="806">
        <v>140.0</v>
      </c>
      <c r="AB17" s="19"/>
      <c r="AC17" s="360">
        <v>18.0</v>
      </c>
      <c r="AF17" s="19"/>
      <c r="AG17" s="360">
        <v>12.0</v>
      </c>
      <c r="AJ17" s="19"/>
      <c r="AK17" s="805"/>
      <c r="AL17" s="805"/>
    </row>
    <row r="18" ht="24.0" customHeight="1">
      <c r="A18" s="18" t="s">
        <v>2466</v>
      </c>
      <c r="D18" s="19"/>
      <c r="E18" s="360">
        <f t="shared" si="1"/>
        <v>2</v>
      </c>
      <c r="H18" s="19"/>
      <c r="I18" s="360">
        <v>2.0</v>
      </c>
      <c r="K18" s="19"/>
      <c r="L18" s="360">
        <v>0.0</v>
      </c>
      <c r="N18" s="19"/>
      <c r="O18" s="360">
        <f t="shared" si="2"/>
        <v>72</v>
      </c>
      <c r="R18" s="19"/>
      <c r="S18" s="806">
        <v>20.0</v>
      </c>
      <c r="U18" s="19"/>
      <c r="V18" s="806">
        <v>52.0</v>
      </c>
      <c r="X18" s="19"/>
      <c r="Y18" s="806">
        <v>14.0</v>
      </c>
      <c r="AB18" s="19"/>
      <c r="AC18" s="806">
        <v>64.0</v>
      </c>
      <c r="AF18" s="19"/>
      <c r="AG18" s="360">
        <v>13.0</v>
      </c>
      <c r="AJ18" s="19"/>
      <c r="AK18" s="805"/>
      <c r="AL18" s="805"/>
    </row>
    <row r="19" ht="24.0" customHeight="1">
      <c r="A19" s="28" t="s">
        <v>2467</v>
      </c>
      <c r="B19" s="29"/>
      <c r="C19" s="29"/>
      <c r="D19" s="30"/>
      <c r="E19" s="364">
        <f t="shared" si="1"/>
        <v>2</v>
      </c>
      <c r="F19" s="29"/>
      <c r="G19" s="29"/>
      <c r="H19" s="30"/>
      <c r="I19" s="364">
        <v>2.0</v>
      </c>
      <c r="J19" s="29"/>
      <c r="K19" s="30"/>
      <c r="L19" s="364">
        <v>0.0</v>
      </c>
      <c r="M19" s="29"/>
      <c r="N19" s="30"/>
      <c r="O19" s="364">
        <f t="shared" si="2"/>
        <v>240</v>
      </c>
      <c r="P19" s="29"/>
      <c r="Q19" s="29"/>
      <c r="R19" s="30"/>
      <c r="S19" s="807">
        <v>154.0</v>
      </c>
      <c r="T19" s="29"/>
      <c r="U19" s="30"/>
      <c r="V19" s="807">
        <v>86.0</v>
      </c>
      <c r="W19" s="29"/>
      <c r="X19" s="30"/>
      <c r="Y19" s="807">
        <v>22.0</v>
      </c>
      <c r="Z19" s="29"/>
      <c r="AA19" s="29"/>
      <c r="AB19" s="30"/>
      <c r="AC19" s="364">
        <v>0.0</v>
      </c>
      <c r="AD19" s="29"/>
      <c r="AE19" s="29"/>
      <c r="AF19" s="30"/>
      <c r="AG19" s="807">
        <v>26.0</v>
      </c>
      <c r="AH19" s="29"/>
      <c r="AI19" s="29"/>
      <c r="AJ19" s="30"/>
      <c r="AK19" s="805"/>
      <c r="AL19" s="805"/>
    </row>
    <row r="20" ht="24.0" customHeight="1">
      <c r="A20" s="3" t="s">
        <v>47</v>
      </c>
      <c r="B20" s="3"/>
      <c r="C20" s="3" t="s">
        <v>2468</v>
      </c>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7" t="s">
        <v>2469</v>
      </c>
      <c r="AK20" s="7"/>
      <c r="AL20" s="7"/>
    </row>
    <row r="21" ht="24.0"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row>
    <row r="22" ht="24.0" customHeight="1">
      <c r="A22" s="5">
        <v>110.0</v>
      </c>
      <c r="C22" s="6" t="s">
        <v>2470</v>
      </c>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row>
    <row r="23" ht="24.0" customHeight="1">
      <c r="A23" s="3" t="s">
        <v>2471</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7" t="s">
        <v>1055</v>
      </c>
      <c r="AK23" s="7"/>
      <c r="AL23" s="7"/>
    </row>
    <row r="24" ht="24.0" customHeight="1">
      <c r="A24" s="11" t="s">
        <v>101</v>
      </c>
      <c r="B24" s="12"/>
      <c r="C24" s="12"/>
      <c r="D24" s="12"/>
      <c r="E24" s="12"/>
      <c r="F24" s="13"/>
      <c r="G24" s="11" t="s">
        <v>2472</v>
      </c>
      <c r="H24" s="12"/>
      <c r="I24" s="12"/>
      <c r="J24" s="12"/>
      <c r="K24" s="13"/>
      <c r="L24" s="8" t="s">
        <v>2473</v>
      </c>
      <c r="M24" s="9"/>
      <c r="N24" s="9"/>
      <c r="O24" s="9"/>
      <c r="P24" s="9"/>
      <c r="Q24" s="9"/>
      <c r="R24" s="9"/>
      <c r="S24" s="9"/>
      <c r="T24" s="9"/>
      <c r="U24" s="9"/>
      <c r="V24" s="9"/>
      <c r="W24" s="9"/>
      <c r="X24" s="10"/>
      <c r="Y24" s="8" t="s">
        <v>2451</v>
      </c>
      <c r="Z24" s="9"/>
      <c r="AA24" s="9"/>
      <c r="AB24" s="9"/>
      <c r="AC24" s="9"/>
      <c r="AD24" s="9"/>
      <c r="AE24" s="9"/>
      <c r="AF24" s="10"/>
      <c r="AG24" s="11" t="s">
        <v>2452</v>
      </c>
      <c r="AH24" s="12"/>
      <c r="AI24" s="12"/>
      <c r="AJ24" s="13"/>
      <c r="AK24" s="35"/>
      <c r="AL24" s="35"/>
    </row>
    <row r="25" ht="24.0" customHeight="1">
      <c r="A25" s="37"/>
      <c r="B25" s="29"/>
      <c r="C25" s="29"/>
      <c r="D25" s="29"/>
      <c r="E25" s="29"/>
      <c r="F25" s="30"/>
      <c r="G25" s="37"/>
      <c r="H25" s="29"/>
      <c r="I25" s="29"/>
      <c r="J25" s="29"/>
      <c r="K25" s="30"/>
      <c r="L25" s="8" t="s">
        <v>67</v>
      </c>
      <c r="M25" s="9"/>
      <c r="N25" s="9"/>
      <c r="O25" s="9"/>
      <c r="P25" s="10"/>
      <c r="Q25" s="8" t="s">
        <v>568</v>
      </c>
      <c r="R25" s="9"/>
      <c r="S25" s="9"/>
      <c r="T25" s="10"/>
      <c r="U25" s="8" t="s">
        <v>569</v>
      </c>
      <c r="V25" s="9"/>
      <c r="W25" s="9"/>
      <c r="X25" s="10"/>
      <c r="Y25" s="8" t="s">
        <v>2455</v>
      </c>
      <c r="Z25" s="9"/>
      <c r="AA25" s="9"/>
      <c r="AB25" s="10"/>
      <c r="AC25" s="8" t="s">
        <v>2456</v>
      </c>
      <c r="AD25" s="9"/>
      <c r="AE25" s="9"/>
      <c r="AF25" s="10"/>
      <c r="AG25" s="37"/>
      <c r="AH25" s="29"/>
      <c r="AI25" s="29"/>
      <c r="AJ25" s="30"/>
      <c r="AK25" s="35"/>
      <c r="AL25" s="35"/>
    </row>
    <row r="26" ht="24.0" customHeight="1">
      <c r="A26" s="270" t="s">
        <v>110</v>
      </c>
      <c r="F26" s="19"/>
      <c r="G26" s="60">
        <v>42.0</v>
      </c>
      <c r="K26" s="19"/>
      <c r="L26" s="60">
        <v>603.0</v>
      </c>
      <c r="P26" s="19"/>
      <c r="Q26" s="60">
        <v>281.0</v>
      </c>
      <c r="T26" s="19"/>
      <c r="U26" s="60">
        <v>322.0</v>
      </c>
      <c r="X26" s="19"/>
      <c r="Y26" s="398">
        <v>74.0</v>
      </c>
      <c r="AB26" s="19"/>
      <c r="AC26" s="398">
        <v>29.0</v>
      </c>
      <c r="AF26" s="19"/>
      <c r="AG26" s="398">
        <v>8.0</v>
      </c>
      <c r="AJ26" s="19"/>
      <c r="AK26" s="701"/>
      <c r="AL26" s="701"/>
    </row>
    <row r="27" ht="24.0" customHeight="1">
      <c r="A27" s="18">
        <v>6.0</v>
      </c>
      <c r="F27" s="19"/>
      <c r="G27" s="465">
        <v>40.0</v>
      </c>
      <c r="K27" s="19"/>
      <c r="L27" s="465">
        <v>546.0</v>
      </c>
      <c r="P27" s="19"/>
      <c r="Q27" s="60">
        <v>266.0</v>
      </c>
      <c r="T27" s="19"/>
      <c r="U27" s="60">
        <v>280.0</v>
      </c>
      <c r="X27" s="19"/>
      <c r="Y27" s="398">
        <v>73.0</v>
      </c>
      <c r="AB27" s="19"/>
      <c r="AC27" s="398">
        <v>29.0</v>
      </c>
      <c r="AF27" s="19"/>
      <c r="AG27" s="398">
        <v>9.0</v>
      </c>
      <c r="AJ27" s="19"/>
      <c r="AK27" s="701"/>
      <c r="AL27" s="701"/>
    </row>
    <row r="28" ht="24.0" customHeight="1">
      <c r="A28" s="202">
        <v>7.0</v>
      </c>
      <c r="B28" s="29"/>
      <c r="C28" s="29"/>
      <c r="D28" s="29"/>
      <c r="E28" s="29"/>
      <c r="F28" s="30"/>
      <c r="G28" s="468">
        <v>32.0</v>
      </c>
      <c r="H28" s="29"/>
      <c r="I28" s="29"/>
      <c r="J28" s="29"/>
      <c r="K28" s="30"/>
      <c r="L28" s="468">
        <v>356.0</v>
      </c>
      <c r="M28" s="29"/>
      <c r="N28" s="29"/>
      <c r="O28" s="29"/>
      <c r="P28" s="30"/>
      <c r="Q28" s="468">
        <v>166.0</v>
      </c>
      <c r="R28" s="29"/>
      <c r="S28" s="29"/>
      <c r="T28" s="30"/>
      <c r="U28" s="468">
        <v>190.0</v>
      </c>
      <c r="V28" s="29"/>
      <c r="W28" s="29"/>
      <c r="X28" s="30"/>
      <c r="Y28" s="734">
        <v>50.0</v>
      </c>
      <c r="Z28" s="29"/>
      <c r="AA28" s="29"/>
      <c r="AB28" s="30"/>
      <c r="AC28" s="734">
        <v>20.0</v>
      </c>
      <c r="AD28" s="29"/>
      <c r="AE28" s="29"/>
      <c r="AF28" s="30"/>
      <c r="AG28" s="734">
        <v>8.0</v>
      </c>
      <c r="AH28" s="29"/>
      <c r="AI28" s="29"/>
      <c r="AJ28" s="30"/>
      <c r="AK28" s="701"/>
      <c r="AL28" s="701"/>
    </row>
    <row r="29" ht="24.0" customHeight="1">
      <c r="A29" s="11" t="s">
        <v>2474</v>
      </c>
      <c r="B29" s="12"/>
      <c r="C29" s="12"/>
      <c r="D29" s="12"/>
      <c r="E29" s="12"/>
      <c r="F29" s="13"/>
      <c r="G29" s="808" t="s">
        <v>1485</v>
      </c>
      <c r="H29" s="12"/>
      <c r="I29" s="12"/>
      <c r="J29" s="12"/>
      <c r="K29" s="13"/>
      <c r="L29" s="809">
        <v>0.0</v>
      </c>
      <c r="M29" s="12"/>
      <c r="N29" s="12"/>
      <c r="O29" s="12"/>
      <c r="P29" s="13"/>
      <c r="Q29" s="397" t="s">
        <v>1395</v>
      </c>
      <c r="R29" s="12"/>
      <c r="S29" s="12"/>
      <c r="T29" s="13"/>
      <c r="U29" s="397" t="s">
        <v>1395</v>
      </c>
      <c r="V29" s="12"/>
      <c r="W29" s="12"/>
      <c r="X29" s="13"/>
      <c r="Y29" s="397" t="s">
        <v>1395</v>
      </c>
      <c r="Z29" s="12"/>
      <c r="AA29" s="12"/>
      <c r="AB29" s="13"/>
      <c r="AC29" s="397" t="s">
        <v>1395</v>
      </c>
      <c r="AD29" s="12"/>
      <c r="AE29" s="12"/>
      <c r="AF29" s="13"/>
      <c r="AG29" s="398" t="s">
        <v>1395</v>
      </c>
      <c r="AJ29" s="19"/>
      <c r="AK29" s="701"/>
      <c r="AL29" s="701"/>
    </row>
    <row r="30" ht="24.0" customHeight="1">
      <c r="A30" s="28" t="s">
        <v>2475</v>
      </c>
      <c r="B30" s="29"/>
      <c r="C30" s="29"/>
      <c r="D30" s="29"/>
      <c r="E30" s="29"/>
      <c r="F30" s="30"/>
      <c r="G30" s="468">
        <v>32.0</v>
      </c>
      <c r="H30" s="29"/>
      <c r="I30" s="29"/>
      <c r="J30" s="29"/>
      <c r="K30" s="30"/>
      <c r="L30" s="468">
        <v>356.0</v>
      </c>
      <c r="M30" s="29"/>
      <c r="N30" s="29"/>
      <c r="O30" s="29"/>
      <c r="P30" s="30"/>
      <c r="Q30" s="468">
        <v>166.0</v>
      </c>
      <c r="R30" s="29"/>
      <c r="S30" s="29"/>
      <c r="T30" s="30"/>
      <c r="U30" s="468">
        <v>190.0</v>
      </c>
      <c r="V30" s="29"/>
      <c r="W30" s="29"/>
      <c r="X30" s="30"/>
      <c r="Y30" s="734">
        <v>50.0</v>
      </c>
      <c r="Z30" s="29"/>
      <c r="AA30" s="29"/>
      <c r="AB30" s="30"/>
      <c r="AC30" s="734">
        <v>20.0</v>
      </c>
      <c r="AD30" s="29"/>
      <c r="AE30" s="29"/>
      <c r="AF30" s="30"/>
      <c r="AG30" s="734">
        <v>8.0</v>
      </c>
      <c r="AH30" s="29"/>
      <c r="AI30" s="29"/>
      <c r="AJ30" s="30"/>
      <c r="AK30" s="701"/>
      <c r="AL30" s="701"/>
    </row>
    <row r="31" ht="24.0"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7" t="s">
        <v>2476</v>
      </c>
      <c r="AK31" s="7"/>
      <c r="AL31" s="7"/>
    </row>
    <row r="32" ht="24.0" customHeight="1">
      <c r="A32" s="1" t="s">
        <v>2477</v>
      </c>
      <c r="AK32" s="1"/>
      <c r="AL32" s="1"/>
    </row>
    <row r="33" ht="24.0"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ht="24.0" customHeight="1">
      <c r="A34" s="5">
        <v>111.0</v>
      </c>
      <c r="C34" s="6" t="s">
        <v>2478</v>
      </c>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row>
    <row r="35" ht="24.0" customHeight="1">
      <c r="A35" s="3" t="s">
        <v>2471</v>
      </c>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7" t="s">
        <v>1055</v>
      </c>
      <c r="AK35" s="7"/>
      <c r="AL35" s="7"/>
    </row>
    <row r="36" ht="24.0" customHeight="1">
      <c r="A36" s="11" t="s">
        <v>101</v>
      </c>
      <c r="B36" s="12"/>
      <c r="C36" s="12"/>
      <c r="D36" s="12"/>
      <c r="E36" s="12"/>
      <c r="F36" s="13"/>
      <c r="G36" s="11" t="s">
        <v>2472</v>
      </c>
      <c r="H36" s="12"/>
      <c r="I36" s="12"/>
      <c r="J36" s="12"/>
      <c r="K36" s="13"/>
      <c r="L36" s="8" t="s">
        <v>2479</v>
      </c>
      <c r="M36" s="9"/>
      <c r="N36" s="9"/>
      <c r="O36" s="9"/>
      <c r="P36" s="9"/>
      <c r="Q36" s="9"/>
      <c r="R36" s="9"/>
      <c r="S36" s="9"/>
      <c r="T36" s="9"/>
      <c r="U36" s="9"/>
      <c r="V36" s="9"/>
      <c r="W36" s="9"/>
      <c r="X36" s="10"/>
      <c r="Y36" s="8" t="s">
        <v>2451</v>
      </c>
      <c r="Z36" s="9"/>
      <c r="AA36" s="9"/>
      <c r="AB36" s="9"/>
      <c r="AC36" s="9"/>
      <c r="AD36" s="9"/>
      <c r="AE36" s="9"/>
      <c r="AF36" s="10"/>
      <c r="AG36" s="11" t="s">
        <v>2452</v>
      </c>
      <c r="AH36" s="12"/>
      <c r="AI36" s="12"/>
      <c r="AJ36" s="13"/>
      <c r="AK36" s="35"/>
      <c r="AL36" s="35"/>
    </row>
    <row r="37" ht="24.0" customHeight="1">
      <c r="A37" s="37"/>
      <c r="B37" s="29"/>
      <c r="C37" s="29"/>
      <c r="D37" s="29"/>
      <c r="E37" s="29"/>
      <c r="F37" s="30"/>
      <c r="G37" s="37"/>
      <c r="H37" s="29"/>
      <c r="I37" s="29"/>
      <c r="J37" s="29"/>
      <c r="K37" s="30"/>
      <c r="L37" s="8" t="s">
        <v>67</v>
      </c>
      <c r="M37" s="9"/>
      <c r="N37" s="9"/>
      <c r="O37" s="9"/>
      <c r="P37" s="10"/>
      <c r="Q37" s="8" t="s">
        <v>568</v>
      </c>
      <c r="R37" s="9"/>
      <c r="S37" s="9"/>
      <c r="T37" s="10"/>
      <c r="U37" s="8" t="s">
        <v>569</v>
      </c>
      <c r="V37" s="9"/>
      <c r="W37" s="9"/>
      <c r="X37" s="10"/>
      <c r="Y37" s="8" t="s">
        <v>2455</v>
      </c>
      <c r="Z37" s="9"/>
      <c r="AA37" s="9"/>
      <c r="AB37" s="10"/>
      <c r="AC37" s="8" t="s">
        <v>2456</v>
      </c>
      <c r="AD37" s="9"/>
      <c r="AE37" s="9"/>
      <c r="AF37" s="10"/>
      <c r="AG37" s="37"/>
      <c r="AH37" s="29"/>
      <c r="AI37" s="29"/>
      <c r="AJ37" s="30"/>
      <c r="AK37" s="35"/>
      <c r="AL37" s="35"/>
    </row>
    <row r="38" ht="24.0" customHeight="1">
      <c r="A38" s="465" t="s">
        <v>110</v>
      </c>
      <c r="F38" s="19"/>
      <c r="G38" s="537">
        <v>215.0</v>
      </c>
      <c r="K38" s="19"/>
      <c r="L38" s="537">
        <v>3838.0</v>
      </c>
      <c r="P38" s="19"/>
      <c r="Q38" s="603">
        <v>1912.0</v>
      </c>
      <c r="T38" s="19"/>
      <c r="U38" s="603">
        <v>1926.0</v>
      </c>
      <c r="X38" s="19"/>
      <c r="Y38" s="398">
        <v>334.0</v>
      </c>
      <c r="AB38" s="19"/>
      <c r="AC38" s="398">
        <v>42.0</v>
      </c>
      <c r="AF38" s="19"/>
      <c r="AG38" s="398">
        <v>23.0</v>
      </c>
      <c r="AJ38" s="19"/>
      <c r="AK38" s="701"/>
      <c r="AL38" s="701"/>
    </row>
    <row r="39" ht="24.0" customHeight="1">
      <c r="A39" s="60">
        <v>6.0</v>
      </c>
      <c r="F39" s="19"/>
      <c r="G39" s="537">
        <v>208.0</v>
      </c>
      <c r="K39" s="19"/>
      <c r="L39" s="537">
        <v>3705.0</v>
      </c>
      <c r="P39" s="19"/>
      <c r="Q39" s="603">
        <v>1833.0</v>
      </c>
      <c r="T39" s="19"/>
      <c r="U39" s="603">
        <v>1872.0</v>
      </c>
      <c r="X39" s="19"/>
      <c r="Y39" s="398">
        <v>333.0</v>
      </c>
      <c r="AB39" s="19"/>
      <c r="AC39" s="398">
        <v>76.0</v>
      </c>
      <c r="AF39" s="19"/>
      <c r="AG39" s="398">
        <v>27.0</v>
      </c>
      <c r="AJ39" s="19"/>
      <c r="AK39" s="701"/>
      <c r="AL39" s="701"/>
    </row>
    <row r="40" ht="24.0" customHeight="1">
      <c r="A40" s="468">
        <v>7.0</v>
      </c>
      <c r="B40" s="29"/>
      <c r="C40" s="29"/>
      <c r="D40" s="29"/>
      <c r="E40" s="29"/>
      <c r="F40" s="30"/>
      <c r="G40" s="540">
        <f>SUM(G41:K58)</f>
        <v>203</v>
      </c>
      <c r="H40" s="29"/>
      <c r="I40" s="29"/>
      <c r="J40" s="29"/>
      <c r="K40" s="30"/>
      <c r="L40" s="537">
        <f>SUM(L41:P58)</f>
        <v>3527</v>
      </c>
      <c r="P40" s="19"/>
      <c r="Q40" s="810">
        <f>SUM(Q41:T58)</f>
        <v>1739</v>
      </c>
      <c r="R40" s="29"/>
      <c r="S40" s="29"/>
      <c r="T40" s="30"/>
      <c r="U40" s="810">
        <f>SUM(U41:X58)</f>
        <v>1788</v>
      </c>
      <c r="V40" s="29"/>
      <c r="W40" s="29"/>
      <c r="X40" s="30"/>
      <c r="Y40" s="811">
        <f>SUM(Y41:AB58)</f>
        <v>333</v>
      </c>
      <c r="Z40" s="29"/>
      <c r="AA40" s="29"/>
      <c r="AB40" s="30"/>
      <c r="AC40" s="811">
        <f>SUM(AC41:AF58)</f>
        <v>35</v>
      </c>
      <c r="AD40" s="29"/>
      <c r="AE40" s="29"/>
      <c r="AF40" s="30"/>
      <c r="AG40" s="811">
        <f>SUM(AG41:AJ58)</f>
        <v>22</v>
      </c>
      <c r="AH40" s="29"/>
      <c r="AI40" s="29"/>
      <c r="AJ40" s="30"/>
      <c r="AK40" s="701"/>
      <c r="AL40" s="701"/>
    </row>
    <row r="41" ht="24.0" customHeight="1">
      <c r="A41" s="808" t="s">
        <v>86</v>
      </c>
      <c r="B41" s="12"/>
      <c r="C41" s="12"/>
      <c r="D41" s="12"/>
      <c r="E41" s="12"/>
      <c r="F41" s="13"/>
      <c r="G41" s="536">
        <v>23.0</v>
      </c>
      <c r="H41" s="12"/>
      <c r="I41" s="12"/>
      <c r="J41" s="12"/>
      <c r="K41" s="12"/>
      <c r="L41" s="536">
        <f t="shared" ref="L41:L58" si="3">SUM(Q41:X41)</f>
        <v>502</v>
      </c>
      <c r="M41" s="12"/>
      <c r="N41" s="12"/>
      <c r="O41" s="12"/>
      <c r="P41" s="13"/>
      <c r="Q41" s="812">
        <v>253.0</v>
      </c>
      <c r="R41" s="12"/>
      <c r="S41" s="12"/>
      <c r="T41" s="13"/>
      <c r="U41" s="813">
        <v>249.0</v>
      </c>
      <c r="V41" s="12"/>
      <c r="W41" s="12"/>
      <c r="X41" s="13"/>
      <c r="Y41" s="814">
        <v>34.0</v>
      </c>
      <c r="Z41" s="12"/>
      <c r="AA41" s="12"/>
      <c r="AB41" s="13"/>
      <c r="AC41" s="814">
        <v>5.0</v>
      </c>
      <c r="AD41" s="12"/>
      <c r="AE41" s="12"/>
      <c r="AF41" s="13"/>
      <c r="AG41" s="815">
        <v>3.0</v>
      </c>
      <c r="AH41" s="12"/>
      <c r="AI41" s="12"/>
      <c r="AJ41" s="13"/>
      <c r="AK41" s="701"/>
      <c r="AL41" s="701"/>
    </row>
    <row r="42" ht="24.0" customHeight="1">
      <c r="A42" s="60" t="s">
        <v>2480</v>
      </c>
      <c r="F42" s="19"/>
      <c r="G42" s="537">
        <v>8.0</v>
      </c>
      <c r="L42" s="537">
        <f t="shared" si="3"/>
        <v>123</v>
      </c>
      <c r="P42" s="19"/>
      <c r="Q42" s="816">
        <v>53.0</v>
      </c>
      <c r="T42" s="19"/>
      <c r="U42" s="817">
        <v>70.0</v>
      </c>
      <c r="X42" s="19"/>
      <c r="Y42" s="818">
        <v>14.0</v>
      </c>
      <c r="AB42" s="19"/>
      <c r="AC42" s="818">
        <v>1.0</v>
      </c>
      <c r="AF42" s="19"/>
      <c r="AG42" s="818">
        <v>1.0</v>
      </c>
      <c r="AJ42" s="19"/>
      <c r="AK42" s="701"/>
      <c r="AL42" s="701"/>
    </row>
    <row r="43" ht="24.0" customHeight="1">
      <c r="A43" s="60" t="s">
        <v>82</v>
      </c>
      <c r="F43" s="19"/>
      <c r="G43" s="819">
        <v>18.0</v>
      </c>
      <c r="L43" s="537">
        <f t="shared" si="3"/>
        <v>391</v>
      </c>
      <c r="P43" s="19"/>
      <c r="Q43" s="816">
        <v>181.0</v>
      </c>
      <c r="T43" s="19"/>
      <c r="U43" s="817">
        <v>210.0</v>
      </c>
      <c r="X43" s="19"/>
      <c r="Y43" s="820">
        <v>30.0</v>
      </c>
      <c r="AB43" s="19"/>
      <c r="AC43" s="820">
        <v>4.0</v>
      </c>
      <c r="AF43" s="19"/>
      <c r="AG43" s="818">
        <v>2.0</v>
      </c>
      <c r="AJ43" s="19"/>
      <c r="AK43" s="701"/>
      <c r="AL43" s="701"/>
    </row>
    <row r="44" ht="24.0" customHeight="1">
      <c r="A44" s="60" t="s">
        <v>2481</v>
      </c>
      <c r="F44" s="19"/>
      <c r="G44" s="819">
        <v>11.0</v>
      </c>
      <c r="L44" s="537">
        <f t="shared" si="3"/>
        <v>216</v>
      </c>
      <c r="P44" s="19"/>
      <c r="Q44" s="816">
        <v>110.0</v>
      </c>
      <c r="T44" s="19"/>
      <c r="U44" s="817">
        <v>106.0</v>
      </c>
      <c r="X44" s="19"/>
      <c r="Y44" s="818">
        <v>18.0</v>
      </c>
      <c r="AB44" s="19"/>
      <c r="AC44" s="818">
        <v>2.0</v>
      </c>
      <c r="AF44" s="19"/>
      <c r="AG44" s="818">
        <v>1.0</v>
      </c>
      <c r="AJ44" s="19"/>
      <c r="AK44" s="701"/>
      <c r="AL44" s="701"/>
    </row>
    <row r="45" ht="24.0" customHeight="1">
      <c r="A45" s="60" t="s">
        <v>80</v>
      </c>
      <c r="F45" s="19"/>
      <c r="G45" s="537">
        <v>9.0</v>
      </c>
      <c r="L45" s="537">
        <f t="shared" si="3"/>
        <v>92</v>
      </c>
      <c r="P45" s="19"/>
      <c r="Q45" s="816">
        <v>50.0</v>
      </c>
      <c r="T45" s="19"/>
      <c r="U45" s="817">
        <v>42.0</v>
      </c>
      <c r="X45" s="19"/>
      <c r="Y45" s="820">
        <v>14.0</v>
      </c>
      <c r="AB45" s="19"/>
      <c r="AC45" s="820">
        <v>4.0</v>
      </c>
      <c r="AF45" s="19"/>
      <c r="AG45" s="818">
        <v>1.0</v>
      </c>
      <c r="AJ45" s="19"/>
      <c r="AK45" s="701"/>
      <c r="AL45" s="701"/>
    </row>
    <row r="46" ht="24.0" customHeight="1">
      <c r="A46" s="60" t="s">
        <v>78</v>
      </c>
      <c r="F46" s="19"/>
      <c r="G46" s="819">
        <v>12.0</v>
      </c>
      <c r="L46" s="537">
        <f t="shared" si="3"/>
        <v>249</v>
      </c>
      <c r="P46" s="19"/>
      <c r="Q46" s="816">
        <v>120.0</v>
      </c>
      <c r="T46" s="19"/>
      <c r="U46" s="817">
        <v>129.0</v>
      </c>
      <c r="X46" s="19"/>
      <c r="Y46" s="818">
        <v>22.0</v>
      </c>
      <c r="AB46" s="19"/>
      <c r="AC46" s="820">
        <v>1.0</v>
      </c>
      <c r="AF46" s="19"/>
      <c r="AG46" s="818">
        <v>1.0</v>
      </c>
      <c r="AJ46" s="19"/>
      <c r="AK46" s="701"/>
      <c r="AL46" s="701"/>
    </row>
    <row r="47" ht="24.0" customHeight="1">
      <c r="A47" s="60" t="s">
        <v>76</v>
      </c>
      <c r="F47" s="19"/>
      <c r="G47" s="537">
        <v>8.0</v>
      </c>
      <c r="L47" s="537">
        <f t="shared" si="3"/>
        <v>106</v>
      </c>
      <c r="P47" s="19"/>
      <c r="Q47" s="816">
        <v>42.0</v>
      </c>
      <c r="T47" s="19"/>
      <c r="U47" s="817">
        <v>64.0</v>
      </c>
      <c r="X47" s="19"/>
      <c r="Y47" s="818">
        <v>13.0</v>
      </c>
      <c r="AB47" s="19"/>
      <c r="AC47" s="820">
        <v>2.0</v>
      </c>
      <c r="AF47" s="19"/>
      <c r="AG47" s="820">
        <v>1.0</v>
      </c>
      <c r="AJ47" s="19"/>
      <c r="AK47" s="701"/>
      <c r="AL47" s="701"/>
    </row>
    <row r="48" ht="24.0" customHeight="1">
      <c r="A48" s="60" t="s">
        <v>2482</v>
      </c>
      <c r="F48" s="19"/>
      <c r="G48" s="819">
        <v>6.0</v>
      </c>
      <c r="L48" s="537">
        <f t="shared" si="3"/>
        <v>42</v>
      </c>
      <c r="P48" s="19"/>
      <c r="Q48" s="816">
        <v>22.0</v>
      </c>
      <c r="T48" s="19"/>
      <c r="U48" s="817">
        <v>20.0</v>
      </c>
      <c r="X48" s="19"/>
      <c r="Y48" s="820">
        <v>11.0</v>
      </c>
      <c r="AB48" s="19"/>
      <c r="AC48" s="820">
        <v>1.0</v>
      </c>
      <c r="AF48" s="19"/>
      <c r="AG48" s="818">
        <v>2.0</v>
      </c>
      <c r="AJ48" s="19"/>
      <c r="AK48" s="701"/>
      <c r="AL48" s="701"/>
    </row>
    <row r="49" ht="24.0" customHeight="1">
      <c r="A49" s="60" t="s">
        <v>90</v>
      </c>
      <c r="F49" s="19"/>
      <c r="G49" s="819">
        <v>11.0</v>
      </c>
      <c r="L49" s="537">
        <f t="shared" si="3"/>
        <v>195</v>
      </c>
      <c r="P49" s="19"/>
      <c r="Q49" s="816">
        <v>91.0</v>
      </c>
      <c r="T49" s="19"/>
      <c r="U49" s="817">
        <v>104.0</v>
      </c>
      <c r="X49" s="19"/>
      <c r="Y49" s="820">
        <v>19.0</v>
      </c>
      <c r="AB49" s="19"/>
      <c r="AC49" s="820">
        <v>2.0</v>
      </c>
      <c r="AF49" s="19"/>
      <c r="AG49" s="818">
        <v>1.0</v>
      </c>
      <c r="AJ49" s="19"/>
      <c r="AK49" s="701"/>
      <c r="AL49" s="701"/>
    </row>
    <row r="50" ht="24.0" customHeight="1">
      <c r="A50" s="60" t="s">
        <v>2483</v>
      </c>
      <c r="F50" s="19"/>
      <c r="G50" s="537">
        <v>15.0</v>
      </c>
      <c r="L50" s="537">
        <f t="shared" si="3"/>
        <v>268</v>
      </c>
      <c r="P50" s="19"/>
      <c r="Q50" s="816">
        <v>138.0</v>
      </c>
      <c r="T50" s="19"/>
      <c r="U50" s="817">
        <v>130.0</v>
      </c>
      <c r="X50" s="19"/>
      <c r="Y50" s="820">
        <v>25.0</v>
      </c>
      <c r="AB50" s="19"/>
      <c r="AC50" s="820">
        <v>1.0</v>
      </c>
      <c r="AF50" s="19"/>
      <c r="AG50" s="818">
        <v>1.0</v>
      </c>
      <c r="AJ50" s="19"/>
      <c r="AK50" s="701"/>
      <c r="AL50" s="701"/>
    </row>
    <row r="51" ht="24.0" customHeight="1">
      <c r="A51" s="60" t="s">
        <v>2484</v>
      </c>
      <c r="F51" s="19"/>
      <c r="G51" s="537">
        <v>6.0</v>
      </c>
      <c r="L51" s="537">
        <f t="shared" si="3"/>
        <v>29</v>
      </c>
      <c r="P51" s="19"/>
      <c r="Q51" s="816">
        <v>17.0</v>
      </c>
      <c r="T51" s="19"/>
      <c r="U51" s="817">
        <v>12.0</v>
      </c>
      <c r="X51" s="19"/>
      <c r="Y51" s="818">
        <v>11.0</v>
      </c>
      <c r="AB51" s="19"/>
      <c r="AC51" s="820">
        <v>1.0</v>
      </c>
      <c r="AF51" s="19"/>
      <c r="AG51" s="820">
        <v>1.0</v>
      </c>
      <c r="AJ51" s="19"/>
      <c r="AK51" s="701"/>
      <c r="AL51" s="701"/>
    </row>
    <row r="52" ht="24.0" customHeight="1">
      <c r="A52" s="60" t="s">
        <v>71</v>
      </c>
      <c r="F52" s="19"/>
      <c r="G52" s="819">
        <v>15.0</v>
      </c>
      <c r="L52" s="537">
        <f t="shared" si="3"/>
        <v>333</v>
      </c>
      <c r="P52" s="19"/>
      <c r="Q52" s="816">
        <v>168.0</v>
      </c>
      <c r="T52" s="19"/>
      <c r="U52" s="817">
        <v>165.0</v>
      </c>
      <c r="X52" s="19"/>
      <c r="Y52" s="820">
        <v>23.0</v>
      </c>
      <c r="AB52" s="19"/>
      <c r="AC52" s="820">
        <v>2.0</v>
      </c>
      <c r="AF52" s="19"/>
      <c r="AG52" s="818">
        <v>1.0</v>
      </c>
      <c r="AJ52" s="19"/>
      <c r="AK52" s="701"/>
      <c r="AL52" s="701"/>
    </row>
    <row r="53" ht="24.0" customHeight="1">
      <c r="A53" s="60" t="s">
        <v>79</v>
      </c>
      <c r="F53" s="19"/>
      <c r="G53" s="537">
        <v>6.0</v>
      </c>
      <c r="L53" s="537">
        <f t="shared" si="3"/>
        <v>47</v>
      </c>
      <c r="P53" s="19"/>
      <c r="Q53" s="816">
        <v>27.0</v>
      </c>
      <c r="T53" s="19"/>
      <c r="U53" s="817">
        <v>20.0</v>
      </c>
      <c r="X53" s="19"/>
      <c r="Y53" s="820">
        <v>10.0</v>
      </c>
      <c r="AB53" s="19"/>
      <c r="AC53" s="820">
        <v>0.0</v>
      </c>
      <c r="AF53" s="19"/>
      <c r="AG53" s="820">
        <v>1.0</v>
      </c>
      <c r="AJ53" s="19"/>
      <c r="AK53" s="701"/>
      <c r="AL53" s="701"/>
    </row>
    <row r="54" ht="24.0" customHeight="1">
      <c r="A54" s="60" t="s">
        <v>77</v>
      </c>
      <c r="F54" s="19"/>
      <c r="G54" s="819">
        <v>26.0</v>
      </c>
      <c r="L54" s="537">
        <f t="shared" si="3"/>
        <v>633</v>
      </c>
      <c r="P54" s="19"/>
      <c r="Q54" s="816">
        <v>312.0</v>
      </c>
      <c r="T54" s="19"/>
      <c r="U54" s="817">
        <v>321.0</v>
      </c>
      <c r="X54" s="19"/>
      <c r="Y54" s="820">
        <v>42.0</v>
      </c>
      <c r="AB54" s="19"/>
      <c r="AC54" s="820">
        <v>5.0</v>
      </c>
      <c r="AF54" s="19"/>
      <c r="AG54" s="818">
        <v>1.0</v>
      </c>
      <c r="AJ54" s="19"/>
      <c r="AK54" s="701"/>
      <c r="AL54" s="701"/>
    </row>
    <row r="55" ht="24.0" customHeight="1">
      <c r="A55" s="60" t="s">
        <v>2485</v>
      </c>
      <c r="F55" s="19"/>
      <c r="G55" s="537">
        <v>8.0</v>
      </c>
      <c r="L55" s="537">
        <f t="shared" si="3"/>
        <v>104</v>
      </c>
      <c r="P55" s="19"/>
      <c r="Q55" s="816">
        <v>55.0</v>
      </c>
      <c r="T55" s="19"/>
      <c r="U55" s="817">
        <v>49.0</v>
      </c>
      <c r="X55" s="19"/>
      <c r="Y55" s="818">
        <v>12.0</v>
      </c>
      <c r="AB55" s="19"/>
      <c r="AC55" s="820">
        <v>1.0</v>
      </c>
      <c r="AF55" s="19"/>
      <c r="AG55" s="818">
        <v>1.0</v>
      </c>
      <c r="AJ55" s="19"/>
      <c r="AK55" s="701"/>
      <c r="AL55" s="701"/>
    </row>
    <row r="56" ht="24.0" customHeight="1">
      <c r="A56" s="60" t="s">
        <v>75</v>
      </c>
      <c r="F56" s="19"/>
      <c r="G56" s="819">
        <v>8.0</v>
      </c>
      <c r="K56" s="19"/>
      <c r="L56" s="537">
        <f t="shared" si="3"/>
        <v>108</v>
      </c>
      <c r="P56" s="19"/>
      <c r="Q56" s="817">
        <v>52.0</v>
      </c>
      <c r="T56" s="19"/>
      <c r="U56" s="817">
        <v>56.0</v>
      </c>
      <c r="X56" s="19"/>
      <c r="Y56" s="820">
        <v>12.0</v>
      </c>
      <c r="AB56" s="19"/>
      <c r="AC56" s="820">
        <v>0.0</v>
      </c>
      <c r="AF56" s="19"/>
      <c r="AG56" s="820">
        <v>1.0</v>
      </c>
      <c r="AJ56" s="19"/>
      <c r="AK56" s="701"/>
      <c r="AL56" s="701"/>
    </row>
    <row r="57" ht="24.0" customHeight="1">
      <c r="A57" s="60" t="s">
        <v>2486</v>
      </c>
      <c r="F57" s="19"/>
      <c r="G57" s="537">
        <v>7.0</v>
      </c>
      <c r="K57" s="19"/>
      <c r="L57" s="537">
        <f t="shared" si="3"/>
        <v>52</v>
      </c>
      <c r="P57" s="19"/>
      <c r="Q57" s="817">
        <v>29.0</v>
      </c>
      <c r="T57" s="19"/>
      <c r="U57" s="817">
        <v>23.0</v>
      </c>
      <c r="X57" s="19"/>
      <c r="Y57" s="818">
        <v>12.0</v>
      </c>
      <c r="AB57" s="19"/>
      <c r="AC57" s="818">
        <v>2.0</v>
      </c>
      <c r="AF57" s="19"/>
      <c r="AG57" s="818">
        <v>1.0</v>
      </c>
      <c r="AJ57" s="19"/>
      <c r="AK57" s="701"/>
      <c r="AL57" s="701"/>
    </row>
    <row r="58" ht="24.0" customHeight="1">
      <c r="A58" s="61" t="s">
        <v>121</v>
      </c>
      <c r="B58" s="29"/>
      <c r="C58" s="29"/>
      <c r="D58" s="29"/>
      <c r="E58" s="29"/>
      <c r="F58" s="30"/>
      <c r="G58" s="821">
        <v>6.0</v>
      </c>
      <c r="H58" s="29"/>
      <c r="I58" s="29"/>
      <c r="J58" s="29"/>
      <c r="K58" s="30"/>
      <c r="L58" s="540">
        <f t="shared" si="3"/>
        <v>37</v>
      </c>
      <c r="M58" s="29"/>
      <c r="N58" s="29"/>
      <c r="O58" s="29"/>
      <c r="P58" s="30"/>
      <c r="Q58" s="822">
        <v>19.0</v>
      </c>
      <c r="R58" s="29"/>
      <c r="S58" s="29"/>
      <c r="T58" s="30"/>
      <c r="U58" s="822">
        <v>18.0</v>
      </c>
      <c r="V58" s="29"/>
      <c r="W58" s="29"/>
      <c r="X58" s="30"/>
      <c r="Y58" s="823">
        <v>11.0</v>
      </c>
      <c r="Z58" s="29"/>
      <c r="AA58" s="29"/>
      <c r="AB58" s="30"/>
      <c r="AC58" s="823">
        <v>1.0</v>
      </c>
      <c r="AD58" s="29"/>
      <c r="AE58" s="29"/>
      <c r="AF58" s="30"/>
      <c r="AG58" s="823">
        <v>1.0</v>
      </c>
      <c r="AH58" s="29"/>
      <c r="AI58" s="29"/>
      <c r="AJ58" s="30"/>
      <c r="AK58" s="701"/>
      <c r="AL58" s="701"/>
    </row>
    <row r="59" ht="24.0" customHeight="1">
      <c r="A59" s="824"/>
      <c r="B59" s="824"/>
      <c r="C59" s="824"/>
      <c r="D59" s="824"/>
      <c r="E59" s="824"/>
      <c r="F59" s="824"/>
      <c r="G59" s="824"/>
      <c r="H59" s="824"/>
      <c r="I59" s="824"/>
      <c r="J59" s="824"/>
      <c r="K59" s="824"/>
      <c r="L59" s="824"/>
      <c r="M59" s="824"/>
      <c r="N59" s="824"/>
      <c r="O59" s="824"/>
      <c r="P59" s="824"/>
      <c r="Q59" s="824"/>
      <c r="R59" s="824"/>
      <c r="S59" s="824"/>
      <c r="T59" s="824"/>
      <c r="U59" s="824"/>
      <c r="V59" s="824"/>
      <c r="W59" s="824"/>
      <c r="X59" s="824"/>
      <c r="Y59" s="824"/>
      <c r="Z59" s="824"/>
      <c r="AA59" s="824"/>
      <c r="AB59" s="824"/>
      <c r="AC59" s="824"/>
      <c r="AD59" s="824"/>
      <c r="AE59" s="824"/>
      <c r="AF59" s="824"/>
      <c r="AG59" s="824"/>
      <c r="AH59" s="824"/>
      <c r="AI59" s="824"/>
      <c r="AJ59" s="766" t="s">
        <v>2476</v>
      </c>
      <c r="AK59" s="766"/>
      <c r="AL59" s="766"/>
    </row>
    <row r="60" ht="24.0" customHeight="1">
      <c r="A60" s="825" t="s">
        <v>2487</v>
      </c>
      <c r="AK60" s="825"/>
      <c r="AL60" s="825"/>
    </row>
    <row r="61" ht="24.0" customHeight="1">
      <c r="A61" s="824"/>
      <c r="B61" s="824"/>
      <c r="C61" s="824"/>
      <c r="D61" s="824"/>
      <c r="E61" s="824"/>
      <c r="F61" s="824"/>
      <c r="G61" s="824"/>
      <c r="H61" s="824"/>
      <c r="I61" s="824"/>
      <c r="J61" s="824"/>
      <c r="K61" s="824"/>
      <c r="L61" s="824"/>
      <c r="M61" s="824"/>
      <c r="N61" s="824"/>
      <c r="O61" s="824"/>
      <c r="P61" s="824"/>
      <c r="Q61" s="824"/>
      <c r="R61" s="824"/>
      <c r="S61" s="824"/>
      <c r="T61" s="824"/>
      <c r="U61" s="824"/>
      <c r="V61" s="824"/>
      <c r="W61" s="824"/>
      <c r="X61" s="824"/>
      <c r="Y61" s="824"/>
      <c r="Z61" s="824"/>
      <c r="AA61" s="824"/>
      <c r="AB61" s="824"/>
      <c r="AC61" s="824"/>
      <c r="AD61" s="824"/>
      <c r="AE61" s="824"/>
      <c r="AF61" s="824"/>
      <c r="AG61" s="824"/>
      <c r="AH61" s="824"/>
      <c r="AI61" s="824"/>
      <c r="AJ61" s="824"/>
      <c r="AK61" s="824"/>
      <c r="AL61" s="824"/>
    </row>
    <row r="62" ht="24.0" customHeight="1">
      <c r="A62" s="826">
        <v>112.0</v>
      </c>
      <c r="C62" s="827" t="s">
        <v>2488</v>
      </c>
      <c r="D62" s="824"/>
      <c r="E62" s="824"/>
      <c r="F62" s="824"/>
      <c r="G62" s="824"/>
      <c r="H62" s="824"/>
      <c r="I62" s="824"/>
      <c r="J62" s="824"/>
      <c r="K62" s="824"/>
      <c r="L62" s="824"/>
      <c r="M62" s="824"/>
      <c r="N62" s="824"/>
      <c r="O62" s="824"/>
      <c r="P62" s="824"/>
      <c r="Q62" s="824"/>
      <c r="R62" s="824"/>
      <c r="S62" s="824"/>
      <c r="T62" s="824"/>
      <c r="U62" s="824"/>
      <c r="V62" s="824"/>
      <c r="W62" s="824"/>
      <c r="X62" s="824"/>
      <c r="Y62" s="824"/>
      <c r="Z62" s="824"/>
      <c r="AA62" s="824"/>
      <c r="AB62" s="824"/>
      <c r="AC62" s="824"/>
      <c r="AD62" s="824"/>
      <c r="AE62" s="824"/>
      <c r="AF62" s="824"/>
      <c r="AG62" s="824"/>
      <c r="AH62" s="824"/>
      <c r="AI62" s="824"/>
      <c r="AJ62" s="824"/>
      <c r="AK62" s="824"/>
      <c r="AL62" s="824"/>
    </row>
    <row r="63" ht="24.0" customHeight="1">
      <c r="A63" s="824" t="s">
        <v>2471</v>
      </c>
      <c r="B63" s="824"/>
      <c r="C63" s="824"/>
      <c r="D63" s="824"/>
      <c r="E63" s="824"/>
      <c r="F63" s="824"/>
      <c r="G63" s="824"/>
      <c r="H63" s="824"/>
      <c r="I63" s="824"/>
      <c r="J63" s="824"/>
      <c r="K63" s="824"/>
      <c r="L63" s="824"/>
      <c r="M63" s="824"/>
      <c r="N63" s="824"/>
      <c r="O63" s="824"/>
      <c r="P63" s="824"/>
      <c r="Q63" s="824"/>
      <c r="R63" s="824"/>
      <c r="S63" s="824"/>
      <c r="T63" s="824"/>
      <c r="U63" s="824"/>
      <c r="V63" s="824"/>
      <c r="W63" s="824"/>
      <c r="X63" s="824"/>
      <c r="Y63" s="824"/>
      <c r="Z63" s="824"/>
      <c r="AA63" s="824"/>
      <c r="AB63" s="824"/>
      <c r="AC63" s="824"/>
      <c r="AD63" s="824"/>
      <c r="AE63" s="824"/>
      <c r="AF63" s="824"/>
      <c r="AG63" s="824"/>
      <c r="AH63" s="824"/>
      <c r="AI63" s="824"/>
      <c r="AJ63" s="766" t="s">
        <v>1055</v>
      </c>
      <c r="AK63" s="766"/>
      <c r="AL63" s="766"/>
    </row>
    <row r="64" ht="24.0" customHeight="1">
      <c r="A64" s="808" t="s">
        <v>101</v>
      </c>
      <c r="B64" s="12"/>
      <c r="C64" s="12"/>
      <c r="D64" s="12"/>
      <c r="E64" s="12"/>
      <c r="F64" s="13"/>
      <c r="G64" s="808" t="s">
        <v>2472</v>
      </c>
      <c r="H64" s="12"/>
      <c r="I64" s="12"/>
      <c r="J64" s="12"/>
      <c r="K64" s="13"/>
      <c r="L64" s="828" t="s">
        <v>2489</v>
      </c>
      <c r="M64" s="9"/>
      <c r="N64" s="9"/>
      <c r="O64" s="9"/>
      <c r="P64" s="9"/>
      <c r="Q64" s="9"/>
      <c r="R64" s="9"/>
      <c r="S64" s="9"/>
      <c r="T64" s="9"/>
      <c r="U64" s="9"/>
      <c r="V64" s="9"/>
      <c r="W64" s="9"/>
      <c r="X64" s="10"/>
      <c r="Y64" s="828" t="s">
        <v>2451</v>
      </c>
      <c r="Z64" s="9"/>
      <c r="AA64" s="9"/>
      <c r="AB64" s="9"/>
      <c r="AC64" s="9"/>
      <c r="AD64" s="9"/>
      <c r="AE64" s="9"/>
      <c r="AF64" s="10"/>
      <c r="AG64" s="808" t="s">
        <v>2452</v>
      </c>
      <c r="AH64" s="12"/>
      <c r="AI64" s="12"/>
      <c r="AJ64" s="13"/>
      <c r="AK64" s="701"/>
      <c r="AL64" s="701"/>
    </row>
    <row r="65" ht="24.0" customHeight="1">
      <c r="A65" s="37"/>
      <c r="B65" s="29"/>
      <c r="C65" s="29"/>
      <c r="D65" s="29"/>
      <c r="E65" s="29"/>
      <c r="F65" s="30"/>
      <c r="G65" s="37"/>
      <c r="H65" s="29"/>
      <c r="I65" s="29"/>
      <c r="J65" s="29"/>
      <c r="K65" s="30"/>
      <c r="L65" s="828" t="s">
        <v>67</v>
      </c>
      <c r="M65" s="9"/>
      <c r="N65" s="9"/>
      <c r="O65" s="9"/>
      <c r="P65" s="10"/>
      <c r="Q65" s="828" t="s">
        <v>568</v>
      </c>
      <c r="R65" s="9"/>
      <c r="S65" s="9"/>
      <c r="T65" s="10"/>
      <c r="U65" s="828" t="s">
        <v>569</v>
      </c>
      <c r="V65" s="9"/>
      <c r="W65" s="9"/>
      <c r="X65" s="10"/>
      <c r="Y65" s="828" t="s">
        <v>2455</v>
      </c>
      <c r="Z65" s="9"/>
      <c r="AA65" s="9"/>
      <c r="AB65" s="10"/>
      <c r="AC65" s="828" t="s">
        <v>2456</v>
      </c>
      <c r="AD65" s="9"/>
      <c r="AE65" s="9"/>
      <c r="AF65" s="10"/>
      <c r="AG65" s="37"/>
      <c r="AH65" s="29"/>
      <c r="AI65" s="29"/>
      <c r="AJ65" s="30"/>
      <c r="AK65" s="701"/>
      <c r="AL65" s="701"/>
    </row>
    <row r="66" ht="24.0" customHeight="1">
      <c r="A66" s="465" t="s">
        <v>110</v>
      </c>
      <c r="F66" s="19"/>
      <c r="G66" s="400">
        <v>77.0</v>
      </c>
      <c r="K66" s="19"/>
      <c r="L66" s="819">
        <v>1992.0</v>
      </c>
      <c r="P66" s="19"/>
      <c r="Q66" s="532">
        <v>979.0</v>
      </c>
      <c r="T66" s="19"/>
      <c r="U66" s="532">
        <v>1013.0</v>
      </c>
      <c r="X66" s="19"/>
      <c r="Y66" s="398">
        <v>182.0</v>
      </c>
      <c r="AB66" s="19"/>
      <c r="AC66" s="398">
        <v>19.0</v>
      </c>
      <c r="AF66" s="19"/>
      <c r="AG66" s="537">
        <v>8.0</v>
      </c>
      <c r="AJ66" s="19"/>
      <c r="AK66" s="701"/>
      <c r="AL66" s="701"/>
    </row>
    <row r="67" ht="24.0" customHeight="1">
      <c r="A67" s="60">
        <v>6.0</v>
      </c>
      <c r="F67" s="19"/>
      <c r="G67" s="400">
        <v>75.0</v>
      </c>
      <c r="K67" s="19"/>
      <c r="L67" s="537">
        <v>1941.0</v>
      </c>
      <c r="P67" s="19"/>
      <c r="Q67" s="532">
        <v>953.0</v>
      </c>
      <c r="T67" s="19"/>
      <c r="U67" s="532">
        <v>988.0</v>
      </c>
      <c r="X67" s="19"/>
      <c r="Y67" s="398">
        <v>184.0</v>
      </c>
      <c r="AB67" s="19"/>
      <c r="AC67" s="398">
        <v>32.0</v>
      </c>
      <c r="AF67" s="19"/>
      <c r="AG67" s="537">
        <v>7.0</v>
      </c>
      <c r="AJ67" s="19"/>
      <c r="AK67" s="701"/>
      <c r="AL67" s="701"/>
    </row>
    <row r="68" ht="24.0" customHeight="1">
      <c r="A68" s="468">
        <v>7.0</v>
      </c>
      <c r="B68" s="29"/>
      <c r="C68" s="29"/>
      <c r="D68" s="29"/>
      <c r="E68" s="29"/>
      <c r="F68" s="30"/>
      <c r="G68" s="401">
        <f>SUM(G69:K75)</f>
        <v>76</v>
      </c>
      <c r="H68" s="29"/>
      <c r="I68" s="29"/>
      <c r="J68" s="29"/>
      <c r="K68" s="30"/>
      <c r="L68" s="540">
        <f>SUM(L69:P75)</f>
        <v>1868</v>
      </c>
      <c r="M68" s="29"/>
      <c r="N68" s="29"/>
      <c r="O68" s="29"/>
      <c r="P68" s="30"/>
      <c r="Q68" s="829">
        <f>SUM(Q69:T75)</f>
        <v>902</v>
      </c>
      <c r="R68" s="29"/>
      <c r="S68" s="29"/>
      <c r="T68" s="30"/>
      <c r="U68" s="829">
        <f>SUM(U69:X75)</f>
        <v>966</v>
      </c>
      <c r="V68" s="29"/>
      <c r="W68" s="29"/>
      <c r="X68" s="30"/>
      <c r="Y68" s="811">
        <f>SUM(Y69:AB75)</f>
        <v>183</v>
      </c>
      <c r="Z68" s="29"/>
      <c r="AA68" s="29"/>
      <c r="AB68" s="30"/>
      <c r="AC68" s="811">
        <f>SUM(AC69:AF75)</f>
        <v>19</v>
      </c>
      <c r="AD68" s="29"/>
      <c r="AE68" s="29"/>
      <c r="AF68" s="30"/>
      <c r="AG68" s="830">
        <f>SUM(AG69:AJ75)</f>
        <v>8</v>
      </c>
      <c r="AH68" s="29"/>
      <c r="AI68" s="29"/>
      <c r="AJ68" s="30"/>
      <c r="AK68" s="701"/>
      <c r="AL68" s="701"/>
    </row>
    <row r="69" ht="24.0" customHeight="1">
      <c r="A69" s="808" t="s">
        <v>2490</v>
      </c>
      <c r="B69" s="12"/>
      <c r="C69" s="12"/>
      <c r="D69" s="12"/>
      <c r="E69" s="12"/>
      <c r="F69" s="13"/>
      <c r="G69" s="831">
        <v>17.0</v>
      </c>
      <c r="H69" s="12"/>
      <c r="I69" s="12"/>
      <c r="J69" s="12"/>
      <c r="K69" s="13"/>
      <c r="L69" s="536">
        <f t="shared" ref="L69:L75" si="4">SUM(Q69:X69)</f>
        <v>462</v>
      </c>
      <c r="M69" s="12"/>
      <c r="N69" s="12"/>
      <c r="O69" s="12"/>
      <c r="P69" s="13"/>
      <c r="Q69" s="832">
        <v>240.0</v>
      </c>
      <c r="R69" s="12"/>
      <c r="S69" s="12"/>
      <c r="T69" s="13"/>
      <c r="U69" s="832">
        <v>222.0</v>
      </c>
      <c r="V69" s="12"/>
      <c r="W69" s="12"/>
      <c r="X69" s="13"/>
      <c r="Y69" s="814">
        <v>38.0</v>
      </c>
      <c r="Z69" s="12"/>
      <c r="AA69" s="12"/>
      <c r="AB69" s="13"/>
      <c r="AC69" s="820">
        <v>3.0</v>
      </c>
      <c r="AF69" s="19"/>
      <c r="AG69" s="833">
        <v>1.0</v>
      </c>
      <c r="AH69" s="12"/>
      <c r="AI69" s="12"/>
      <c r="AJ69" s="13"/>
      <c r="AK69" s="701"/>
      <c r="AL69" s="701"/>
    </row>
    <row r="70" ht="24.0" customHeight="1">
      <c r="A70" s="60" t="s">
        <v>2491</v>
      </c>
      <c r="F70" s="19"/>
      <c r="G70" s="834">
        <v>16.0</v>
      </c>
      <c r="K70" s="19"/>
      <c r="L70" s="537">
        <f t="shared" si="4"/>
        <v>435</v>
      </c>
      <c r="P70" s="19"/>
      <c r="Q70" s="835">
        <v>208.0</v>
      </c>
      <c r="T70" s="19"/>
      <c r="U70" s="835">
        <v>227.0</v>
      </c>
      <c r="X70" s="19"/>
      <c r="Y70" s="820">
        <v>37.0</v>
      </c>
      <c r="AB70" s="19"/>
      <c r="AC70" s="820">
        <v>4.0</v>
      </c>
      <c r="AF70" s="19"/>
      <c r="AG70" s="836">
        <v>1.0</v>
      </c>
      <c r="AJ70" s="19"/>
      <c r="AK70" s="701"/>
      <c r="AL70" s="701"/>
    </row>
    <row r="71" ht="24.0" customHeight="1">
      <c r="A71" s="60" t="s">
        <v>2492</v>
      </c>
      <c r="F71" s="19"/>
      <c r="G71" s="834">
        <v>5.0</v>
      </c>
      <c r="K71" s="19"/>
      <c r="L71" s="537">
        <f t="shared" si="4"/>
        <v>88</v>
      </c>
      <c r="P71" s="19"/>
      <c r="Q71" s="835">
        <v>33.0</v>
      </c>
      <c r="T71" s="19"/>
      <c r="U71" s="835">
        <v>55.0</v>
      </c>
      <c r="X71" s="19"/>
      <c r="Y71" s="820">
        <v>16.0</v>
      </c>
      <c r="AB71" s="19"/>
      <c r="AC71" s="820">
        <v>2.0</v>
      </c>
      <c r="AF71" s="19"/>
      <c r="AG71" s="836">
        <v>1.0</v>
      </c>
      <c r="AJ71" s="19"/>
      <c r="AK71" s="701"/>
      <c r="AL71" s="701"/>
    </row>
    <row r="72" ht="24.0" customHeight="1">
      <c r="A72" s="60" t="s">
        <v>2493</v>
      </c>
      <c r="F72" s="19"/>
      <c r="G72" s="834">
        <v>15.0</v>
      </c>
      <c r="K72" s="19"/>
      <c r="L72" s="537">
        <f t="shared" si="4"/>
        <v>382</v>
      </c>
      <c r="P72" s="19"/>
      <c r="Q72" s="835">
        <v>184.0</v>
      </c>
      <c r="T72" s="19"/>
      <c r="U72" s="835">
        <v>198.0</v>
      </c>
      <c r="X72" s="19"/>
      <c r="Y72" s="820">
        <v>33.0</v>
      </c>
      <c r="AB72" s="19"/>
      <c r="AC72" s="820">
        <v>5.0</v>
      </c>
      <c r="AF72" s="19"/>
      <c r="AG72" s="836">
        <v>1.0</v>
      </c>
      <c r="AJ72" s="19"/>
      <c r="AK72" s="701"/>
      <c r="AL72" s="701"/>
    </row>
    <row r="73" ht="24.0" customHeight="1">
      <c r="A73" s="60" t="s">
        <v>2494</v>
      </c>
      <c r="F73" s="19"/>
      <c r="G73" s="834">
        <v>15.0</v>
      </c>
      <c r="K73" s="19"/>
      <c r="L73" s="537">
        <f t="shared" si="4"/>
        <v>368</v>
      </c>
      <c r="P73" s="19"/>
      <c r="Q73" s="835">
        <v>173.0</v>
      </c>
      <c r="T73" s="19"/>
      <c r="U73" s="835">
        <v>195.0</v>
      </c>
      <c r="X73" s="19"/>
      <c r="Y73" s="820">
        <v>32.0</v>
      </c>
      <c r="AB73" s="19"/>
      <c r="AC73" s="820">
        <v>1.0</v>
      </c>
      <c r="AF73" s="19"/>
      <c r="AG73" s="836">
        <v>2.0</v>
      </c>
      <c r="AJ73" s="19"/>
      <c r="AK73" s="701"/>
      <c r="AL73" s="701"/>
    </row>
    <row r="74" ht="24.0" customHeight="1">
      <c r="A74" s="60" t="s">
        <v>2495</v>
      </c>
      <c r="F74" s="19"/>
      <c r="G74" s="834">
        <v>4.0</v>
      </c>
      <c r="K74" s="19"/>
      <c r="L74" s="537">
        <f t="shared" si="4"/>
        <v>84</v>
      </c>
      <c r="P74" s="19"/>
      <c r="Q74" s="835">
        <v>40.0</v>
      </c>
      <c r="T74" s="19"/>
      <c r="U74" s="835">
        <v>44.0</v>
      </c>
      <c r="X74" s="19"/>
      <c r="Y74" s="820">
        <v>16.0</v>
      </c>
      <c r="AB74" s="19"/>
      <c r="AC74" s="820">
        <v>2.0</v>
      </c>
      <c r="AF74" s="19"/>
      <c r="AG74" s="836">
        <v>1.0</v>
      </c>
      <c r="AJ74" s="19"/>
      <c r="AK74" s="701"/>
      <c r="AL74" s="701"/>
    </row>
    <row r="75" ht="24.0" customHeight="1">
      <c r="A75" s="61" t="s">
        <v>2496</v>
      </c>
      <c r="B75" s="29"/>
      <c r="C75" s="29"/>
      <c r="D75" s="29"/>
      <c r="E75" s="29"/>
      <c r="F75" s="30"/>
      <c r="G75" s="837">
        <v>4.0</v>
      </c>
      <c r="H75" s="29"/>
      <c r="I75" s="29"/>
      <c r="J75" s="29"/>
      <c r="K75" s="30"/>
      <c r="L75" s="540">
        <f t="shared" si="4"/>
        <v>49</v>
      </c>
      <c r="M75" s="29"/>
      <c r="N75" s="29"/>
      <c r="O75" s="29"/>
      <c r="P75" s="30"/>
      <c r="Q75" s="838">
        <v>24.0</v>
      </c>
      <c r="R75" s="29"/>
      <c r="S75" s="29"/>
      <c r="T75" s="30"/>
      <c r="U75" s="838">
        <v>25.0</v>
      </c>
      <c r="V75" s="29"/>
      <c r="W75" s="29"/>
      <c r="X75" s="30"/>
      <c r="Y75" s="823">
        <v>11.0</v>
      </c>
      <c r="Z75" s="29"/>
      <c r="AA75" s="29"/>
      <c r="AB75" s="30"/>
      <c r="AC75" s="823">
        <v>2.0</v>
      </c>
      <c r="AD75" s="29"/>
      <c r="AE75" s="29"/>
      <c r="AF75" s="30"/>
      <c r="AG75" s="839">
        <v>1.0</v>
      </c>
      <c r="AH75" s="29"/>
      <c r="AI75" s="29"/>
      <c r="AJ75" s="30"/>
      <c r="AK75" s="701"/>
      <c r="AL75" s="701"/>
    </row>
    <row r="76" ht="24.0"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7" t="s">
        <v>2476</v>
      </c>
      <c r="AK76" s="7"/>
      <c r="AL76" s="7"/>
    </row>
    <row r="77" ht="24.0"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row>
    <row r="78" ht="24.0" customHeight="1">
      <c r="A78" s="5">
        <v>113.0</v>
      </c>
      <c r="C78" s="6" t="s">
        <v>2497</v>
      </c>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row>
    <row r="79" ht="24.0" customHeight="1">
      <c r="A79" s="3" t="s">
        <v>2471</v>
      </c>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7" t="s">
        <v>1055</v>
      </c>
      <c r="AK79" s="7"/>
      <c r="AL79" s="7"/>
    </row>
    <row r="80" ht="24.0" customHeight="1">
      <c r="A80" s="11" t="s">
        <v>101</v>
      </c>
      <c r="B80" s="12"/>
      <c r="C80" s="12"/>
      <c r="D80" s="12"/>
      <c r="E80" s="12"/>
      <c r="F80" s="13"/>
      <c r="G80" s="8" t="s">
        <v>2489</v>
      </c>
      <c r="H80" s="9"/>
      <c r="I80" s="9"/>
      <c r="J80" s="9"/>
      <c r="K80" s="9"/>
      <c r="L80" s="9"/>
      <c r="M80" s="9"/>
      <c r="N80" s="9"/>
      <c r="O80" s="9"/>
      <c r="P80" s="9"/>
      <c r="Q80" s="9"/>
      <c r="R80" s="9"/>
      <c r="S80" s="9"/>
      <c r="T80" s="9"/>
      <c r="U80" s="10"/>
      <c r="V80" s="8" t="s">
        <v>2451</v>
      </c>
      <c r="W80" s="9"/>
      <c r="X80" s="9"/>
      <c r="Y80" s="9"/>
      <c r="Z80" s="9"/>
      <c r="AA80" s="9"/>
      <c r="AB80" s="9"/>
      <c r="AC80" s="9"/>
      <c r="AD80" s="9"/>
      <c r="AE80" s="10"/>
      <c r="AF80" s="11" t="s">
        <v>2452</v>
      </c>
      <c r="AG80" s="12"/>
      <c r="AH80" s="12"/>
      <c r="AI80" s="12"/>
      <c r="AJ80" s="13"/>
      <c r="AK80" s="35"/>
      <c r="AL80" s="35"/>
    </row>
    <row r="81" ht="24.0" customHeight="1">
      <c r="A81" s="37"/>
      <c r="B81" s="29"/>
      <c r="C81" s="29"/>
      <c r="D81" s="29"/>
      <c r="E81" s="29"/>
      <c r="F81" s="30"/>
      <c r="G81" s="8" t="s">
        <v>67</v>
      </c>
      <c r="H81" s="9"/>
      <c r="I81" s="9"/>
      <c r="J81" s="9"/>
      <c r="K81" s="10"/>
      <c r="L81" s="8" t="s">
        <v>568</v>
      </c>
      <c r="M81" s="9"/>
      <c r="N81" s="9"/>
      <c r="O81" s="9"/>
      <c r="P81" s="10"/>
      <c r="Q81" s="8" t="s">
        <v>569</v>
      </c>
      <c r="R81" s="9"/>
      <c r="S81" s="9"/>
      <c r="T81" s="9"/>
      <c r="U81" s="10"/>
      <c r="V81" s="8" t="s">
        <v>2455</v>
      </c>
      <c r="W81" s="9"/>
      <c r="X81" s="9"/>
      <c r="Y81" s="9"/>
      <c r="Z81" s="10"/>
      <c r="AA81" s="8" t="s">
        <v>2456</v>
      </c>
      <c r="AB81" s="9"/>
      <c r="AC81" s="9"/>
      <c r="AD81" s="9"/>
      <c r="AE81" s="10"/>
      <c r="AF81" s="37"/>
      <c r="AG81" s="29"/>
      <c r="AH81" s="29"/>
      <c r="AI81" s="29"/>
      <c r="AJ81" s="30"/>
      <c r="AK81" s="35"/>
      <c r="AL81" s="35"/>
    </row>
    <row r="82" ht="24.0" customHeight="1">
      <c r="A82" s="270" t="s">
        <v>110</v>
      </c>
      <c r="F82" s="19"/>
      <c r="G82" s="578">
        <v>1458.0</v>
      </c>
      <c r="K82" s="19"/>
      <c r="L82" s="578">
        <v>653.0</v>
      </c>
      <c r="P82" s="19"/>
      <c r="Q82" s="578">
        <v>805.0</v>
      </c>
      <c r="U82" s="19"/>
      <c r="V82" s="578">
        <v>153.0</v>
      </c>
      <c r="Z82" s="19"/>
      <c r="AA82" s="578">
        <v>102.0</v>
      </c>
      <c r="AE82" s="19"/>
      <c r="AF82" s="578">
        <v>30.0</v>
      </c>
      <c r="AJ82" s="19"/>
      <c r="AK82" s="701"/>
      <c r="AL82" s="701"/>
    </row>
    <row r="83" ht="24.0" customHeight="1">
      <c r="A83" s="270">
        <v>6.0</v>
      </c>
      <c r="F83" s="19"/>
      <c r="G83" s="578">
        <v>1418.0</v>
      </c>
      <c r="K83" s="19"/>
      <c r="L83" s="578">
        <v>631.0</v>
      </c>
      <c r="P83" s="19"/>
      <c r="Q83" s="578">
        <v>787.0</v>
      </c>
      <c r="U83" s="19"/>
      <c r="V83" s="578">
        <v>142.0</v>
      </c>
      <c r="Z83" s="19"/>
      <c r="AA83" s="578">
        <v>93.0</v>
      </c>
      <c r="AE83" s="19"/>
      <c r="AF83" s="578">
        <v>30.0</v>
      </c>
      <c r="AJ83" s="19"/>
      <c r="AK83" s="701"/>
      <c r="AL83" s="701"/>
    </row>
    <row r="84" ht="24.0" customHeight="1">
      <c r="A84" s="202">
        <v>7.0</v>
      </c>
      <c r="B84" s="29"/>
      <c r="C84" s="29"/>
      <c r="D84" s="29"/>
      <c r="E84" s="29"/>
      <c r="F84" s="30"/>
      <c r="G84" s="579">
        <f>SUM(G85:K88)</f>
        <v>1336</v>
      </c>
      <c r="H84" s="29"/>
      <c r="I84" s="29"/>
      <c r="J84" s="29"/>
      <c r="K84" s="30"/>
      <c r="L84" s="579">
        <f>SUM(L85:P88)</f>
        <v>606</v>
      </c>
      <c r="M84" s="29"/>
      <c r="N84" s="29"/>
      <c r="O84" s="29"/>
      <c r="P84" s="30"/>
      <c r="Q84" s="579">
        <f>SUM(Q85:U88)</f>
        <v>730</v>
      </c>
      <c r="R84" s="29"/>
      <c r="S84" s="29"/>
      <c r="T84" s="29"/>
      <c r="U84" s="30"/>
      <c r="V84" s="579">
        <f>SUM(V85:Z88)</f>
        <v>140</v>
      </c>
      <c r="W84" s="29"/>
      <c r="X84" s="29"/>
      <c r="Y84" s="29"/>
      <c r="Z84" s="30"/>
      <c r="AA84" s="579">
        <f>SUM(AA85:AE88)</f>
        <v>86</v>
      </c>
      <c r="AB84" s="29"/>
      <c r="AC84" s="29"/>
      <c r="AD84" s="29"/>
      <c r="AE84" s="30"/>
      <c r="AF84" s="579">
        <f>SUM(AF85:AJ88)</f>
        <v>28</v>
      </c>
      <c r="AG84" s="29"/>
      <c r="AH84" s="29"/>
      <c r="AI84" s="29"/>
      <c r="AJ84" s="30"/>
      <c r="AK84" s="701"/>
      <c r="AL84" s="701"/>
    </row>
    <row r="85" ht="24.0" customHeight="1">
      <c r="A85" s="11" t="s">
        <v>2498</v>
      </c>
      <c r="B85" s="12"/>
      <c r="C85" s="12"/>
      <c r="D85" s="12"/>
      <c r="E85" s="12"/>
      <c r="F85" s="13"/>
      <c r="G85" s="840">
        <v>246.0</v>
      </c>
      <c r="H85" s="12"/>
      <c r="I85" s="12"/>
      <c r="J85" s="12"/>
      <c r="K85" s="13"/>
      <c r="L85" s="840">
        <v>96.0</v>
      </c>
      <c r="M85" s="12"/>
      <c r="N85" s="12"/>
      <c r="O85" s="12"/>
      <c r="P85" s="13"/>
      <c r="Q85" s="840">
        <v>150.0</v>
      </c>
      <c r="R85" s="12"/>
      <c r="S85" s="12"/>
      <c r="T85" s="12"/>
      <c r="U85" s="13"/>
      <c r="V85" s="840">
        <v>34.0</v>
      </c>
      <c r="W85" s="12"/>
      <c r="X85" s="12"/>
      <c r="Y85" s="12"/>
      <c r="Z85" s="13"/>
      <c r="AA85" s="840">
        <v>7.0</v>
      </c>
      <c r="AB85" s="12"/>
      <c r="AC85" s="12"/>
      <c r="AD85" s="12"/>
      <c r="AE85" s="13"/>
      <c r="AF85" s="840">
        <v>8.0</v>
      </c>
      <c r="AG85" s="12"/>
      <c r="AH85" s="12"/>
      <c r="AI85" s="12"/>
      <c r="AJ85" s="13"/>
      <c r="AK85" s="701"/>
      <c r="AL85" s="701"/>
    </row>
    <row r="86" ht="24.0" customHeight="1">
      <c r="A86" s="18" t="s">
        <v>2499</v>
      </c>
      <c r="F86" s="19"/>
      <c r="G86" s="841">
        <v>41.0</v>
      </c>
      <c r="K86" s="19"/>
      <c r="L86" s="841">
        <v>20.0</v>
      </c>
      <c r="P86" s="19"/>
      <c r="Q86" s="841">
        <v>21.0</v>
      </c>
      <c r="U86" s="19"/>
      <c r="V86" s="578">
        <v>10.0</v>
      </c>
      <c r="Z86" s="19"/>
      <c r="AA86" s="841">
        <v>5.0</v>
      </c>
      <c r="AE86" s="19"/>
      <c r="AF86" s="578">
        <v>2.0</v>
      </c>
      <c r="AJ86" s="19"/>
      <c r="AK86" s="701"/>
      <c r="AL86" s="701"/>
    </row>
    <row r="87" ht="24.0" customHeight="1">
      <c r="A87" s="18" t="s">
        <v>2500</v>
      </c>
      <c r="F87" s="19"/>
      <c r="G87" s="841">
        <v>716.0</v>
      </c>
      <c r="K87" s="19"/>
      <c r="L87" s="578">
        <v>353.0</v>
      </c>
      <c r="P87" s="19"/>
      <c r="Q87" s="841">
        <v>363.0</v>
      </c>
      <c r="U87" s="19"/>
      <c r="V87" s="841">
        <v>57.0</v>
      </c>
      <c r="Z87" s="19"/>
      <c r="AA87" s="841">
        <v>19.0</v>
      </c>
      <c r="AE87" s="19"/>
      <c r="AF87" s="578">
        <v>11.0</v>
      </c>
      <c r="AJ87" s="19"/>
      <c r="AK87" s="701"/>
      <c r="AL87" s="701"/>
    </row>
    <row r="88" ht="24.0" customHeight="1">
      <c r="A88" s="28" t="s">
        <v>2501</v>
      </c>
      <c r="B88" s="29"/>
      <c r="C88" s="29"/>
      <c r="D88" s="29"/>
      <c r="E88" s="29"/>
      <c r="F88" s="30"/>
      <c r="G88" s="842">
        <v>333.0</v>
      </c>
      <c r="H88" s="29"/>
      <c r="I88" s="29"/>
      <c r="J88" s="29"/>
      <c r="K88" s="30"/>
      <c r="L88" s="842">
        <v>137.0</v>
      </c>
      <c r="M88" s="29"/>
      <c r="N88" s="29"/>
      <c r="O88" s="29"/>
      <c r="P88" s="30"/>
      <c r="Q88" s="842">
        <v>196.0</v>
      </c>
      <c r="R88" s="29"/>
      <c r="S88" s="29"/>
      <c r="T88" s="29"/>
      <c r="U88" s="30"/>
      <c r="V88" s="579">
        <v>39.0</v>
      </c>
      <c r="W88" s="29"/>
      <c r="X88" s="29"/>
      <c r="Y88" s="29"/>
      <c r="Z88" s="30"/>
      <c r="AA88" s="842">
        <v>55.0</v>
      </c>
      <c r="AB88" s="29"/>
      <c r="AC88" s="29"/>
      <c r="AD88" s="29"/>
      <c r="AE88" s="30"/>
      <c r="AF88" s="842">
        <v>7.0</v>
      </c>
      <c r="AG88" s="29"/>
      <c r="AH88" s="29"/>
      <c r="AI88" s="29"/>
      <c r="AJ88" s="30"/>
      <c r="AK88" s="701"/>
      <c r="AL88" s="701"/>
    </row>
    <row r="89" ht="24.0"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7" t="s">
        <v>2502</v>
      </c>
      <c r="AK89" s="7"/>
      <c r="AL89" s="7"/>
    </row>
    <row r="90" ht="24.0" customHeight="1">
      <c r="A90" s="1" t="s">
        <v>2503</v>
      </c>
      <c r="AK90" s="1"/>
      <c r="AL90" s="1"/>
    </row>
    <row r="91" ht="24.0"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row>
    <row r="92" ht="24.0" customHeight="1">
      <c r="A92" s="5">
        <v>114.0</v>
      </c>
      <c r="C92" s="6" t="s">
        <v>2504</v>
      </c>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row>
    <row r="93" ht="24.0" customHeight="1">
      <c r="A93" s="3" t="s">
        <v>2471</v>
      </c>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7" t="s">
        <v>1055</v>
      </c>
      <c r="AK93" s="7"/>
      <c r="AL93" s="7"/>
    </row>
    <row r="94" ht="24.0" customHeight="1">
      <c r="A94" s="8" t="s">
        <v>101</v>
      </c>
      <c r="B94" s="9"/>
      <c r="C94" s="9"/>
      <c r="D94" s="9"/>
      <c r="E94" s="9"/>
      <c r="F94" s="10"/>
      <c r="G94" s="8" t="s">
        <v>67</v>
      </c>
      <c r="H94" s="9"/>
      <c r="I94" s="9"/>
      <c r="J94" s="9"/>
      <c r="K94" s="9"/>
      <c r="L94" s="10"/>
      <c r="M94" s="8" t="s">
        <v>1940</v>
      </c>
      <c r="N94" s="9"/>
      <c r="O94" s="9"/>
      <c r="P94" s="9"/>
      <c r="Q94" s="9"/>
      <c r="R94" s="10"/>
      <c r="S94" s="8" t="s">
        <v>2505</v>
      </c>
      <c r="T94" s="9"/>
      <c r="U94" s="9"/>
      <c r="V94" s="9"/>
      <c r="W94" s="9"/>
      <c r="X94" s="10"/>
      <c r="Y94" s="8" t="s">
        <v>2506</v>
      </c>
      <c r="Z94" s="9"/>
      <c r="AA94" s="9"/>
      <c r="AB94" s="9"/>
      <c r="AC94" s="9"/>
      <c r="AD94" s="10"/>
      <c r="AE94" s="803" t="s">
        <v>2507</v>
      </c>
      <c r="AF94" s="9"/>
      <c r="AG94" s="9"/>
      <c r="AH94" s="9"/>
      <c r="AI94" s="9"/>
      <c r="AJ94" s="10"/>
      <c r="AK94" s="183"/>
      <c r="AL94" s="183"/>
    </row>
    <row r="95" ht="24.0" customHeight="1">
      <c r="A95" s="270" t="s">
        <v>110</v>
      </c>
      <c r="F95" s="19"/>
      <c r="G95" s="843">
        <v>1458.0</v>
      </c>
      <c r="H95" s="844"/>
      <c r="I95" s="844"/>
      <c r="J95" s="844"/>
      <c r="K95" s="844"/>
      <c r="L95" s="845"/>
      <c r="M95" s="843">
        <v>1228.0</v>
      </c>
      <c r="N95" s="844"/>
      <c r="O95" s="844"/>
      <c r="P95" s="844"/>
      <c r="Q95" s="844"/>
      <c r="R95" s="845"/>
      <c r="S95" s="60">
        <v>104.0</v>
      </c>
      <c r="X95" s="19"/>
      <c r="Y95" s="843">
        <v>64.0</v>
      </c>
      <c r="Z95" s="844"/>
      <c r="AA95" s="844"/>
      <c r="AB95" s="844"/>
      <c r="AC95" s="844"/>
      <c r="AD95" s="845"/>
      <c r="AE95" s="843">
        <v>62.0</v>
      </c>
      <c r="AF95" s="844"/>
      <c r="AG95" s="844"/>
      <c r="AH95" s="844"/>
      <c r="AI95" s="844"/>
      <c r="AJ95" s="845"/>
      <c r="AK95" s="846"/>
      <c r="AL95" s="846"/>
    </row>
    <row r="96" ht="24.0" customHeight="1">
      <c r="A96" s="270">
        <v>6.0</v>
      </c>
      <c r="F96" s="19"/>
      <c r="G96" s="843">
        <v>1418.0</v>
      </c>
      <c r="H96" s="844"/>
      <c r="I96" s="844"/>
      <c r="J96" s="844"/>
      <c r="K96" s="844"/>
      <c r="L96" s="845"/>
      <c r="M96" s="843">
        <v>1197.0</v>
      </c>
      <c r="N96" s="844"/>
      <c r="O96" s="844"/>
      <c r="P96" s="844"/>
      <c r="Q96" s="844"/>
      <c r="R96" s="845"/>
      <c r="S96" s="843">
        <v>101.0</v>
      </c>
      <c r="T96" s="844"/>
      <c r="U96" s="844"/>
      <c r="V96" s="844"/>
      <c r="W96" s="844"/>
      <c r="X96" s="845"/>
      <c r="Y96" s="60">
        <v>65.0</v>
      </c>
      <c r="AD96" s="19"/>
      <c r="AE96" s="60">
        <v>55.0</v>
      </c>
      <c r="AJ96" s="19"/>
      <c r="AK96" s="701"/>
      <c r="AL96" s="701"/>
    </row>
    <row r="97" ht="24.0" customHeight="1">
      <c r="A97" s="202">
        <v>7.0</v>
      </c>
      <c r="B97" s="29"/>
      <c r="C97" s="29"/>
      <c r="D97" s="29"/>
      <c r="E97" s="29"/>
      <c r="F97" s="30"/>
      <c r="G97" s="847">
        <f>SUM(G98:L100)</f>
        <v>1336</v>
      </c>
      <c r="H97" s="848"/>
      <c r="I97" s="848"/>
      <c r="J97" s="848"/>
      <c r="K97" s="848"/>
      <c r="L97" s="849"/>
      <c r="M97" s="847">
        <f>SUM(M98:R100)</f>
        <v>1120</v>
      </c>
      <c r="N97" s="848"/>
      <c r="O97" s="848"/>
      <c r="P97" s="848"/>
      <c r="Q97" s="848"/>
      <c r="R97" s="849"/>
      <c r="S97" s="847">
        <f>SUM(S98:X100)</f>
        <v>109</v>
      </c>
      <c r="T97" s="848"/>
      <c r="U97" s="848"/>
      <c r="V97" s="848"/>
      <c r="W97" s="848"/>
      <c r="X97" s="849"/>
      <c r="Y97" s="847">
        <f>SUM(Y98:AD100)</f>
        <v>68</v>
      </c>
      <c r="Z97" s="848"/>
      <c r="AA97" s="848"/>
      <c r="AB97" s="848"/>
      <c r="AC97" s="848"/>
      <c r="AD97" s="849"/>
      <c r="AE97" s="847">
        <f>SUM(AE98:AJ100)</f>
        <v>39</v>
      </c>
      <c r="AF97" s="848"/>
      <c r="AG97" s="848"/>
      <c r="AH97" s="848"/>
      <c r="AI97" s="848"/>
      <c r="AJ97" s="849"/>
      <c r="AK97" s="846"/>
      <c r="AL97" s="846"/>
    </row>
    <row r="98" ht="24.0" customHeight="1">
      <c r="A98" s="11" t="s">
        <v>2508</v>
      </c>
      <c r="B98" s="12"/>
      <c r="C98" s="12"/>
      <c r="D98" s="12"/>
      <c r="E98" s="12"/>
      <c r="F98" s="13"/>
      <c r="G98" s="850">
        <f>SUM(M98:AJ98)</f>
        <v>1161</v>
      </c>
      <c r="H98" s="851"/>
      <c r="I98" s="851"/>
      <c r="J98" s="851"/>
      <c r="K98" s="851"/>
      <c r="L98" s="852"/>
      <c r="M98" s="853">
        <v>945.0</v>
      </c>
      <c r="N98" s="851"/>
      <c r="O98" s="851"/>
      <c r="P98" s="851"/>
      <c r="Q98" s="851"/>
      <c r="R98" s="852"/>
      <c r="S98" s="461">
        <v>109.0</v>
      </c>
      <c r="T98" s="12"/>
      <c r="U98" s="12"/>
      <c r="V98" s="12"/>
      <c r="W98" s="12"/>
      <c r="X98" s="13"/>
      <c r="Y98" s="461">
        <v>68.0</v>
      </c>
      <c r="Z98" s="12"/>
      <c r="AA98" s="12"/>
      <c r="AB98" s="12"/>
      <c r="AC98" s="12"/>
      <c r="AD98" s="13"/>
      <c r="AE98" s="461">
        <v>39.0</v>
      </c>
      <c r="AF98" s="12"/>
      <c r="AG98" s="12"/>
      <c r="AH98" s="12"/>
      <c r="AI98" s="12"/>
      <c r="AJ98" s="13"/>
      <c r="AK98" s="701"/>
      <c r="AL98" s="701"/>
    </row>
    <row r="99" ht="24.0" customHeight="1">
      <c r="A99" s="18" t="s">
        <v>2509</v>
      </c>
      <c r="F99" s="19"/>
      <c r="G99" s="854">
        <v>41.0</v>
      </c>
      <c r="H99" s="844"/>
      <c r="I99" s="844"/>
      <c r="J99" s="844"/>
      <c r="K99" s="844"/>
      <c r="L99" s="845"/>
      <c r="M99" s="854">
        <v>41.0</v>
      </c>
      <c r="N99" s="844"/>
      <c r="O99" s="844"/>
      <c r="P99" s="844"/>
      <c r="Q99" s="844"/>
      <c r="R99" s="845"/>
      <c r="S99" s="843" t="s">
        <v>1485</v>
      </c>
      <c r="T99" s="844"/>
      <c r="U99" s="844"/>
      <c r="V99" s="844"/>
      <c r="W99" s="844"/>
      <c r="X99" s="845"/>
      <c r="Y99" s="843" t="s">
        <v>1485</v>
      </c>
      <c r="Z99" s="844"/>
      <c r="AA99" s="844"/>
      <c r="AB99" s="844"/>
      <c r="AC99" s="844"/>
      <c r="AD99" s="845"/>
      <c r="AE99" s="843" t="s">
        <v>1485</v>
      </c>
      <c r="AF99" s="844"/>
      <c r="AG99" s="844"/>
      <c r="AH99" s="844"/>
      <c r="AI99" s="844"/>
      <c r="AJ99" s="845"/>
      <c r="AK99" s="846"/>
      <c r="AL99" s="846"/>
    </row>
    <row r="100" ht="24.0" customHeight="1">
      <c r="A100" s="28" t="s">
        <v>2510</v>
      </c>
      <c r="B100" s="29"/>
      <c r="C100" s="29"/>
      <c r="D100" s="29"/>
      <c r="E100" s="29"/>
      <c r="F100" s="30"/>
      <c r="G100" s="855">
        <v>134.0</v>
      </c>
      <c r="H100" s="29"/>
      <c r="I100" s="29"/>
      <c r="J100" s="29"/>
      <c r="K100" s="29"/>
      <c r="L100" s="30"/>
      <c r="M100" s="855">
        <v>134.0</v>
      </c>
      <c r="N100" s="29"/>
      <c r="O100" s="29"/>
      <c r="P100" s="29"/>
      <c r="Q100" s="29"/>
      <c r="R100" s="30"/>
      <c r="S100" s="61" t="s">
        <v>1485</v>
      </c>
      <c r="T100" s="29"/>
      <c r="U100" s="29"/>
      <c r="V100" s="29"/>
      <c r="W100" s="29"/>
      <c r="X100" s="30"/>
      <c r="Y100" s="61" t="s">
        <v>1485</v>
      </c>
      <c r="Z100" s="29"/>
      <c r="AA100" s="29"/>
      <c r="AB100" s="29"/>
      <c r="AC100" s="29"/>
      <c r="AD100" s="30"/>
      <c r="AE100" s="61" t="s">
        <v>1485</v>
      </c>
      <c r="AF100" s="29"/>
      <c r="AG100" s="29"/>
      <c r="AH100" s="29"/>
      <c r="AI100" s="29"/>
      <c r="AJ100" s="30"/>
      <c r="AK100" s="701"/>
      <c r="AL100" s="701"/>
    </row>
    <row r="101" ht="24.0"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7" t="s">
        <v>2502</v>
      </c>
      <c r="AK101" s="7"/>
      <c r="AL101" s="7"/>
    </row>
    <row r="102" ht="24.0" customHeight="1">
      <c r="A102" s="35"/>
      <c r="B102" s="35"/>
      <c r="C102" s="35"/>
      <c r="D102" s="35"/>
      <c r="E102" s="35"/>
      <c r="F102" s="35"/>
      <c r="G102" s="428"/>
      <c r="H102" s="428"/>
      <c r="I102" s="428"/>
      <c r="J102" s="428"/>
      <c r="K102" s="428"/>
      <c r="L102" s="573"/>
      <c r="M102" s="573"/>
      <c r="N102" s="573"/>
      <c r="O102" s="573"/>
      <c r="P102" s="573"/>
      <c r="Q102" s="573"/>
      <c r="R102" s="573"/>
      <c r="S102" s="573"/>
      <c r="T102" s="573"/>
      <c r="U102" s="573"/>
      <c r="V102" s="573"/>
      <c r="W102" s="573"/>
      <c r="X102" s="573"/>
      <c r="Y102" s="428"/>
      <c r="Z102" s="428"/>
      <c r="AA102" s="428"/>
      <c r="AB102" s="428"/>
      <c r="AC102" s="428"/>
      <c r="AD102" s="428"/>
      <c r="AE102" s="428"/>
      <c r="AF102" s="428"/>
      <c r="AG102" s="723"/>
      <c r="AH102" s="723"/>
      <c r="AI102" s="723"/>
      <c r="AJ102" s="723"/>
      <c r="AK102" s="723"/>
      <c r="AL102" s="723"/>
    </row>
    <row r="103" ht="24.0" customHeight="1">
      <c r="A103" s="5">
        <v>115.0</v>
      </c>
      <c r="C103" s="6" t="s">
        <v>2511</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row>
    <row r="104" ht="24.0" customHeight="1">
      <c r="A104" s="3" t="s">
        <v>2471</v>
      </c>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7" t="s">
        <v>1055</v>
      </c>
      <c r="AK104" s="7"/>
      <c r="AL104" s="7"/>
    </row>
    <row r="105" ht="24.0" customHeight="1">
      <c r="A105" s="11" t="s">
        <v>101</v>
      </c>
      <c r="B105" s="12"/>
      <c r="C105" s="12"/>
      <c r="D105" s="13"/>
      <c r="E105" s="8" t="s">
        <v>2512</v>
      </c>
      <c r="F105" s="9"/>
      <c r="G105" s="9"/>
      <c r="H105" s="9"/>
      <c r="I105" s="9"/>
      <c r="J105" s="9"/>
      <c r="K105" s="9"/>
      <c r="L105" s="9"/>
      <c r="M105" s="9"/>
      <c r="N105" s="9"/>
      <c r="O105" s="9"/>
      <c r="P105" s="9"/>
      <c r="Q105" s="9"/>
      <c r="R105" s="9"/>
      <c r="S105" s="9"/>
      <c r="T105" s="9"/>
      <c r="U105" s="9"/>
      <c r="V105" s="9"/>
      <c r="W105" s="9"/>
      <c r="X105" s="9"/>
      <c r="Y105" s="9"/>
      <c r="Z105" s="9"/>
      <c r="AA105" s="9"/>
      <c r="AB105" s="9"/>
      <c r="AC105" s="9"/>
      <c r="AD105" s="10"/>
      <c r="AE105" s="8" t="s">
        <v>2451</v>
      </c>
      <c r="AF105" s="9"/>
      <c r="AG105" s="9"/>
      <c r="AH105" s="10"/>
      <c r="AI105" s="378" t="s">
        <v>2452</v>
      </c>
      <c r="AJ105" s="13"/>
      <c r="AK105" s="782"/>
      <c r="AL105" s="782"/>
    </row>
    <row r="106" ht="24.0" customHeight="1">
      <c r="A106" s="27"/>
      <c r="D106" s="19"/>
      <c r="E106" s="11" t="s">
        <v>67</v>
      </c>
      <c r="F106" s="12"/>
      <c r="G106" s="12"/>
      <c r="H106" s="13"/>
      <c r="I106" s="11" t="s">
        <v>568</v>
      </c>
      <c r="J106" s="12"/>
      <c r="K106" s="12"/>
      <c r="L106" s="13"/>
      <c r="M106" s="11" t="s">
        <v>569</v>
      </c>
      <c r="N106" s="12"/>
      <c r="O106" s="12"/>
      <c r="P106" s="13"/>
      <c r="Q106" s="8" t="s">
        <v>2513</v>
      </c>
      <c r="R106" s="9"/>
      <c r="S106" s="9"/>
      <c r="T106" s="9"/>
      <c r="U106" s="9"/>
      <c r="V106" s="9"/>
      <c r="W106" s="9"/>
      <c r="X106" s="10"/>
      <c r="Y106" s="8" t="s">
        <v>2514</v>
      </c>
      <c r="Z106" s="9"/>
      <c r="AA106" s="9"/>
      <c r="AB106" s="9"/>
      <c r="AC106" s="9"/>
      <c r="AD106" s="10"/>
      <c r="AE106" s="11" t="s">
        <v>2455</v>
      </c>
      <c r="AF106" s="13"/>
      <c r="AG106" s="36" t="s">
        <v>2456</v>
      </c>
      <c r="AH106" s="13"/>
      <c r="AI106" s="27"/>
      <c r="AJ106" s="19"/>
      <c r="AK106" s="782"/>
      <c r="AL106" s="782"/>
    </row>
    <row r="107" ht="24.0" customHeight="1">
      <c r="A107" s="27"/>
      <c r="D107" s="19"/>
      <c r="E107" s="27"/>
      <c r="H107" s="19"/>
      <c r="I107" s="27"/>
      <c r="L107" s="19"/>
      <c r="M107" s="27"/>
      <c r="P107" s="19"/>
      <c r="Q107" s="406" t="s">
        <v>2515</v>
      </c>
      <c r="R107" s="13"/>
      <c r="S107" s="406" t="s">
        <v>2516</v>
      </c>
      <c r="T107" s="13"/>
      <c r="U107" s="406" t="s">
        <v>2517</v>
      </c>
      <c r="V107" s="13"/>
      <c r="W107" s="406" t="s">
        <v>2518</v>
      </c>
      <c r="X107" s="13"/>
      <c r="Y107" s="856" t="s">
        <v>2519</v>
      </c>
      <c r="Z107" s="9"/>
      <c r="AA107" s="9"/>
      <c r="AB107" s="9"/>
      <c r="AC107" s="9"/>
      <c r="AD107" s="10"/>
      <c r="AE107" s="27"/>
      <c r="AF107" s="19"/>
      <c r="AG107" s="27"/>
      <c r="AH107" s="19"/>
      <c r="AI107" s="27"/>
      <c r="AJ107" s="19"/>
      <c r="AK107" s="782"/>
      <c r="AL107" s="782"/>
    </row>
    <row r="108" ht="24.0" customHeight="1">
      <c r="A108" s="27"/>
      <c r="D108" s="19"/>
      <c r="E108" s="27"/>
      <c r="H108" s="19"/>
      <c r="I108" s="27"/>
      <c r="L108" s="19"/>
      <c r="M108" s="27"/>
      <c r="P108" s="19"/>
      <c r="Q108" s="27"/>
      <c r="R108" s="19"/>
      <c r="S108" s="27"/>
      <c r="T108" s="19"/>
      <c r="U108" s="27"/>
      <c r="V108" s="19"/>
      <c r="W108" s="27"/>
      <c r="X108" s="19"/>
      <c r="Y108" s="99" t="s">
        <v>2520</v>
      </c>
      <c r="Z108" s="19"/>
      <c r="AA108" s="99" t="s">
        <v>2521</v>
      </c>
      <c r="AB108" s="19"/>
      <c r="AC108" s="99" t="s">
        <v>2522</v>
      </c>
      <c r="AD108" s="19"/>
      <c r="AE108" s="27"/>
      <c r="AF108" s="19"/>
      <c r="AG108" s="27"/>
      <c r="AH108" s="19"/>
      <c r="AI108" s="27"/>
      <c r="AJ108" s="19"/>
      <c r="AK108" s="782"/>
      <c r="AL108" s="782"/>
    </row>
    <row r="109" ht="24.0" customHeight="1">
      <c r="A109" s="27"/>
      <c r="D109" s="19"/>
      <c r="E109" s="27"/>
      <c r="H109" s="19"/>
      <c r="I109" s="27"/>
      <c r="L109" s="19"/>
      <c r="M109" s="27"/>
      <c r="P109" s="19"/>
      <c r="Q109" s="27"/>
      <c r="R109" s="19"/>
      <c r="S109" s="27"/>
      <c r="T109" s="19"/>
      <c r="U109" s="27"/>
      <c r="V109" s="19"/>
      <c r="W109" s="27"/>
      <c r="X109" s="19"/>
      <c r="Y109" s="27"/>
      <c r="Z109" s="19"/>
      <c r="AA109" s="27"/>
      <c r="AB109" s="19"/>
      <c r="AC109" s="27"/>
      <c r="AD109" s="19"/>
      <c r="AE109" s="27"/>
      <c r="AF109" s="19"/>
      <c r="AG109" s="27"/>
      <c r="AH109" s="19"/>
      <c r="AI109" s="27"/>
      <c r="AJ109" s="19"/>
      <c r="AK109" s="782"/>
      <c r="AL109" s="782"/>
    </row>
    <row r="110" ht="24.0" customHeight="1">
      <c r="A110" s="37"/>
      <c r="B110" s="29"/>
      <c r="C110" s="29"/>
      <c r="D110" s="30"/>
      <c r="E110" s="37"/>
      <c r="F110" s="29"/>
      <c r="G110" s="29"/>
      <c r="H110" s="30"/>
      <c r="I110" s="37"/>
      <c r="J110" s="29"/>
      <c r="K110" s="29"/>
      <c r="L110" s="30"/>
      <c r="M110" s="37"/>
      <c r="N110" s="29"/>
      <c r="O110" s="29"/>
      <c r="P110" s="30"/>
      <c r="Q110" s="37"/>
      <c r="R110" s="30"/>
      <c r="S110" s="37"/>
      <c r="T110" s="30"/>
      <c r="U110" s="37"/>
      <c r="V110" s="30"/>
      <c r="W110" s="37"/>
      <c r="X110" s="30"/>
      <c r="Y110" s="37"/>
      <c r="Z110" s="30"/>
      <c r="AA110" s="37"/>
      <c r="AB110" s="30"/>
      <c r="AC110" s="37"/>
      <c r="AD110" s="30"/>
      <c r="AE110" s="37"/>
      <c r="AF110" s="30"/>
      <c r="AG110" s="37"/>
      <c r="AH110" s="30"/>
      <c r="AI110" s="37"/>
      <c r="AJ110" s="30"/>
      <c r="AK110" s="782"/>
      <c r="AL110" s="782"/>
    </row>
    <row r="111" ht="24.0" customHeight="1">
      <c r="A111" s="270" t="s">
        <v>110</v>
      </c>
      <c r="D111" s="19"/>
      <c r="E111" s="470">
        <v>812.0</v>
      </c>
      <c r="H111" s="19"/>
      <c r="I111" s="470">
        <v>663.0</v>
      </c>
      <c r="L111" s="19"/>
      <c r="M111" s="470">
        <v>149.0</v>
      </c>
      <c r="P111" s="19"/>
      <c r="Q111" s="470">
        <v>190.0</v>
      </c>
      <c r="R111" s="19"/>
      <c r="S111" s="470">
        <v>188.0</v>
      </c>
      <c r="T111" s="19"/>
      <c r="U111" s="470">
        <v>202.0</v>
      </c>
      <c r="V111" s="19"/>
      <c r="W111" s="470">
        <v>199.0</v>
      </c>
      <c r="X111" s="19"/>
      <c r="Y111" s="565">
        <v>14.0</v>
      </c>
      <c r="Z111" s="19"/>
      <c r="AA111" s="565">
        <v>8.0</v>
      </c>
      <c r="AB111" s="19"/>
      <c r="AC111" s="565">
        <v>11.0</v>
      </c>
      <c r="AD111" s="19"/>
      <c r="AE111" s="565">
        <v>52.0</v>
      </c>
      <c r="AF111" s="19"/>
      <c r="AG111" s="565">
        <v>27.0</v>
      </c>
      <c r="AH111" s="19"/>
      <c r="AI111" s="565">
        <v>42.0</v>
      </c>
      <c r="AJ111" s="19"/>
      <c r="AK111" s="723"/>
      <c r="AL111" s="723"/>
    </row>
    <row r="112" ht="24.0" customHeight="1">
      <c r="A112" s="270">
        <v>6.0</v>
      </c>
      <c r="D112" s="19"/>
      <c r="E112" s="470">
        <v>792.0</v>
      </c>
      <c r="H112" s="19"/>
      <c r="I112" s="470">
        <v>638.0</v>
      </c>
      <c r="L112" s="19"/>
      <c r="M112" s="470">
        <v>154.0</v>
      </c>
      <c r="P112" s="19"/>
      <c r="Q112" s="470">
        <v>184.0</v>
      </c>
      <c r="R112" s="19"/>
      <c r="S112" s="470">
        <v>193.0</v>
      </c>
      <c r="T112" s="19"/>
      <c r="U112" s="470">
        <v>192.0</v>
      </c>
      <c r="V112" s="19"/>
      <c r="W112" s="470">
        <v>192.0</v>
      </c>
      <c r="X112" s="19"/>
      <c r="Y112" s="565">
        <v>12.0</v>
      </c>
      <c r="Z112" s="19"/>
      <c r="AA112" s="565">
        <v>8.0</v>
      </c>
      <c r="AB112" s="19"/>
      <c r="AC112" s="565">
        <v>11.0</v>
      </c>
      <c r="AD112" s="19"/>
      <c r="AE112" s="565">
        <v>58.0</v>
      </c>
      <c r="AF112" s="19"/>
      <c r="AG112" s="565">
        <v>25.0</v>
      </c>
      <c r="AH112" s="19"/>
      <c r="AI112" s="565">
        <v>42.0</v>
      </c>
      <c r="AJ112" s="19"/>
      <c r="AK112" s="723"/>
      <c r="AL112" s="723"/>
    </row>
    <row r="113" ht="24.0" customHeight="1">
      <c r="A113" s="202">
        <v>7.0</v>
      </c>
      <c r="B113" s="29"/>
      <c r="C113" s="29"/>
      <c r="D113" s="30"/>
      <c r="E113" s="680">
        <v>791.0</v>
      </c>
      <c r="F113" s="29"/>
      <c r="G113" s="29"/>
      <c r="H113" s="30"/>
      <c r="I113" s="680">
        <v>625.0</v>
      </c>
      <c r="J113" s="29"/>
      <c r="K113" s="29"/>
      <c r="L113" s="30"/>
      <c r="M113" s="680">
        <v>166.0</v>
      </c>
      <c r="N113" s="29"/>
      <c r="O113" s="29"/>
      <c r="P113" s="30"/>
      <c r="Q113" s="680">
        <v>182.0</v>
      </c>
      <c r="R113" s="30"/>
      <c r="S113" s="680">
        <v>199.0</v>
      </c>
      <c r="T113" s="30"/>
      <c r="U113" s="680">
        <v>184.0</v>
      </c>
      <c r="V113" s="30"/>
      <c r="W113" s="680">
        <v>190.0</v>
      </c>
      <c r="X113" s="30"/>
      <c r="Y113" s="697">
        <v>14.0</v>
      </c>
      <c r="Z113" s="30"/>
      <c r="AA113" s="697">
        <v>13.0</v>
      </c>
      <c r="AB113" s="30"/>
      <c r="AC113" s="697">
        <v>9.0</v>
      </c>
      <c r="AD113" s="30"/>
      <c r="AE113" s="697">
        <v>57.0</v>
      </c>
      <c r="AF113" s="30"/>
      <c r="AG113" s="697">
        <v>24.0</v>
      </c>
      <c r="AH113" s="30"/>
      <c r="AI113" s="695">
        <v>42.0</v>
      </c>
      <c r="AJ113" s="30"/>
      <c r="AK113" s="723"/>
      <c r="AL113" s="723"/>
    </row>
    <row r="114" ht="24.0"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7" t="s">
        <v>2523</v>
      </c>
      <c r="AK114" s="7"/>
      <c r="AL114" s="7"/>
    </row>
    <row r="115" ht="24.0"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7"/>
      <c r="AK115" s="7"/>
      <c r="AL115" s="7"/>
    </row>
    <row r="116" ht="24.0" customHeight="1">
      <c r="A116" s="5">
        <v>116.0</v>
      </c>
      <c r="C116" s="6" t="s">
        <v>2524</v>
      </c>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row>
    <row r="117" ht="24.0" customHeight="1">
      <c r="A117" s="3" t="s">
        <v>2471</v>
      </c>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7"/>
      <c r="AH117" s="3"/>
      <c r="AI117" s="3"/>
      <c r="AJ117" s="7" t="s">
        <v>1055</v>
      </c>
      <c r="AK117" s="7"/>
      <c r="AL117" s="7"/>
    </row>
    <row r="118" ht="24.0" customHeight="1">
      <c r="A118" s="11" t="s">
        <v>101</v>
      </c>
      <c r="B118" s="12"/>
      <c r="C118" s="13"/>
      <c r="D118" s="8" t="s">
        <v>2512</v>
      </c>
      <c r="E118" s="9"/>
      <c r="F118" s="9"/>
      <c r="G118" s="9"/>
      <c r="H118" s="9"/>
      <c r="I118" s="9"/>
      <c r="J118" s="9"/>
      <c r="K118" s="9"/>
      <c r="L118" s="9"/>
      <c r="M118" s="9"/>
      <c r="N118" s="9"/>
      <c r="O118" s="9"/>
      <c r="P118" s="9"/>
      <c r="Q118" s="9"/>
      <c r="R118" s="9"/>
      <c r="S118" s="9"/>
      <c r="T118" s="9"/>
      <c r="U118" s="9"/>
      <c r="V118" s="9"/>
      <c r="W118" s="9"/>
      <c r="X118" s="10"/>
      <c r="Y118" s="8" t="s">
        <v>2451</v>
      </c>
      <c r="Z118" s="9"/>
      <c r="AA118" s="9"/>
      <c r="AB118" s="9"/>
      <c r="AC118" s="9"/>
      <c r="AD118" s="9"/>
      <c r="AE118" s="9"/>
      <c r="AF118" s="10"/>
      <c r="AG118" s="11" t="s">
        <v>2452</v>
      </c>
      <c r="AH118" s="12"/>
      <c r="AI118" s="12"/>
      <c r="AJ118" s="13"/>
      <c r="AK118" s="35"/>
      <c r="AL118" s="35"/>
    </row>
    <row r="119" ht="24.0" customHeight="1">
      <c r="A119" s="27"/>
      <c r="C119" s="19"/>
      <c r="D119" s="11" t="s">
        <v>67</v>
      </c>
      <c r="E119" s="12"/>
      <c r="F119" s="13"/>
      <c r="G119" s="11" t="s">
        <v>568</v>
      </c>
      <c r="H119" s="12"/>
      <c r="I119" s="13"/>
      <c r="J119" s="11" t="s">
        <v>569</v>
      </c>
      <c r="K119" s="12"/>
      <c r="L119" s="13"/>
      <c r="M119" s="8" t="s">
        <v>2525</v>
      </c>
      <c r="N119" s="9"/>
      <c r="O119" s="9"/>
      <c r="P119" s="9"/>
      <c r="Q119" s="9"/>
      <c r="R119" s="9"/>
      <c r="S119" s="9"/>
      <c r="T119" s="9"/>
      <c r="U119" s="9"/>
      <c r="V119" s="9"/>
      <c r="W119" s="9"/>
      <c r="X119" s="10"/>
      <c r="Y119" s="11" t="s">
        <v>2455</v>
      </c>
      <c r="Z119" s="12"/>
      <c r="AA119" s="12"/>
      <c r="AB119" s="13"/>
      <c r="AC119" s="11" t="s">
        <v>2456</v>
      </c>
      <c r="AD119" s="12"/>
      <c r="AE119" s="12"/>
      <c r="AF119" s="13"/>
      <c r="AG119" s="27"/>
      <c r="AJ119" s="19"/>
      <c r="AK119" s="35"/>
      <c r="AL119" s="35"/>
    </row>
    <row r="120" ht="24.0" customHeight="1">
      <c r="A120" s="27"/>
      <c r="C120" s="19"/>
      <c r="D120" s="27"/>
      <c r="F120" s="19"/>
      <c r="G120" s="27"/>
      <c r="I120" s="19"/>
      <c r="J120" s="27"/>
      <c r="L120" s="19"/>
      <c r="M120" s="36" t="s">
        <v>2526</v>
      </c>
      <c r="N120" s="12"/>
      <c r="O120" s="13"/>
      <c r="P120" s="367" t="s">
        <v>2527</v>
      </c>
      <c r="Q120" s="12"/>
      <c r="R120" s="13"/>
      <c r="S120" s="367" t="s">
        <v>2528</v>
      </c>
      <c r="T120" s="12"/>
      <c r="U120" s="13"/>
      <c r="V120" s="368" t="s">
        <v>2529</v>
      </c>
      <c r="W120" s="12"/>
      <c r="X120" s="13"/>
      <c r="Y120" s="27"/>
      <c r="AB120" s="19"/>
      <c r="AC120" s="27"/>
      <c r="AF120" s="19"/>
      <c r="AG120" s="27"/>
      <c r="AJ120" s="19"/>
      <c r="AK120" s="35"/>
      <c r="AL120" s="35"/>
    </row>
    <row r="121" ht="24.0" customHeight="1">
      <c r="A121" s="37"/>
      <c r="B121" s="29"/>
      <c r="C121" s="30"/>
      <c r="D121" s="37"/>
      <c r="E121" s="29"/>
      <c r="F121" s="30"/>
      <c r="G121" s="37"/>
      <c r="H121" s="29"/>
      <c r="I121" s="30"/>
      <c r="J121" s="37"/>
      <c r="K121" s="29"/>
      <c r="L121" s="30"/>
      <c r="M121" s="37"/>
      <c r="N121" s="29"/>
      <c r="O121" s="30"/>
      <c r="P121" s="37"/>
      <c r="Q121" s="29"/>
      <c r="R121" s="30"/>
      <c r="S121" s="37"/>
      <c r="T121" s="29"/>
      <c r="U121" s="30"/>
      <c r="V121" s="37"/>
      <c r="W121" s="29"/>
      <c r="X121" s="30"/>
      <c r="Y121" s="37"/>
      <c r="Z121" s="29"/>
      <c r="AA121" s="29"/>
      <c r="AB121" s="30"/>
      <c r="AC121" s="37"/>
      <c r="AD121" s="29"/>
      <c r="AE121" s="29"/>
      <c r="AF121" s="30"/>
      <c r="AG121" s="37"/>
      <c r="AH121" s="29"/>
      <c r="AI121" s="29"/>
      <c r="AJ121" s="30"/>
      <c r="AK121" s="35"/>
      <c r="AL121" s="35"/>
    </row>
    <row r="122" ht="24.0" customHeight="1">
      <c r="A122" s="270" t="s">
        <v>110</v>
      </c>
      <c r="C122" s="19"/>
      <c r="D122" s="565">
        <v>89.0</v>
      </c>
      <c r="F122" s="19"/>
      <c r="G122" s="565">
        <v>83.0</v>
      </c>
      <c r="I122" s="19"/>
      <c r="J122" s="565">
        <v>6.0</v>
      </c>
      <c r="L122" s="19"/>
      <c r="M122" s="565">
        <v>30.0</v>
      </c>
      <c r="O122" s="19"/>
      <c r="P122" s="565">
        <v>31.0</v>
      </c>
      <c r="R122" s="19"/>
      <c r="S122" s="565">
        <v>0.0</v>
      </c>
      <c r="U122" s="19"/>
      <c r="V122" s="565">
        <v>28.0</v>
      </c>
      <c r="X122" s="19"/>
      <c r="Y122" s="565">
        <v>12.0</v>
      </c>
      <c r="AB122" s="19"/>
      <c r="AC122" s="565">
        <v>14.0</v>
      </c>
      <c r="AF122" s="19"/>
      <c r="AG122" s="565">
        <v>15.0</v>
      </c>
      <c r="AJ122" s="19"/>
      <c r="AK122" s="723"/>
      <c r="AL122" s="723"/>
    </row>
    <row r="123" ht="24.0" customHeight="1">
      <c r="A123" s="270">
        <v>6.0</v>
      </c>
      <c r="C123" s="19"/>
      <c r="D123" s="565">
        <v>79.0</v>
      </c>
      <c r="F123" s="19"/>
      <c r="G123" s="565">
        <v>76.0</v>
      </c>
      <c r="I123" s="19"/>
      <c r="J123" s="565">
        <v>3.0</v>
      </c>
      <c r="L123" s="19"/>
      <c r="M123" s="565">
        <v>29.0</v>
      </c>
      <c r="O123" s="19"/>
      <c r="P123" s="565">
        <v>29.0</v>
      </c>
      <c r="R123" s="19"/>
      <c r="S123" s="565">
        <v>0.0</v>
      </c>
      <c r="U123" s="19"/>
      <c r="V123" s="565">
        <v>21.0</v>
      </c>
      <c r="X123" s="19"/>
      <c r="Y123" s="565">
        <v>13.0</v>
      </c>
      <c r="AB123" s="19"/>
      <c r="AC123" s="565">
        <v>14.0</v>
      </c>
      <c r="AF123" s="19"/>
      <c r="AG123" s="723">
        <v>14.0</v>
      </c>
      <c r="AJ123" s="19"/>
      <c r="AK123" s="723"/>
      <c r="AL123" s="723"/>
    </row>
    <row r="124" ht="24.0" customHeight="1">
      <c r="A124" s="202">
        <v>7.0</v>
      </c>
      <c r="B124" s="29"/>
      <c r="C124" s="30"/>
      <c r="D124" s="697">
        <v>72.0</v>
      </c>
      <c r="E124" s="29"/>
      <c r="F124" s="30"/>
      <c r="G124" s="697">
        <v>66.0</v>
      </c>
      <c r="H124" s="29"/>
      <c r="I124" s="30"/>
      <c r="J124" s="697">
        <v>6.0</v>
      </c>
      <c r="K124" s="29"/>
      <c r="L124" s="30"/>
      <c r="M124" s="697">
        <v>27.0</v>
      </c>
      <c r="N124" s="29"/>
      <c r="O124" s="30"/>
      <c r="P124" s="697">
        <v>26.0</v>
      </c>
      <c r="Q124" s="29"/>
      <c r="R124" s="30"/>
      <c r="S124" s="695">
        <v>0.0</v>
      </c>
      <c r="T124" s="29"/>
      <c r="U124" s="30"/>
      <c r="V124" s="697">
        <v>19.0</v>
      </c>
      <c r="W124" s="29"/>
      <c r="X124" s="30"/>
      <c r="Y124" s="697">
        <v>14.0</v>
      </c>
      <c r="Z124" s="29"/>
      <c r="AA124" s="29"/>
      <c r="AB124" s="30"/>
      <c r="AC124" s="697">
        <v>15.0</v>
      </c>
      <c r="AD124" s="29"/>
      <c r="AE124" s="29"/>
      <c r="AF124" s="30"/>
      <c r="AG124" s="857">
        <v>14.0</v>
      </c>
      <c r="AH124" s="29"/>
      <c r="AI124" s="29"/>
      <c r="AJ124" s="30"/>
      <c r="AK124" s="723"/>
      <c r="AL124" s="723"/>
    </row>
    <row r="125" ht="24.0"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269"/>
      <c r="AH125" s="3"/>
      <c r="AI125" s="3"/>
      <c r="AJ125" s="269" t="s">
        <v>2530</v>
      </c>
      <c r="AK125" s="7"/>
      <c r="AL125" s="7"/>
    </row>
    <row r="126" ht="24.0" customHeight="1">
      <c r="A126" s="1" t="s">
        <v>2531</v>
      </c>
      <c r="AK126" s="1"/>
      <c r="AL126" s="1"/>
    </row>
    <row r="127" ht="24.0"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7"/>
      <c r="AH127" s="3"/>
      <c r="AI127" s="3"/>
      <c r="AJ127" s="7"/>
      <c r="AK127" s="7"/>
      <c r="AL127" s="7"/>
    </row>
    <row r="128" ht="24.0" customHeight="1">
      <c r="A128" s="5">
        <v>117.0</v>
      </c>
      <c r="C128" s="6" t="s">
        <v>2532</v>
      </c>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row>
    <row r="129" ht="24.0"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7" t="s">
        <v>1343</v>
      </c>
      <c r="AK129" s="7"/>
      <c r="AL129" s="7"/>
    </row>
    <row r="130" ht="24.0" customHeight="1">
      <c r="A130" s="8" t="s">
        <v>2533</v>
      </c>
      <c r="B130" s="9"/>
      <c r="C130" s="9"/>
      <c r="D130" s="9"/>
      <c r="E130" s="9"/>
      <c r="F130" s="9"/>
      <c r="G130" s="9"/>
      <c r="H130" s="9"/>
      <c r="I130" s="10"/>
      <c r="J130" s="8" t="s">
        <v>2534</v>
      </c>
      <c r="K130" s="9"/>
      <c r="L130" s="9"/>
      <c r="M130" s="9"/>
      <c r="N130" s="9"/>
      <c r="O130" s="9"/>
      <c r="P130" s="9"/>
      <c r="Q130" s="9"/>
      <c r="R130" s="10"/>
      <c r="S130" s="38" t="s">
        <v>2535</v>
      </c>
      <c r="T130" s="9"/>
      <c r="U130" s="9"/>
      <c r="V130" s="9"/>
      <c r="W130" s="9"/>
      <c r="X130" s="9"/>
      <c r="Y130" s="9"/>
      <c r="Z130" s="9"/>
      <c r="AA130" s="10"/>
      <c r="AB130" s="8" t="s">
        <v>2536</v>
      </c>
      <c r="AC130" s="9"/>
      <c r="AD130" s="9"/>
      <c r="AE130" s="9"/>
      <c r="AF130" s="9"/>
      <c r="AG130" s="9"/>
      <c r="AH130" s="9"/>
      <c r="AI130" s="9"/>
      <c r="AJ130" s="10"/>
      <c r="AK130" s="35"/>
      <c r="AL130" s="35"/>
    </row>
    <row r="131" ht="24.0" customHeight="1">
      <c r="A131" s="270" t="s">
        <v>1448</v>
      </c>
      <c r="I131" s="19"/>
      <c r="J131" s="18">
        <v>663.0</v>
      </c>
      <c r="R131" s="19"/>
      <c r="S131" s="18">
        <v>656.0</v>
      </c>
      <c r="AA131" s="19"/>
      <c r="AB131" s="18">
        <v>98.9</v>
      </c>
      <c r="AJ131" s="19"/>
      <c r="AK131" s="35"/>
      <c r="AL131" s="35"/>
    </row>
    <row r="132" ht="24.0" customHeight="1">
      <c r="A132" s="270">
        <v>5.0</v>
      </c>
      <c r="I132" s="19"/>
      <c r="J132" s="18">
        <v>687.0</v>
      </c>
      <c r="R132" s="19"/>
      <c r="S132" s="18">
        <v>685.0</v>
      </c>
      <c r="AA132" s="19"/>
      <c r="AB132" s="18">
        <v>99.7</v>
      </c>
      <c r="AJ132" s="19"/>
      <c r="AK132" s="35"/>
      <c r="AL132" s="35"/>
    </row>
    <row r="133" ht="24.0" customHeight="1">
      <c r="A133" s="202">
        <v>6.0</v>
      </c>
      <c r="B133" s="29"/>
      <c r="C133" s="29"/>
      <c r="D133" s="29"/>
      <c r="E133" s="29"/>
      <c r="F133" s="29"/>
      <c r="G133" s="29"/>
      <c r="H133" s="29"/>
      <c r="I133" s="30"/>
      <c r="J133" s="202">
        <v>690.0</v>
      </c>
      <c r="K133" s="29"/>
      <c r="L133" s="29"/>
      <c r="M133" s="29"/>
      <c r="N133" s="29"/>
      <c r="O133" s="29"/>
      <c r="P133" s="29"/>
      <c r="Q133" s="29"/>
      <c r="R133" s="30"/>
      <c r="S133" s="202">
        <v>687.0</v>
      </c>
      <c r="T133" s="29"/>
      <c r="U133" s="29"/>
      <c r="V133" s="29"/>
      <c r="W133" s="29"/>
      <c r="X133" s="29"/>
      <c r="Y133" s="29"/>
      <c r="Z133" s="29"/>
      <c r="AA133" s="30"/>
      <c r="AB133" s="202">
        <v>99.6</v>
      </c>
      <c r="AC133" s="29"/>
      <c r="AD133" s="29"/>
      <c r="AE133" s="29"/>
      <c r="AF133" s="29"/>
      <c r="AG133" s="29"/>
      <c r="AH133" s="29"/>
      <c r="AI133" s="29"/>
      <c r="AJ133" s="30"/>
      <c r="AK133" s="35"/>
      <c r="AL133" s="35"/>
    </row>
    <row r="134" ht="24.0"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269" t="s">
        <v>2537</v>
      </c>
      <c r="AK134" s="7"/>
      <c r="AL134" s="7"/>
    </row>
    <row r="135" ht="24.0"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7"/>
      <c r="AK135" s="7"/>
      <c r="AL135" s="7"/>
    </row>
    <row r="136" ht="24.0" customHeight="1">
      <c r="A136" s="5">
        <v>118.0</v>
      </c>
      <c r="C136" s="6" t="s">
        <v>2538</v>
      </c>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row>
    <row r="137" ht="24.0" customHeight="1">
      <c r="A137" s="3" t="s">
        <v>2471</v>
      </c>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7" t="s">
        <v>1055</v>
      </c>
      <c r="AK137" s="7"/>
      <c r="AL137" s="7"/>
    </row>
    <row r="138" ht="24.0" customHeight="1">
      <c r="A138" s="11" t="s">
        <v>101</v>
      </c>
      <c r="B138" s="12"/>
      <c r="C138" s="12"/>
      <c r="D138" s="13"/>
      <c r="E138" s="11" t="s">
        <v>67</v>
      </c>
      <c r="F138" s="12"/>
      <c r="G138" s="12"/>
      <c r="H138" s="13"/>
      <c r="I138" s="184" t="s">
        <v>2539</v>
      </c>
      <c r="J138" s="12"/>
      <c r="K138" s="12"/>
      <c r="L138" s="13"/>
      <c r="M138" s="184" t="s">
        <v>2540</v>
      </c>
      <c r="N138" s="12"/>
      <c r="O138" s="12"/>
      <c r="P138" s="13"/>
      <c r="Q138" s="184" t="s">
        <v>2541</v>
      </c>
      <c r="R138" s="12"/>
      <c r="S138" s="12"/>
      <c r="T138" s="13"/>
      <c r="U138" s="184" t="s">
        <v>2542</v>
      </c>
      <c r="V138" s="12"/>
      <c r="W138" s="12"/>
      <c r="X138" s="13"/>
      <c r="Y138" s="11" t="s">
        <v>2543</v>
      </c>
      <c r="Z138" s="12"/>
      <c r="AA138" s="12"/>
      <c r="AB138" s="13"/>
      <c r="AC138" s="36" t="s">
        <v>2544</v>
      </c>
      <c r="AD138" s="12"/>
      <c r="AE138" s="12"/>
      <c r="AF138" s="13"/>
      <c r="AG138" s="858" t="s">
        <v>2545</v>
      </c>
      <c r="AH138" s="12"/>
      <c r="AI138" s="12"/>
      <c r="AJ138" s="13"/>
      <c r="AK138" s="183"/>
      <c r="AL138" s="183"/>
    </row>
    <row r="139" ht="24.0" customHeight="1">
      <c r="A139" s="37"/>
      <c r="B139" s="29"/>
      <c r="C139" s="29"/>
      <c r="D139" s="30"/>
      <c r="E139" s="37"/>
      <c r="F139" s="29"/>
      <c r="G139" s="29"/>
      <c r="H139" s="30"/>
      <c r="I139" s="37"/>
      <c r="J139" s="29"/>
      <c r="K139" s="29"/>
      <c r="L139" s="30"/>
      <c r="M139" s="37"/>
      <c r="N139" s="29"/>
      <c r="O139" s="29"/>
      <c r="P139" s="30"/>
      <c r="Q139" s="37"/>
      <c r="R139" s="29"/>
      <c r="S139" s="29"/>
      <c r="T139" s="30"/>
      <c r="U139" s="37"/>
      <c r="V139" s="29"/>
      <c r="W139" s="29"/>
      <c r="X139" s="30"/>
      <c r="Y139" s="37"/>
      <c r="Z139" s="29"/>
      <c r="AA139" s="29"/>
      <c r="AB139" s="30"/>
      <c r="AC139" s="37"/>
      <c r="AD139" s="29"/>
      <c r="AE139" s="29"/>
      <c r="AF139" s="30"/>
      <c r="AG139" s="859"/>
      <c r="AH139" s="29"/>
      <c r="AI139" s="29"/>
      <c r="AJ139" s="30"/>
      <c r="AK139" s="183"/>
      <c r="AL139" s="183"/>
    </row>
    <row r="140" ht="24.0" customHeight="1">
      <c r="A140" s="270" t="s">
        <v>110</v>
      </c>
      <c r="D140" s="19"/>
      <c r="E140" s="427">
        <v>492.0</v>
      </c>
      <c r="H140" s="19"/>
      <c r="I140" s="427">
        <v>278.0</v>
      </c>
      <c r="L140" s="19"/>
      <c r="M140" s="427">
        <v>113.0</v>
      </c>
      <c r="Q140" s="427">
        <v>0.0</v>
      </c>
      <c r="T140" s="19"/>
      <c r="U140" s="427">
        <v>11.0</v>
      </c>
      <c r="X140" s="19"/>
      <c r="Y140" s="427">
        <v>72.0</v>
      </c>
      <c r="AB140" s="19"/>
      <c r="AC140" s="427">
        <v>18.0</v>
      </c>
      <c r="AF140" s="52"/>
      <c r="AG140" s="860">
        <v>0.0</v>
      </c>
      <c r="AJ140" s="19"/>
      <c r="AK140" s="428"/>
      <c r="AL140" s="428"/>
    </row>
    <row r="141" ht="24.0" customHeight="1">
      <c r="A141" s="270">
        <v>6.0</v>
      </c>
      <c r="D141" s="19"/>
      <c r="E141" s="427">
        <v>425.0</v>
      </c>
      <c r="H141" s="19"/>
      <c r="I141" s="427">
        <v>222.0</v>
      </c>
      <c r="L141" s="19"/>
      <c r="M141" s="427">
        <v>101.0</v>
      </c>
      <c r="Q141" s="427">
        <v>1.0</v>
      </c>
      <c r="T141" s="19"/>
      <c r="U141" s="427">
        <v>12.0</v>
      </c>
      <c r="X141" s="19"/>
      <c r="Y141" s="427">
        <v>73.0</v>
      </c>
      <c r="AB141" s="19"/>
      <c r="AC141" s="427">
        <v>16.0</v>
      </c>
      <c r="AF141" s="52"/>
      <c r="AG141" s="860">
        <v>0.0</v>
      </c>
      <c r="AJ141" s="19"/>
      <c r="AK141" s="428"/>
      <c r="AL141" s="428"/>
    </row>
    <row r="142" ht="24.0" customHeight="1">
      <c r="A142" s="270">
        <v>7.0</v>
      </c>
      <c r="D142" s="19"/>
      <c r="E142" s="433">
        <v>438.0</v>
      </c>
      <c r="F142" s="29"/>
      <c r="G142" s="29"/>
      <c r="H142" s="30"/>
      <c r="I142" s="433">
        <v>233.0</v>
      </c>
      <c r="J142" s="29"/>
      <c r="K142" s="29"/>
      <c r="L142" s="30"/>
      <c r="M142" s="433">
        <v>102.0</v>
      </c>
      <c r="N142" s="29"/>
      <c r="O142" s="29"/>
      <c r="P142" s="30"/>
      <c r="Q142" s="433">
        <v>0.0</v>
      </c>
      <c r="R142" s="29"/>
      <c r="S142" s="29"/>
      <c r="T142" s="30"/>
      <c r="U142" s="433">
        <v>9.0</v>
      </c>
      <c r="V142" s="29"/>
      <c r="W142" s="29"/>
      <c r="X142" s="30"/>
      <c r="Y142" s="433">
        <v>75.0</v>
      </c>
      <c r="Z142" s="29"/>
      <c r="AA142" s="29"/>
      <c r="AB142" s="30"/>
      <c r="AC142" s="433">
        <v>19.0</v>
      </c>
      <c r="AD142" s="29"/>
      <c r="AE142" s="29"/>
      <c r="AF142" s="29"/>
      <c r="AG142" s="861">
        <f>SUM(AG143:AJ144)</f>
        <v>0</v>
      </c>
      <c r="AH142" s="29"/>
      <c r="AI142" s="29"/>
      <c r="AJ142" s="30"/>
      <c r="AK142" s="428"/>
      <c r="AL142" s="428"/>
    </row>
    <row r="143" ht="24.0" customHeight="1">
      <c r="A143" s="11" t="s">
        <v>568</v>
      </c>
      <c r="B143" s="12"/>
      <c r="C143" s="12"/>
      <c r="D143" s="13"/>
      <c r="E143" s="434">
        <v>211.0</v>
      </c>
      <c r="F143" s="12"/>
      <c r="G143" s="12"/>
      <c r="H143" s="13"/>
      <c r="I143" s="434">
        <v>125.0</v>
      </c>
      <c r="J143" s="12"/>
      <c r="K143" s="12"/>
      <c r="L143" s="13"/>
      <c r="M143" s="434">
        <v>29.0</v>
      </c>
      <c r="N143" s="12"/>
      <c r="O143" s="12"/>
      <c r="P143" s="12"/>
      <c r="Q143" s="434">
        <v>0.0</v>
      </c>
      <c r="R143" s="12"/>
      <c r="S143" s="12"/>
      <c r="T143" s="13"/>
      <c r="U143" s="434">
        <v>6.0</v>
      </c>
      <c r="V143" s="12"/>
      <c r="W143" s="12"/>
      <c r="X143" s="13"/>
      <c r="Y143" s="434">
        <v>42.0</v>
      </c>
      <c r="Z143" s="12"/>
      <c r="AA143" s="12"/>
      <c r="AB143" s="13"/>
      <c r="AC143" s="434">
        <v>9.0</v>
      </c>
      <c r="AD143" s="12"/>
      <c r="AE143" s="12"/>
      <c r="AF143" s="44"/>
      <c r="AG143" s="862">
        <v>0.0</v>
      </c>
      <c r="AH143" s="12"/>
      <c r="AI143" s="12"/>
      <c r="AJ143" s="13"/>
      <c r="AK143" s="428"/>
      <c r="AL143" s="428"/>
    </row>
    <row r="144" ht="24.0" customHeight="1">
      <c r="A144" s="28" t="s">
        <v>569</v>
      </c>
      <c r="B144" s="29"/>
      <c r="C144" s="29"/>
      <c r="D144" s="30"/>
      <c r="E144" s="433">
        <v>227.0</v>
      </c>
      <c r="F144" s="29"/>
      <c r="G144" s="29"/>
      <c r="H144" s="30"/>
      <c r="I144" s="433">
        <v>108.0</v>
      </c>
      <c r="J144" s="29"/>
      <c r="K144" s="29"/>
      <c r="L144" s="30"/>
      <c r="M144" s="433">
        <v>73.0</v>
      </c>
      <c r="N144" s="29"/>
      <c r="O144" s="29"/>
      <c r="P144" s="29"/>
      <c r="Q144" s="436">
        <v>0.0</v>
      </c>
      <c r="R144" s="29"/>
      <c r="S144" s="29"/>
      <c r="T144" s="30"/>
      <c r="U144" s="433">
        <v>3.0</v>
      </c>
      <c r="V144" s="29"/>
      <c r="W144" s="29"/>
      <c r="X144" s="30"/>
      <c r="Y144" s="433">
        <v>33.0</v>
      </c>
      <c r="Z144" s="29"/>
      <c r="AA144" s="29"/>
      <c r="AB144" s="30"/>
      <c r="AC144" s="433">
        <v>10.0</v>
      </c>
      <c r="AD144" s="29"/>
      <c r="AE144" s="29"/>
      <c r="AF144" s="46"/>
      <c r="AG144" s="861">
        <v>0.0</v>
      </c>
      <c r="AH144" s="29"/>
      <c r="AI144" s="29"/>
      <c r="AJ144" s="30"/>
      <c r="AK144" s="428"/>
      <c r="AL144" s="428"/>
    </row>
    <row r="145" ht="24.0"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7" t="s">
        <v>2502</v>
      </c>
      <c r="AK145" s="7"/>
      <c r="AL145" s="7"/>
    </row>
    <row r="146" ht="24.0" customHeight="1">
      <c r="A146" s="1" t="s">
        <v>2546</v>
      </c>
      <c r="AK146" s="1"/>
      <c r="AL146" s="1"/>
    </row>
    <row r="147" ht="24.0"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7"/>
      <c r="AK147" s="7"/>
      <c r="AL147" s="7"/>
    </row>
    <row r="148" ht="24.0" customHeight="1">
      <c r="A148" s="5">
        <v>119.0</v>
      </c>
      <c r="C148" s="6" t="s">
        <v>2547</v>
      </c>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row>
    <row r="149" ht="24.0" customHeight="1">
      <c r="A149" s="206" t="s">
        <v>1858</v>
      </c>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7"/>
      <c r="AK149" s="7"/>
      <c r="AL149" s="7"/>
    </row>
    <row r="150" ht="24.0" customHeight="1">
      <c r="A150" s="11" t="s">
        <v>115</v>
      </c>
      <c r="B150" s="12"/>
      <c r="C150" s="12"/>
      <c r="D150" s="12"/>
      <c r="E150" s="12"/>
      <c r="F150" s="12"/>
      <c r="G150" s="12"/>
      <c r="H150" s="12"/>
      <c r="I150" s="12"/>
      <c r="J150" s="12"/>
      <c r="K150" s="12"/>
      <c r="L150" s="12"/>
      <c r="M150" s="12"/>
      <c r="N150" s="12"/>
      <c r="O150" s="12"/>
      <c r="P150" s="13"/>
      <c r="Q150" s="8" t="s">
        <v>2548</v>
      </c>
      <c r="R150" s="9"/>
      <c r="S150" s="9"/>
      <c r="T150" s="9"/>
      <c r="U150" s="9"/>
      <c r="V150" s="9"/>
      <c r="W150" s="9"/>
      <c r="X150" s="9"/>
      <c r="Y150" s="9"/>
      <c r="Z150" s="10"/>
      <c r="AA150" s="8" t="s">
        <v>2549</v>
      </c>
      <c r="AB150" s="9"/>
      <c r="AC150" s="9"/>
      <c r="AD150" s="9"/>
      <c r="AE150" s="9"/>
      <c r="AF150" s="9"/>
      <c r="AG150" s="9"/>
      <c r="AH150" s="9"/>
      <c r="AI150" s="9"/>
      <c r="AJ150" s="10"/>
      <c r="AK150" s="35"/>
      <c r="AL150" s="35"/>
    </row>
    <row r="151" ht="24.0" customHeight="1">
      <c r="A151" s="37"/>
      <c r="B151" s="29"/>
      <c r="C151" s="29"/>
      <c r="D151" s="29"/>
      <c r="E151" s="29"/>
      <c r="F151" s="29"/>
      <c r="G151" s="29"/>
      <c r="H151" s="29"/>
      <c r="I151" s="29"/>
      <c r="J151" s="29"/>
      <c r="K151" s="29"/>
      <c r="L151" s="29"/>
      <c r="M151" s="29"/>
      <c r="N151" s="29"/>
      <c r="O151" s="29"/>
      <c r="P151" s="30"/>
      <c r="Q151" s="8" t="s">
        <v>568</v>
      </c>
      <c r="R151" s="9"/>
      <c r="S151" s="9"/>
      <c r="T151" s="9"/>
      <c r="U151" s="10"/>
      <c r="V151" s="8" t="s">
        <v>569</v>
      </c>
      <c r="W151" s="9"/>
      <c r="X151" s="9"/>
      <c r="Y151" s="9"/>
      <c r="Z151" s="10"/>
      <c r="AA151" s="8" t="s">
        <v>568</v>
      </c>
      <c r="AB151" s="9"/>
      <c r="AC151" s="9"/>
      <c r="AD151" s="9"/>
      <c r="AE151" s="10"/>
      <c r="AF151" s="8" t="s">
        <v>569</v>
      </c>
      <c r="AG151" s="9"/>
      <c r="AH151" s="9"/>
      <c r="AI151" s="9"/>
      <c r="AJ151" s="10"/>
      <c r="AK151" s="35"/>
      <c r="AL151" s="35"/>
    </row>
    <row r="152" ht="24.0" customHeight="1">
      <c r="A152" s="11" t="s">
        <v>2459</v>
      </c>
      <c r="B152" s="12"/>
      <c r="C152" s="12"/>
      <c r="D152" s="13"/>
      <c r="E152" s="11" t="s">
        <v>2550</v>
      </c>
      <c r="F152" s="12"/>
      <c r="G152" s="12"/>
      <c r="H152" s="12"/>
      <c r="I152" s="12"/>
      <c r="J152" s="13"/>
      <c r="K152" s="11" t="s">
        <v>23</v>
      </c>
      <c r="L152" s="12"/>
      <c r="M152" s="12"/>
      <c r="N152" s="12"/>
      <c r="O152" s="12"/>
      <c r="P152" s="13"/>
      <c r="Q152" s="863">
        <v>116.8</v>
      </c>
      <c r="R152" s="12"/>
      <c r="S152" s="12"/>
      <c r="T152" s="12"/>
      <c r="U152" s="13"/>
      <c r="V152" s="863">
        <v>115.8</v>
      </c>
      <c r="W152" s="12"/>
      <c r="X152" s="12"/>
      <c r="Y152" s="12"/>
      <c r="Z152" s="13"/>
      <c r="AA152" s="863">
        <v>21.3</v>
      </c>
      <c r="AB152" s="12"/>
      <c r="AC152" s="12"/>
      <c r="AD152" s="12"/>
      <c r="AE152" s="13"/>
      <c r="AF152" s="863">
        <v>20.9</v>
      </c>
      <c r="AG152" s="12"/>
      <c r="AH152" s="12"/>
      <c r="AI152" s="12"/>
      <c r="AJ152" s="13"/>
      <c r="AK152" s="864"/>
      <c r="AL152" s="864"/>
    </row>
    <row r="153" ht="24.0" customHeight="1">
      <c r="A153" s="27"/>
      <c r="D153" s="19"/>
      <c r="E153" s="27"/>
      <c r="J153" s="19"/>
      <c r="K153" s="18" t="s">
        <v>1147</v>
      </c>
      <c r="P153" s="19"/>
      <c r="Q153" s="865">
        <v>116.6</v>
      </c>
      <c r="U153" s="19"/>
      <c r="V153" s="866">
        <v>115.9</v>
      </c>
      <c r="Z153" s="19"/>
      <c r="AA153" s="866">
        <v>21.1</v>
      </c>
      <c r="AE153" s="19"/>
      <c r="AF153" s="866">
        <v>20.7</v>
      </c>
      <c r="AJ153" s="19"/>
      <c r="AK153" s="864"/>
      <c r="AL153" s="864"/>
    </row>
    <row r="154" ht="24.0" customHeight="1">
      <c r="A154" s="27"/>
      <c r="D154" s="19"/>
      <c r="E154" s="37"/>
      <c r="F154" s="29"/>
      <c r="G154" s="29"/>
      <c r="H154" s="29"/>
      <c r="I154" s="29"/>
      <c r="J154" s="30"/>
      <c r="K154" s="28" t="s">
        <v>2551</v>
      </c>
      <c r="L154" s="29"/>
      <c r="M154" s="29"/>
      <c r="N154" s="29"/>
      <c r="O154" s="29"/>
      <c r="P154" s="30"/>
      <c r="Q154" s="867">
        <v>116.7</v>
      </c>
      <c r="R154" s="29"/>
      <c r="S154" s="29"/>
      <c r="T154" s="29"/>
      <c r="U154" s="30"/>
      <c r="V154" s="867">
        <v>115.8</v>
      </c>
      <c r="W154" s="29"/>
      <c r="X154" s="29"/>
      <c r="Y154" s="29"/>
      <c r="Z154" s="30"/>
      <c r="AA154" s="867">
        <v>21.4</v>
      </c>
      <c r="AB154" s="29"/>
      <c r="AC154" s="29"/>
      <c r="AD154" s="29"/>
      <c r="AE154" s="30"/>
      <c r="AF154" s="867">
        <v>21.0</v>
      </c>
      <c r="AG154" s="29"/>
      <c r="AH154" s="29"/>
      <c r="AI154" s="29"/>
      <c r="AJ154" s="30"/>
      <c r="AK154" s="864"/>
      <c r="AL154" s="864"/>
    </row>
    <row r="155" ht="24.0" customHeight="1">
      <c r="A155" s="27"/>
      <c r="D155" s="19"/>
      <c r="E155" s="11" t="s">
        <v>2552</v>
      </c>
      <c r="F155" s="12"/>
      <c r="G155" s="12"/>
      <c r="H155" s="12"/>
      <c r="I155" s="12"/>
      <c r="J155" s="13"/>
      <c r="K155" s="11" t="s">
        <v>23</v>
      </c>
      <c r="L155" s="12"/>
      <c r="M155" s="12"/>
      <c r="N155" s="12"/>
      <c r="O155" s="12"/>
      <c r="P155" s="13"/>
      <c r="Q155" s="863">
        <v>121.9</v>
      </c>
      <c r="R155" s="12"/>
      <c r="S155" s="12"/>
      <c r="T155" s="12"/>
      <c r="U155" s="13"/>
      <c r="V155" s="863">
        <v>121.5</v>
      </c>
      <c r="W155" s="12"/>
      <c r="X155" s="12"/>
      <c r="Y155" s="12"/>
      <c r="Z155" s="13"/>
      <c r="AA155" s="863">
        <v>24.0</v>
      </c>
      <c r="AB155" s="12"/>
      <c r="AC155" s="12"/>
      <c r="AD155" s="12"/>
      <c r="AE155" s="13"/>
      <c r="AF155" s="863">
        <v>23.5</v>
      </c>
      <c r="AG155" s="12"/>
      <c r="AH155" s="12"/>
      <c r="AI155" s="12"/>
      <c r="AJ155" s="13"/>
      <c r="AK155" s="864"/>
      <c r="AL155" s="864"/>
    </row>
    <row r="156" ht="24.0" customHeight="1">
      <c r="A156" s="27"/>
      <c r="D156" s="19"/>
      <c r="E156" s="27"/>
      <c r="J156" s="19"/>
      <c r="K156" s="18" t="s">
        <v>1147</v>
      </c>
      <c r="P156" s="19"/>
      <c r="Q156" s="866">
        <v>122.8</v>
      </c>
      <c r="U156" s="19"/>
      <c r="V156" s="866">
        <v>122.2</v>
      </c>
      <c r="Z156" s="19"/>
      <c r="AA156" s="866">
        <v>24.0</v>
      </c>
      <c r="AE156" s="19"/>
      <c r="AF156" s="866">
        <v>23.8</v>
      </c>
      <c r="AJ156" s="19"/>
      <c r="AK156" s="864"/>
      <c r="AL156" s="864"/>
    </row>
    <row r="157" ht="24.0" customHeight="1">
      <c r="A157" s="27"/>
      <c r="D157" s="19"/>
      <c r="E157" s="37"/>
      <c r="F157" s="29"/>
      <c r="G157" s="29"/>
      <c r="H157" s="29"/>
      <c r="I157" s="29"/>
      <c r="J157" s="30"/>
      <c r="K157" s="28" t="s">
        <v>2551</v>
      </c>
      <c r="L157" s="29"/>
      <c r="M157" s="29"/>
      <c r="N157" s="29"/>
      <c r="O157" s="29"/>
      <c r="P157" s="30"/>
      <c r="Q157" s="867">
        <v>122.6</v>
      </c>
      <c r="R157" s="29"/>
      <c r="S157" s="29"/>
      <c r="T157" s="29"/>
      <c r="U157" s="30"/>
      <c r="V157" s="867">
        <v>121.8</v>
      </c>
      <c r="W157" s="29"/>
      <c r="X157" s="29"/>
      <c r="Y157" s="29"/>
      <c r="Z157" s="30"/>
      <c r="AA157" s="867">
        <v>24.2</v>
      </c>
      <c r="AB157" s="29"/>
      <c r="AC157" s="29"/>
      <c r="AD157" s="29"/>
      <c r="AE157" s="30"/>
      <c r="AF157" s="867">
        <v>23.7</v>
      </c>
      <c r="AG157" s="29"/>
      <c r="AH157" s="29"/>
      <c r="AI157" s="29"/>
      <c r="AJ157" s="30"/>
      <c r="AK157" s="864"/>
      <c r="AL157" s="864"/>
    </row>
    <row r="158" ht="24.0" customHeight="1">
      <c r="A158" s="27"/>
      <c r="D158" s="19"/>
      <c r="E158" s="11" t="s">
        <v>293</v>
      </c>
      <c r="F158" s="12"/>
      <c r="G158" s="12"/>
      <c r="H158" s="12"/>
      <c r="I158" s="12"/>
      <c r="J158" s="13"/>
      <c r="K158" s="11" t="s">
        <v>23</v>
      </c>
      <c r="L158" s="12"/>
      <c r="M158" s="12"/>
      <c r="N158" s="12"/>
      <c r="O158" s="12"/>
      <c r="P158" s="13"/>
      <c r="Q158" s="863">
        <v>128.4</v>
      </c>
      <c r="R158" s="12"/>
      <c r="S158" s="12"/>
      <c r="T158" s="12"/>
      <c r="U158" s="13"/>
      <c r="V158" s="863">
        <v>127.1</v>
      </c>
      <c r="W158" s="12"/>
      <c r="X158" s="12"/>
      <c r="Y158" s="12"/>
      <c r="Z158" s="13"/>
      <c r="AA158" s="863">
        <v>27.7</v>
      </c>
      <c r="AB158" s="12"/>
      <c r="AC158" s="12"/>
      <c r="AD158" s="12"/>
      <c r="AE158" s="13"/>
      <c r="AF158" s="863">
        <v>26.2</v>
      </c>
      <c r="AG158" s="12"/>
      <c r="AH158" s="12"/>
      <c r="AI158" s="12"/>
      <c r="AJ158" s="13"/>
      <c r="AK158" s="864"/>
      <c r="AL158" s="864"/>
    </row>
    <row r="159" ht="24.0" customHeight="1">
      <c r="A159" s="27"/>
      <c r="D159" s="19"/>
      <c r="E159" s="27"/>
      <c r="J159" s="19"/>
      <c r="K159" s="18" t="s">
        <v>1147</v>
      </c>
      <c r="P159" s="19"/>
      <c r="Q159" s="866">
        <v>128.6</v>
      </c>
      <c r="U159" s="19"/>
      <c r="V159" s="866">
        <v>127.4</v>
      </c>
      <c r="Z159" s="19"/>
      <c r="AA159" s="866">
        <v>27.3</v>
      </c>
      <c r="AE159" s="19"/>
      <c r="AF159" s="866">
        <v>26.3</v>
      </c>
      <c r="AJ159" s="19"/>
      <c r="AK159" s="864"/>
      <c r="AL159" s="864"/>
    </row>
    <row r="160" ht="24.0" customHeight="1">
      <c r="A160" s="27"/>
      <c r="D160" s="19"/>
      <c r="E160" s="37"/>
      <c r="F160" s="29"/>
      <c r="G160" s="29"/>
      <c r="H160" s="29"/>
      <c r="I160" s="29"/>
      <c r="J160" s="30"/>
      <c r="K160" s="28" t="s">
        <v>2551</v>
      </c>
      <c r="L160" s="29"/>
      <c r="M160" s="29"/>
      <c r="N160" s="29"/>
      <c r="O160" s="29"/>
      <c r="P160" s="30"/>
      <c r="Q160" s="867">
        <v>128.5</v>
      </c>
      <c r="R160" s="29"/>
      <c r="S160" s="29"/>
      <c r="T160" s="29"/>
      <c r="U160" s="30"/>
      <c r="V160" s="867">
        <v>127.7</v>
      </c>
      <c r="W160" s="29"/>
      <c r="X160" s="29"/>
      <c r="Y160" s="29"/>
      <c r="Z160" s="30"/>
      <c r="AA160" s="867">
        <v>27.6</v>
      </c>
      <c r="AB160" s="29"/>
      <c r="AC160" s="29"/>
      <c r="AD160" s="29"/>
      <c r="AE160" s="30"/>
      <c r="AF160" s="867">
        <v>26.9</v>
      </c>
      <c r="AG160" s="29"/>
      <c r="AH160" s="29"/>
      <c r="AI160" s="29"/>
      <c r="AJ160" s="30"/>
      <c r="AK160" s="864"/>
      <c r="AL160" s="864"/>
    </row>
    <row r="161" ht="24.0" customHeight="1">
      <c r="A161" s="27"/>
      <c r="D161" s="19"/>
      <c r="E161" s="11" t="s">
        <v>294</v>
      </c>
      <c r="F161" s="12"/>
      <c r="G161" s="12"/>
      <c r="H161" s="12"/>
      <c r="I161" s="12"/>
      <c r="J161" s="13"/>
      <c r="K161" s="11" t="s">
        <v>23</v>
      </c>
      <c r="L161" s="12"/>
      <c r="M161" s="12"/>
      <c r="N161" s="12"/>
      <c r="O161" s="12"/>
      <c r="P161" s="13"/>
      <c r="Q161" s="863">
        <v>133.4</v>
      </c>
      <c r="R161" s="12"/>
      <c r="S161" s="12"/>
      <c r="T161" s="12"/>
      <c r="U161" s="13"/>
      <c r="V161" s="863">
        <v>133.4</v>
      </c>
      <c r="W161" s="12"/>
      <c r="X161" s="12"/>
      <c r="Y161" s="12"/>
      <c r="Z161" s="13"/>
      <c r="AA161" s="863">
        <v>30.5</v>
      </c>
      <c r="AB161" s="12"/>
      <c r="AC161" s="12"/>
      <c r="AD161" s="12"/>
      <c r="AE161" s="13"/>
      <c r="AF161" s="863">
        <v>30.0</v>
      </c>
      <c r="AG161" s="12"/>
      <c r="AH161" s="12"/>
      <c r="AI161" s="12"/>
      <c r="AJ161" s="13"/>
      <c r="AK161" s="864"/>
      <c r="AL161" s="864"/>
    </row>
    <row r="162" ht="24.0" customHeight="1">
      <c r="A162" s="27"/>
      <c r="D162" s="19"/>
      <c r="E162" s="27"/>
      <c r="J162" s="19"/>
      <c r="K162" s="18" t="s">
        <v>1147</v>
      </c>
      <c r="P162" s="19"/>
      <c r="Q162" s="866">
        <v>134.0</v>
      </c>
      <c r="U162" s="19"/>
      <c r="V162" s="866">
        <v>133.5</v>
      </c>
      <c r="Z162" s="19"/>
      <c r="AA162" s="866">
        <v>30.6</v>
      </c>
      <c r="AE162" s="19"/>
      <c r="AF162" s="866">
        <v>30.0</v>
      </c>
      <c r="AJ162" s="19"/>
      <c r="AK162" s="864"/>
      <c r="AL162" s="864"/>
    </row>
    <row r="163" ht="24.0" customHeight="1">
      <c r="A163" s="27"/>
      <c r="D163" s="19"/>
      <c r="E163" s="37"/>
      <c r="F163" s="29"/>
      <c r="G163" s="29"/>
      <c r="H163" s="29"/>
      <c r="I163" s="29"/>
      <c r="J163" s="30"/>
      <c r="K163" s="28" t="s">
        <v>2551</v>
      </c>
      <c r="L163" s="29"/>
      <c r="M163" s="29"/>
      <c r="N163" s="29"/>
      <c r="O163" s="29"/>
      <c r="P163" s="30"/>
      <c r="Q163" s="867">
        <v>134.0</v>
      </c>
      <c r="R163" s="29"/>
      <c r="S163" s="29"/>
      <c r="T163" s="29"/>
      <c r="U163" s="30"/>
      <c r="V163" s="867">
        <v>134.1</v>
      </c>
      <c r="W163" s="29"/>
      <c r="X163" s="29"/>
      <c r="Y163" s="29"/>
      <c r="Z163" s="30"/>
      <c r="AA163" s="867">
        <v>31.2</v>
      </c>
      <c r="AB163" s="29"/>
      <c r="AC163" s="29"/>
      <c r="AD163" s="29"/>
      <c r="AE163" s="30"/>
      <c r="AF163" s="867">
        <v>30.5</v>
      </c>
      <c r="AG163" s="29"/>
      <c r="AH163" s="29"/>
      <c r="AI163" s="29"/>
      <c r="AJ163" s="30"/>
      <c r="AK163" s="864"/>
      <c r="AL163" s="864"/>
    </row>
    <row r="164" ht="24.0" customHeight="1">
      <c r="A164" s="27"/>
      <c r="D164" s="19"/>
      <c r="E164" s="11" t="s">
        <v>295</v>
      </c>
      <c r="F164" s="12"/>
      <c r="G164" s="12"/>
      <c r="H164" s="12"/>
      <c r="I164" s="12"/>
      <c r="J164" s="13"/>
      <c r="K164" s="11" t="s">
        <v>23</v>
      </c>
      <c r="L164" s="12"/>
      <c r="M164" s="12"/>
      <c r="N164" s="12"/>
      <c r="O164" s="12"/>
      <c r="P164" s="13"/>
      <c r="Q164" s="863">
        <v>138.9</v>
      </c>
      <c r="R164" s="12"/>
      <c r="S164" s="12"/>
      <c r="T164" s="12"/>
      <c r="U164" s="13"/>
      <c r="V164" s="863">
        <v>140.5</v>
      </c>
      <c r="W164" s="12"/>
      <c r="X164" s="12"/>
      <c r="Y164" s="12"/>
      <c r="Z164" s="13"/>
      <c r="AA164" s="863">
        <v>34.6</v>
      </c>
      <c r="AB164" s="12"/>
      <c r="AC164" s="12"/>
      <c r="AD164" s="12"/>
      <c r="AE164" s="13"/>
      <c r="AF164" s="863">
        <v>35.2</v>
      </c>
      <c r="AG164" s="12"/>
      <c r="AH164" s="12"/>
      <c r="AI164" s="12"/>
      <c r="AJ164" s="13"/>
      <c r="AK164" s="864"/>
      <c r="AL164" s="864"/>
    </row>
    <row r="165" ht="24.0" customHeight="1">
      <c r="A165" s="27"/>
      <c r="D165" s="19"/>
      <c r="E165" s="27"/>
      <c r="J165" s="19"/>
      <c r="K165" s="18" t="s">
        <v>1147</v>
      </c>
      <c r="P165" s="19"/>
      <c r="Q165" s="866">
        <v>139.7</v>
      </c>
      <c r="U165" s="19"/>
      <c r="V165" s="866">
        <v>140.3</v>
      </c>
      <c r="Z165" s="19"/>
      <c r="AA165" s="866">
        <v>34.8</v>
      </c>
      <c r="AE165" s="19"/>
      <c r="AF165" s="866">
        <v>34.5</v>
      </c>
      <c r="AJ165" s="19"/>
      <c r="AK165" s="864"/>
      <c r="AL165" s="864"/>
    </row>
    <row r="166" ht="24.0" customHeight="1">
      <c r="A166" s="27"/>
      <c r="D166" s="19"/>
      <c r="E166" s="37"/>
      <c r="F166" s="29"/>
      <c r="G166" s="29"/>
      <c r="H166" s="29"/>
      <c r="I166" s="29"/>
      <c r="J166" s="30"/>
      <c r="K166" s="28" t="s">
        <v>2551</v>
      </c>
      <c r="L166" s="29"/>
      <c r="M166" s="29"/>
      <c r="N166" s="29"/>
      <c r="O166" s="29"/>
      <c r="P166" s="30"/>
      <c r="Q166" s="867">
        <v>139.7</v>
      </c>
      <c r="R166" s="29"/>
      <c r="S166" s="29"/>
      <c r="T166" s="29"/>
      <c r="U166" s="30"/>
      <c r="V166" s="867">
        <v>141.1</v>
      </c>
      <c r="W166" s="29"/>
      <c r="X166" s="29"/>
      <c r="Y166" s="29"/>
      <c r="Z166" s="30"/>
      <c r="AA166" s="867">
        <v>35.2</v>
      </c>
      <c r="AB166" s="29"/>
      <c r="AC166" s="29"/>
      <c r="AD166" s="29"/>
      <c r="AE166" s="30"/>
      <c r="AF166" s="867">
        <v>35.0</v>
      </c>
      <c r="AG166" s="29"/>
      <c r="AH166" s="29"/>
      <c r="AI166" s="29"/>
      <c r="AJ166" s="30"/>
      <c r="AK166" s="864"/>
      <c r="AL166" s="864"/>
    </row>
    <row r="167" ht="24.0" customHeight="1">
      <c r="A167" s="27"/>
      <c r="D167" s="19"/>
      <c r="E167" s="11" t="s">
        <v>296</v>
      </c>
      <c r="F167" s="12"/>
      <c r="G167" s="12"/>
      <c r="H167" s="12"/>
      <c r="I167" s="12"/>
      <c r="J167" s="13"/>
      <c r="K167" s="11" t="s">
        <v>23</v>
      </c>
      <c r="L167" s="12"/>
      <c r="M167" s="12"/>
      <c r="N167" s="12"/>
      <c r="O167" s="12"/>
      <c r="P167" s="13"/>
      <c r="Q167" s="863">
        <v>144.2</v>
      </c>
      <c r="R167" s="12"/>
      <c r="S167" s="12"/>
      <c r="T167" s="12"/>
      <c r="U167" s="13"/>
      <c r="V167" s="863">
        <v>147.1</v>
      </c>
      <c r="W167" s="12"/>
      <c r="X167" s="12"/>
      <c r="Y167" s="12"/>
      <c r="Z167" s="13"/>
      <c r="AA167" s="863">
        <v>37.6</v>
      </c>
      <c r="AB167" s="12"/>
      <c r="AC167" s="12"/>
      <c r="AD167" s="12"/>
      <c r="AE167" s="13"/>
      <c r="AF167" s="863">
        <v>39.5</v>
      </c>
      <c r="AG167" s="12"/>
      <c r="AH167" s="12"/>
      <c r="AI167" s="12"/>
      <c r="AJ167" s="13"/>
      <c r="AK167" s="864"/>
      <c r="AL167" s="864"/>
    </row>
    <row r="168" ht="24.0" customHeight="1">
      <c r="A168" s="27"/>
      <c r="D168" s="19"/>
      <c r="E168" s="27"/>
      <c r="J168" s="19"/>
      <c r="K168" s="18" t="s">
        <v>1147</v>
      </c>
      <c r="P168" s="19"/>
      <c r="Q168" s="866">
        <v>146.1</v>
      </c>
      <c r="U168" s="19"/>
      <c r="V168" s="866">
        <v>147.9</v>
      </c>
      <c r="Z168" s="19"/>
      <c r="AA168" s="866">
        <v>38.6</v>
      </c>
      <c r="AE168" s="19"/>
      <c r="AF168" s="866">
        <v>39.9</v>
      </c>
      <c r="AJ168" s="19"/>
      <c r="AK168" s="864"/>
      <c r="AL168" s="864"/>
    </row>
    <row r="169" ht="24.0" customHeight="1">
      <c r="A169" s="37"/>
      <c r="B169" s="29"/>
      <c r="C169" s="29"/>
      <c r="D169" s="30"/>
      <c r="E169" s="37"/>
      <c r="F169" s="29"/>
      <c r="G169" s="29"/>
      <c r="H169" s="29"/>
      <c r="I169" s="29"/>
      <c r="J169" s="30"/>
      <c r="K169" s="28" t="s">
        <v>2551</v>
      </c>
      <c r="L169" s="29"/>
      <c r="M169" s="29"/>
      <c r="N169" s="29"/>
      <c r="O169" s="29"/>
      <c r="P169" s="30"/>
      <c r="Q169" s="867">
        <v>146.0</v>
      </c>
      <c r="R169" s="29"/>
      <c r="S169" s="29"/>
      <c r="T169" s="29"/>
      <c r="U169" s="30"/>
      <c r="V169" s="867">
        <v>147.8</v>
      </c>
      <c r="W169" s="29"/>
      <c r="X169" s="29"/>
      <c r="Y169" s="29"/>
      <c r="Z169" s="30"/>
      <c r="AA169" s="867">
        <v>39.6</v>
      </c>
      <c r="AB169" s="29"/>
      <c r="AC169" s="29"/>
      <c r="AD169" s="29"/>
      <c r="AE169" s="30"/>
      <c r="AF169" s="867">
        <v>40.1</v>
      </c>
      <c r="AG169" s="29"/>
      <c r="AH169" s="29"/>
      <c r="AI169" s="29"/>
      <c r="AJ169" s="30"/>
      <c r="AK169" s="864"/>
      <c r="AL169" s="864"/>
    </row>
    <row r="170" ht="24.0" customHeight="1">
      <c r="A170" s="11" t="s">
        <v>2460</v>
      </c>
      <c r="B170" s="12"/>
      <c r="C170" s="12"/>
      <c r="D170" s="13"/>
      <c r="E170" s="11" t="s">
        <v>2550</v>
      </c>
      <c r="F170" s="12"/>
      <c r="G170" s="12"/>
      <c r="H170" s="12"/>
      <c r="I170" s="12"/>
      <c r="J170" s="13"/>
      <c r="K170" s="11" t="s">
        <v>23</v>
      </c>
      <c r="L170" s="12"/>
      <c r="M170" s="12"/>
      <c r="N170" s="12"/>
      <c r="O170" s="12"/>
      <c r="P170" s="13"/>
      <c r="Q170" s="863">
        <v>153.2</v>
      </c>
      <c r="R170" s="12"/>
      <c r="S170" s="12"/>
      <c r="T170" s="12"/>
      <c r="U170" s="13"/>
      <c r="V170" s="863">
        <v>152.3</v>
      </c>
      <c r="W170" s="12"/>
      <c r="X170" s="12"/>
      <c r="Y170" s="12"/>
      <c r="Z170" s="13"/>
      <c r="AA170" s="863">
        <v>44.0</v>
      </c>
      <c r="AB170" s="12"/>
      <c r="AC170" s="12"/>
      <c r="AD170" s="12"/>
      <c r="AE170" s="13"/>
      <c r="AF170" s="863">
        <v>44.5</v>
      </c>
      <c r="AG170" s="12"/>
      <c r="AH170" s="12"/>
      <c r="AI170" s="12"/>
      <c r="AJ170" s="13"/>
      <c r="AK170" s="864"/>
      <c r="AL170" s="864"/>
    </row>
    <row r="171" ht="24.0" customHeight="1">
      <c r="A171" s="27"/>
      <c r="D171" s="19"/>
      <c r="E171" s="27"/>
      <c r="J171" s="19"/>
      <c r="K171" s="18" t="s">
        <v>1147</v>
      </c>
      <c r="P171" s="19"/>
      <c r="Q171" s="866">
        <v>153.7</v>
      </c>
      <c r="U171" s="19"/>
      <c r="V171" s="866">
        <v>152.5</v>
      </c>
      <c r="Z171" s="19"/>
      <c r="AA171" s="866">
        <v>44.4</v>
      </c>
      <c r="AE171" s="19"/>
      <c r="AF171" s="866">
        <v>44.3</v>
      </c>
      <c r="AJ171" s="19"/>
      <c r="AK171" s="864"/>
      <c r="AL171" s="864"/>
    </row>
    <row r="172" ht="24.0" customHeight="1">
      <c r="A172" s="27"/>
      <c r="D172" s="19"/>
      <c r="E172" s="37"/>
      <c r="F172" s="29"/>
      <c r="G172" s="29"/>
      <c r="H172" s="29"/>
      <c r="I172" s="29"/>
      <c r="J172" s="30"/>
      <c r="K172" s="28" t="s">
        <v>2551</v>
      </c>
      <c r="L172" s="29"/>
      <c r="M172" s="29"/>
      <c r="N172" s="29"/>
      <c r="O172" s="29"/>
      <c r="P172" s="30"/>
      <c r="Q172" s="867">
        <v>154.0</v>
      </c>
      <c r="R172" s="29"/>
      <c r="S172" s="29"/>
      <c r="T172" s="29"/>
      <c r="U172" s="30"/>
      <c r="V172" s="868">
        <v>152.3</v>
      </c>
      <c r="W172" s="29"/>
      <c r="X172" s="29"/>
      <c r="Y172" s="29"/>
      <c r="Z172" s="30"/>
      <c r="AA172" s="867">
        <v>45.3</v>
      </c>
      <c r="AB172" s="29"/>
      <c r="AC172" s="29"/>
      <c r="AD172" s="29"/>
      <c r="AE172" s="30"/>
      <c r="AF172" s="867">
        <v>44.4</v>
      </c>
      <c r="AG172" s="29"/>
      <c r="AH172" s="29"/>
      <c r="AI172" s="29"/>
      <c r="AJ172" s="30"/>
      <c r="AK172" s="864"/>
      <c r="AL172" s="864"/>
    </row>
    <row r="173" ht="24.0" customHeight="1">
      <c r="A173" s="27"/>
      <c r="D173" s="19"/>
      <c r="E173" s="11" t="s">
        <v>2552</v>
      </c>
      <c r="F173" s="12"/>
      <c r="G173" s="12"/>
      <c r="H173" s="12"/>
      <c r="I173" s="12"/>
      <c r="J173" s="13"/>
      <c r="K173" s="11" t="s">
        <v>23</v>
      </c>
      <c r="L173" s="12"/>
      <c r="M173" s="12"/>
      <c r="N173" s="12"/>
      <c r="O173" s="12"/>
      <c r="P173" s="13"/>
      <c r="Q173" s="863">
        <v>160.7</v>
      </c>
      <c r="R173" s="12"/>
      <c r="S173" s="12"/>
      <c r="T173" s="12"/>
      <c r="U173" s="13"/>
      <c r="V173" s="863">
        <v>155.4</v>
      </c>
      <c r="W173" s="12"/>
      <c r="X173" s="12"/>
      <c r="Y173" s="12"/>
      <c r="Z173" s="13"/>
      <c r="AA173" s="863">
        <v>50.0</v>
      </c>
      <c r="AB173" s="12"/>
      <c r="AC173" s="12"/>
      <c r="AD173" s="12"/>
      <c r="AE173" s="13"/>
      <c r="AF173" s="863">
        <v>46.9</v>
      </c>
      <c r="AG173" s="12"/>
      <c r="AH173" s="12"/>
      <c r="AI173" s="12"/>
      <c r="AJ173" s="13"/>
      <c r="AK173" s="864"/>
      <c r="AL173" s="864"/>
    </row>
    <row r="174" ht="24.0" customHeight="1">
      <c r="A174" s="27"/>
      <c r="D174" s="19"/>
      <c r="E174" s="27"/>
      <c r="J174" s="19"/>
      <c r="K174" s="18" t="s">
        <v>1147</v>
      </c>
      <c r="P174" s="19"/>
      <c r="Q174" s="866">
        <v>160.9</v>
      </c>
      <c r="U174" s="19"/>
      <c r="V174" s="866">
        <v>155.3</v>
      </c>
      <c r="Z174" s="19"/>
      <c r="AA174" s="866">
        <v>50.1</v>
      </c>
      <c r="AE174" s="19"/>
      <c r="AF174" s="866">
        <v>47.3</v>
      </c>
      <c r="AJ174" s="19"/>
      <c r="AK174" s="864"/>
      <c r="AL174" s="864"/>
    </row>
    <row r="175" ht="24.0" customHeight="1">
      <c r="A175" s="27"/>
      <c r="D175" s="19"/>
      <c r="E175" s="37"/>
      <c r="F175" s="29"/>
      <c r="G175" s="29"/>
      <c r="H175" s="29"/>
      <c r="I175" s="29"/>
      <c r="J175" s="30"/>
      <c r="K175" s="28" t="s">
        <v>2551</v>
      </c>
      <c r="L175" s="29"/>
      <c r="M175" s="29"/>
      <c r="N175" s="29"/>
      <c r="O175" s="29"/>
      <c r="P175" s="30"/>
      <c r="Q175" s="868">
        <v>161.1</v>
      </c>
      <c r="R175" s="29"/>
      <c r="S175" s="29"/>
      <c r="T175" s="29"/>
      <c r="U175" s="30"/>
      <c r="V175" s="867">
        <v>155.0</v>
      </c>
      <c r="W175" s="29"/>
      <c r="X175" s="29"/>
      <c r="Y175" s="29"/>
      <c r="Z175" s="30"/>
      <c r="AA175" s="867">
        <v>50.5</v>
      </c>
      <c r="AB175" s="29"/>
      <c r="AC175" s="29"/>
      <c r="AD175" s="29"/>
      <c r="AE175" s="30"/>
      <c r="AF175" s="867">
        <v>47.5</v>
      </c>
      <c r="AG175" s="29"/>
      <c r="AH175" s="29"/>
      <c r="AI175" s="29"/>
      <c r="AJ175" s="30"/>
      <c r="AK175" s="864"/>
      <c r="AL175" s="864"/>
    </row>
    <row r="176" ht="24.0" customHeight="1">
      <c r="A176" s="27"/>
      <c r="D176" s="19"/>
      <c r="E176" s="11" t="s">
        <v>293</v>
      </c>
      <c r="F176" s="12"/>
      <c r="G176" s="12"/>
      <c r="H176" s="12"/>
      <c r="I176" s="12"/>
      <c r="J176" s="13"/>
      <c r="K176" s="11" t="s">
        <v>23</v>
      </c>
      <c r="L176" s="12"/>
      <c r="M176" s="12"/>
      <c r="N176" s="12"/>
      <c r="O176" s="12"/>
      <c r="P176" s="13"/>
      <c r="Q176" s="863">
        <v>165.2</v>
      </c>
      <c r="R176" s="12"/>
      <c r="S176" s="12"/>
      <c r="T176" s="12"/>
      <c r="U176" s="13"/>
      <c r="V176" s="863">
        <v>156.4</v>
      </c>
      <c r="W176" s="12"/>
      <c r="X176" s="12"/>
      <c r="Y176" s="12"/>
      <c r="Z176" s="13"/>
      <c r="AA176" s="863">
        <v>53.8</v>
      </c>
      <c r="AB176" s="12"/>
      <c r="AC176" s="12"/>
      <c r="AD176" s="12"/>
      <c r="AE176" s="13"/>
      <c r="AF176" s="863">
        <v>49.7</v>
      </c>
      <c r="AG176" s="12"/>
      <c r="AH176" s="12"/>
      <c r="AI176" s="12"/>
      <c r="AJ176" s="13"/>
      <c r="AK176" s="864"/>
      <c r="AL176" s="864"/>
    </row>
    <row r="177" ht="24.0" customHeight="1">
      <c r="A177" s="27"/>
      <c r="D177" s="19"/>
      <c r="E177" s="27"/>
      <c r="J177" s="19"/>
      <c r="K177" s="18" t="s">
        <v>1147</v>
      </c>
      <c r="P177" s="19"/>
      <c r="Q177" s="866">
        <v>166.1</v>
      </c>
      <c r="U177" s="19"/>
      <c r="V177" s="866">
        <v>156.5</v>
      </c>
      <c r="Z177" s="19"/>
      <c r="AA177" s="866">
        <v>54.6</v>
      </c>
      <c r="AE177" s="19"/>
      <c r="AF177" s="866">
        <v>49.0</v>
      </c>
      <c r="AJ177" s="19"/>
      <c r="AK177" s="864"/>
      <c r="AL177" s="864"/>
    </row>
    <row r="178" ht="24.0" customHeight="1">
      <c r="A178" s="37"/>
      <c r="B178" s="29"/>
      <c r="C178" s="29"/>
      <c r="D178" s="30"/>
      <c r="E178" s="37"/>
      <c r="F178" s="29"/>
      <c r="G178" s="29"/>
      <c r="H178" s="29"/>
      <c r="I178" s="29"/>
      <c r="J178" s="30"/>
      <c r="K178" s="28" t="s">
        <v>2551</v>
      </c>
      <c r="L178" s="29"/>
      <c r="M178" s="29"/>
      <c r="N178" s="29"/>
      <c r="O178" s="29"/>
      <c r="P178" s="30"/>
      <c r="Q178" s="867">
        <v>166.1</v>
      </c>
      <c r="R178" s="29"/>
      <c r="S178" s="29"/>
      <c r="T178" s="29"/>
      <c r="U178" s="30"/>
      <c r="V178" s="868">
        <v>156.4</v>
      </c>
      <c r="W178" s="29"/>
      <c r="X178" s="29"/>
      <c r="Y178" s="29"/>
      <c r="Z178" s="30"/>
      <c r="AA178" s="867">
        <v>55.0</v>
      </c>
      <c r="AB178" s="29"/>
      <c r="AC178" s="29"/>
      <c r="AD178" s="29"/>
      <c r="AE178" s="30"/>
      <c r="AF178" s="867">
        <v>49.6</v>
      </c>
      <c r="AG178" s="29"/>
      <c r="AH178" s="29"/>
      <c r="AI178" s="29"/>
      <c r="AJ178" s="30"/>
      <c r="AK178" s="864"/>
      <c r="AL178" s="864"/>
    </row>
    <row r="179" ht="24.0" customHeight="1">
      <c r="A179" s="869" t="s">
        <v>47</v>
      </c>
      <c r="B179" s="869"/>
      <c r="C179" s="870" t="s">
        <v>2553</v>
      </c>
      <c r="D179" s="869"/>
      <c r="E179" s="869"/>
      <c r="F179" s="869"/>
      <c r="G179" s="869"/>
      <c r="H179" s="869"/>
      <c r="I179" s="869"/>
      <c r="J179" s="869"/>
      <c r="K179" s="869"/>
      <c r="L179" s="869"/>
      <c r="M179" s="869"/>
      <c r="N179" s="869"/>
      <c r="O179" s="869"/>
      <c r="P179" s="869"/>
      <c r="Q179" s="869"/>
      <c r="R179" s="3"/>
      <c r="S179" s="3"/>
      <c r="T179" s="3"/>
      <c r="U179" s="3"/>
      <c r="V179" s="3"/>
      <c r="W179" s="3"/>
      <c r="X179" s="3"/>
      <c r="Y179" s="3"/>
      <c r="Z179" s="3"/>
      <c r="AA179" s="3"/>
      <c r="AB179" s="3"/>
      <c r="AC179" s="3"/>
      <c r="AD179" s="3"/>
      <c r="AE179" s="3"/>
      <c r="AF179" s="3"/>
      <c r="AG179" s="3"/>
      <c r="AH179" s="3"/>
      <c r="AI179" s="3"/>
      <c r="AJ179" s="7" t="s">
        <v>2537</v>
      </c>
      <c r="AK179" s="7"/>
      <c r="AL179" s="7"/>
    </row>
    <row r="180" ht="24.0" customHeight="1">
      <c r="A180" s="104"/>
      <c r="B180" s="3"/>
      <c r="C180" s="104"/>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871"/>
      <c r="AK180" s="871"/>
      <c r="AL180" s="871"/>
    </row>
    <row r="181" ht="24.0" customHeight="1">
      <c r="A181" s="1" t="s">
        <v>2554</v>
      </c>
      <c r="AK181" s="1"/>
      <c r="AL181" s="1"/>
    </row>
    <row r="182" ht="24.0"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871"/>
      <c r="AK182" s="871"/>
      <c r="AL182" s="871"/>
    </row>
    <row r="183" ht="24.0" customHeight="1">
      <c r="A183" s="5">
        <v>120.0</v>
      </c>
      <c r="C183" s="6" t="s">
        <v>2555</v>
      </c>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row>
    <row r="184" ht="24.0" customHeight="1">
      <c r="A184" s="206" t="s">
        <v>1858</v>
      </c>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7" t="s">
        <v>2556</v>
      </c>
      <c r="AK184" s="7"/>
      <c r="AL184" s="7"/>
    </row>
    <row r="185" ht="24.0" customHeight="1">
      <c r="A185" s="11" t="s">
        <v>1881</v>
      </c>
      <c r="B185" s="12"/>
      <c r="C185" s="12"/>
      <c r="D185" s="12"/>
      <c r="E185" s="12"/>
      <c r="F185" s="12"/>
      <c r="G185" s="12"/>
      <c r="H185" s="12"/>
      <c r="I185" s="12"/>
      <c r="J185" s="12"/>
      <c r="K185" s="12"/>
      <c r="L185" s="13"/>
      <c r="M185" s="8" t="s">
        <v>2459</v>
      </c>
      <c r="N185" s="9"/>
      <c r="O185" s="9"/>
      <c r="P185" s="9"/>
      <c r="Q185" s="9"/>
      <c r="R185" s="9"/>
      <c r="S185" s="9"/>
      <c r="T185" s="9"/>
      <c r="U185" s="9"/>
      <c r="V185" s="9"/>
      <c r="W185" s="9"/>
      <c r="X185" s="10"/>
      <c r="Y185" s="8" t="s">
        <v>2460</v>
      </c>
      <c r="Z185" s="9"/>
      <c r="AA185" s="9"/>
      <c r="AB185" s="9"/>
      <c r="AC185" s="9"/>
      <c r="AD185" s="9"/>
      <c r="AE185" s="9"/>
      <c r="AF185" s="9"/>
      <c r="AG185" s="9"/>
      <c r="AH185" s="9"/>
      <c r="AI185" s="9"/>
      <c r="AJ185" s="10"/>
      <c r="AK185" s="35"/>
      <c r="AL185" s="35"/>
    </row>
    <row r="186" ht="24.0" customHeight="1">
      <c r="A186" s="37"/>
      <c r="B186" s="29"/>
      <c r="C186" s="29"/>
      <c r="D186" s="29"/>
      <c r="E186" s="29"/>
      <c r="F186" s="29"/>
      <c r="G186" s="29"/>
      <c r="H186" s="29"/>
      <c r="I186" s="29"/>
      <c r="J186" s="29"/>
      <c r="K186" s="29"/>
      <c r="L186" s="30"/>
      <c r="M186" s="8" t="s">
        <v>67</v>
      </c>
      <c r="N186" s="9"/>
      <c r="O186" s="9"/>
      <c r="P186" s="10"/>
      <c r="Q186" s="8" t="s">
        <v>568</v>
      </c>
      <c r="R186" s="9"/>
      <c r="S186" s="9"/>
      <c r="T186" s="10"/>
      <c r="U186" s="8" t="s">
        <v>569</v>
      </c>
      <c r="V186" s="9"/>
      <c r="W186" s="9"/>
      <c r="X186" s="10"/>
      <c r="Y186" s="8" t="s">
        <v>67</v>
      </c>
      <c r="Z186" s="9"/>
      <c r="AA186" s="9"/>
      <c r="AB186" s="10"/>
      <c r="AC186" s="8" t="s">
        <v>568</v>
      </c>
      <c r="AD186" s="9"/>
      <c r="AE186" s="9"/>
      <c r="AF186" s="10"/>
      <c r="AG186" s="8" t="s">
        <v>569</v>
      </c>
      <c r="AH186" s="9"/>
      <c r="AI186" s="9"/>
      <c r="AJ186" s="10"/>
      <c r="AK186" s="35"/>
      <c r="AL186" s="35"/>
    </row>
    <row r="187" ht="24.0" customHeight="1">
      <c r="A187" s="475" t="s">
        <v>2557</v>
      </c>
      <c r="B187" s="13"/>
      <c r="C187" s="11" t="s">
        <v>2558</v>
      </c>
      <c r="D187" s="12"/>
      <c r="E187" s="12"/>
      <c r="F187" s="12"/>
      <c r="G187" s="12"/>
      <c r="H187" s="12"/>
      <c r="I187" s="12"/>
      <c r="J187" s="12"/>
      <c r="K187" s="12"/>
      <c r="L187" s="13"/>
      <c r="M187" s="872">
        <v>0.0</v>
      </c>
      <c r="N187" s="12"/>
      <c r="O187" s="12"/>
      <c r="P187" s="13"/>
      <c r="Q187" s="872">
        <v>0.0</v>
      </c>
      <c r="R187" s="12"/>
      <c r="S187" s="12"/>
      <c r="T187" s="13"/>
      <c r="U187" s="873">
        <v>0.1</v>
      </c>
      <c r="V187" s="12"/>
      <c r="W187" s="12"/>
      <c r="X187" s="13"/>
      <c r="Y187" s="872">
        <v>0.0</v>
      </c>
      <c r="Z187" s="12"/>
      <c r="AA187" s="12"/>
      <c r="AB187" s="13"/>
      <c r="AC187" s="872">
        <v>0.0</v>
      </c>
      <c r="AD187" s="12"/>
      <c r="AE187" s="12"/>
      <c r="AF187" s="13"/>
      <c r="AG187" s="872">
        <v>0.0</v>
      </c>
      <c r="AH187" s="12"/>
      <c r="AI187" s="12"/>
      <c r="AJ187" s="13"/>
      <c r="AK187" s="874"/>
      <c r="AL187" s="874"/>
    </row>
    <row r="188" ht="24.0" customHeight="1">
      <c r="A188" s="37"/>
      <c r="B188" s="30"/>
      <c r="C188" s="28" t="s">
        <v>2559</v>
      </c>
      <c r="D188" s="29"/>
      <c r="E188" s="29"/>
      <c r="F188" s="29"/>
      <c r="G188" s="29"/>
      <c r="H188" s="29"/>
      <c r="I188" s="29"/>
      <c r="J188" s="29"/>
      <c r="K188" s="29"/>
      <c r="L188" s="30"/>
      <c r="M188" s="875">
        <v>0.7</v>
      </c>
      <c r="N188" s="29"/>
      <c r="O188" s="29"/>
      <c r="P188" s="30"/>
      <c r="Q188" s="875">
        <v>0.8</v>
      </c>
      <c r="R188" s="29"/>
      <c r="S188" s="29"/>
      <c r="T188" s="30"/>
      <c r="U188" s="875">
        <v>0.5</v>
      </c>
      <c r="V188" s="29"/>
      <c r="W188" s="29"/>
      <c r="X188" s="30"/>
      <c r="Y188" s="875">
        <v>0.0</v>
      </c>
      <c r="Z188" s="29"/>
      <c r="AA188" s="29"/>
      <c r="AB188" s="30"/>
      <c r="AC188" s="875">
        <v>0.0</v>
      </c>
      <c r="AD188" s="29"/>
      <c r="AE188" s="29"/>
      <c r="AF188" s="30"/>
      <c r="AG188" s="875">
        <v>0.0</v>
      </c>
      <c r="AH188" s="29"/>
      <c r="AI188" s="29"/>
      <c r="AJ188" s="30"/>
      <c r="AK188" s="874"/>
      <c r="AL188" s="874"/>
    </row>
    <row r="189" ht="24.0" customHeight="1">
      <c r="A189" s="876" t="s">
        <v>2560</v>
      </c>
      <c r="B189" s="13"/>
      <c r="C189" s="18" t="s">
        <v>2561</v>
      </c>
      <c r="L189" s="19"/>
      <c r="M189" s="877">
        <v>0.1</v>
      </c>
      <c r="P189" s="19"/>
      <c r="Q189" s="873">
        <v>0.1</v>
      </c>
      <c r="R189" s="12"/>
      <c r="S189" s="12"/>
      <c r="T189" s="13"/>
      <c r="U189" s="877">
        <v>0.1</v>
      </c>
      <c r="X189" s="19"/>
      <c r="Y189" s="877">
        <v>0.1</v>
      </c>
      <c r="AB189" s="19"/>
      <c r="AC189" s="878">
        <v>0.0</v>
      </c>
      <c r="AF189" s="19"/>
      <c r="AG189" s="877">
        <v>0.1</v>
      </c>
      <c r="AJ189" s="19"/>
      <c r="AK189" s="874"/>
      <c r="AL189" s="874"/>
    </row>
    <row r="190" ht="24.0" customHeight="1">
      <c r="A190" s="27"/>
      <c r="B190" s="19"/>
      <c r="C190" s="18" t="s">
        <v>2562</v>
      </c>
      <c r="L190" s="19"/>
      <c r="M190" s="878">
        <v>0.0</v>
      </c>
      <c r="P190" s="19"/>
      <c r="Q190" s="878">
        <v>0.0</v>
      </c>
      <c r="T190" s="19"/>
      <c r="U190" s="878">
        <v>0.0</v>
      </c>
      <c r="X190" s="19"/>
      <c r="Y190" s="878">
        <v>0.0</v>
      </c>
      <c r="AB190" s="19"/>
      <c r="AC190" s="878">
        <v>0.0</v>
      </c>
      <c r="AF190" s="19"/>
      <c r="AG190" s="878">
        <v>0.0</v>
      </c>
      <c r="AJ190" s="19"/>
      <c r="AK190" s="874"/>
      <c r="AL190" s="874"/>
    </row>
    <row r="191" ht="24.0" customHeight="1">
      <c r="A191" s="27"/>
      <c r="B191" s="19"/>
      <c r="C191" s="18" t="s">
        <v>2563</v>
      </c>
      <c r="L191" s="19"/>
      <c r="M191" s="878">
        <v>0.0</v>
      </c>
      <c r="P191" s="19"/>
      <c r="Q191" s="878">
        <v>0.0</v>
      </c>
      <c r="T191" s="19"/>
      <c r="U191" s="878">
        <v>0.0</v>
      </c>
      <c r="X191" s="19"/>
      <c r="Y191" s="878">
        <v>0.050352467270896276</v>
      </c>
      <c r="AB191" s="19"/>
      <c r="AC191" s="877">
        <v>0.0</v>
      </c>
      <c r="AF191" s="19"/>
      <c r="AG191" s="877">
        <v>0.1</v>
      </c>
      <c r="AJ191" s="19"/>
      <c r="AK191" s="874"/>
      <c r="AL191" s="874"/>
    </row>
    <row r="192" ht="24.0" customHeight="1">
      <c r="A192" s="27"/>
      <c r="B192" s="19"/>
      <c r="C192" s="18" t="s">
        <v>2564</v>
      </c>
      <c r="L192" s="19"/>
      <c r="M192" s="878">
        <v>0.0</v>
      </c>
      <c r="P192" s="19"/>
      <c r="Q192" s="878">
        <v>0.0</v>
      </c>
      <c r="T192" s="19"/>
      <c r="U192" s="878">
        <v>0.0</v>
      </c>
      <c r="X192" s="19"/>
      <c r="Y192" s="878">
        <v>0.0</v>
      </c>
      <c r="AB192" s="19"/>
      <c r="AC192" s="878">
        <v>0.0</v>
      </c>
      <c r="AF192" s="19"/>
      <c r="AG192" s="878">
        <v>0.0</v>
      </c>
      <c r="AJ192" s="19"/>
      <c r="AK192" s="874"/>
      <c r="AL192" s="874"/>
    </row>
    <row r="193" ht="24.0" customHeight="1">
      <c r="A193" s="27"/>
      <c r="B193" s="19"/>
      <c r="C193" s="18" t="s">
        <v>2565</v>
      </c>
      <c r="L193" s="19"/>
      <c r="M193" s="878">
        <v>0.0</v>
      </c>
      <c r="P193" s="19"/>
      <c r="Q193" s="878">
        <v>0.0</v>
      </c>
      <c r="T193" s="19"/>
      <c r="U193" s="878">
        <v>0.0</v>
      </c>
      <c r="X193" s="19"/>
      <c r="Y193" s="878">
        <v>0.0</v>
      </c>
      <c r="AB193" s="19"/>
      <c r="AC193" s="878">
        <v>0.0</v>
      </c>
      <c r="AF193" s="19"/>
      <c r="AG193" s="878">
        <v>0.0</v>
      </c>
      <c r="AJ193" s="19"/>
      <c r="AK193" s="874"/>
      <c r="AL193" s="874"/>
    </row>
    <row r="194" ht="24.0" customHeight="1">
      <c r="A194" s="27"/>
      <c r="B194" s="19"/>
      <c r="C194" s="18" t="s">
        <v>2566</v>
      </c>
      <c r="L194" s="19"/>
      <c r="M194" s="878">
        <v>0.0</v>
      </c>
      <c r="P194" s="19"/>
      <c r="Q194" s="878">
        <v>0.0</v>
      </c>
      <c r="T194" s="19"/>
      <c r="U194" s="878">
        <v>0.0</v>
      </c>
      <c r="X194" s="19"/>
      <c r="Y194" s="878">
        <v>0.0</v>
      </c>
      <c r="AB194" s="19"/>
      <c r="AC194" s="878">
        <v>0.0</v>
      </c>
      <c r="AF194" s="19"/>
      <c r="AG194" s="878">
        <v>0.0</v>
      </c>
      <c r="AJ194" s="19"/>
      <c r="AK194" s="874"/>
      <c r="AL194" s="874"/>
    </row>
    <row r="195" ht="24.0" customHeight="1">
      <c r="A195" s="879" t="s">
        <v>298</v>
      </c>
      <c r="B195" s="19"/>
      <c r="C195" s="18" t="s">
        <v>2567</v>
      </c>
      <c r="L195" s="19"/>
      <c r="M195" s="877">
        <v>0.0</v>
      </c>
      <c r="P195" s="19"/>
      <c r="Q195" s="877">
        <v>0.0</v>
      </c>
      <c r="T195" s="19"/>
      <c r="U195" s="878">
        <v>0.0</v>
      </c>
      <c r="X195" s="19"/>
      <c r="Y195" s="878">
        <v>0.0</v>
      </c>
      <c r="AB195" s="19"/>
      <c r="AC195" s="878">
        <v>0.0</v>
      </c>
      <c r="AF195" s="19"/>
      <c r="AG195" s="878">
        <v>0.0</v>
      </c>
      <c r="AJ195" s="19"/>
      <c r="AK195" s="874"/>
      <c r="AL195" s="874"/>
    </row>
    <row r="196" ht="24.0" customHeight="1">
      <c r="A196" s="28"/>
      <c r="B196" s="30"/>
      <c r="C196" s="28" t="s">
        <v>1363</v>
      </c>
      <c r="D196" s="29"/>
      <c r="E196" s="29"/>
      <c r="F196" s="29"/>
      <c r="G196" s="29"/>
      <c r="H196" s="29"/>
      <c r="I196" s="29"/>
      <c r="J196" s="29"/>
      <c r="K196" s="29"/>
      <c r="L196" s="30"/>
      <c r="M196" s="880">
        <v>0.0</v>
      </c>
      <c r="N196" s="29"/>
      <c r="O196" s="29"/>
      <c r="P196" s="30"/>
      <c r="Q196" s="880">
        <v>0.0</v>
      </c>
      <c r="R196" s="29"/>
      <c r="S196" s="29"/>
      <c r="T196" s="30"/>
      <c r="U196" s="880">
        <v>0.0</v>
      </c>
      <c r="V196" s="29"/>
      <c r="W196" s="29"/>
      <c r="X196" s="30"/>
      <c r="Y196" s="875">
        <v>0.1</v>
      </c>
      <c r="Z196" s="29"/>
      <c r="AA196" s="29"/>
      <c r="AB196" s="30"/>
      <c r="AC196" s="875">
        <v>0.1</v>
      </c>
      <c r="AD196" s="29"/>
      <c r="AE196" s="29"/>
      <c r="AF196" s="30"/>
      <c r="AG196" s="880">
        <v>0.0</v>
      </c>
      <c r="AH196" s="29"/>
      <c r="AI196" s="29"/>
      <c r="AJ196" s="30"/>
      <c r="AK196" s="874"/>
      <c r="AL196" s="874"/>
    </row>
    <row r="197" ht="24.0" customHeight="1">
      <c r="A197" s="474" t="s">
        <v>2568</v>
      </c>
      <c r="B197" s="13"/>
      <c r="C197" s="876" t="s">
        <v>2569</v>
      </c>
      <c r="D197" s="13"/>
      <c r="E197" s="11" t="s">
        <v>2570</v>
      </c>
      <c r="F197" s="12"/>
      <c r="G197" s="12"/>
      <c r="H197" s="12"/>
      <c r="I197" s="12"/>
      <c r="J197" s="12"/>
      <c r="K197" s="12"/>
      <c r="L197" s="13"/>
      <c r="M197" s="873">
        <v>66.4</v>
      </c>
      <c r="N197" s="12"/>
      <c r="O197" s="12"/>
      <c r="P197" s="13"/>
      <c r="Q197" s="873">
        <v>67.5</v>
      </c>
      <c r="R197" s="12"/>
      <c r="S197" s="12"/>
      <c r="T197" s="13"/>
      <c r="U197" s="873">
        <v>65.3</v>
      </c>
      <c r="V197" s="12"/>
      <c r="W197" s="12"/>
      <c r="X197" s="13"/>
      <c r="Y197" s="873">
        <v>39.5</v>
      </c>
      <c r="Z197" s="12"/>
      <c r="AA197" s="12"/>
      <c r="AB197" s="13"/>
      <c r="AC197" s="873">
        <v>42.0</v>
      </c>
      <c r="AD197" s="12"/>
      <c r="AE197" s="12"/>
      <c r="AF197" s="13"/>
      <c r="AG197" s="873">
        <v>37.1</v>
      </c>
      <c r="AH197" s="12"/>
      <c r="AI197" s="12"/>
      <c r="AJ197" s="13"/>
      <c r="AK197" s="874"/>
      <c r="AL197" s="874"/>
    </row>
    <row r="198" ht="24.0" customHeight="1">
      <c r="A198" s="27"/>
      <c r="B198" s="19"/>
      <c r="C198" s="27"/>
      <c r="D198" s="19"/>
      <c r="E198" s="18" t="s">
        <v>2571</v>
      </c>
      <c r="L198" s="19"/>
      <c r="M198" s="877">
        <v>11.5</v>
      </c>
      <c r="P198" s="19"/>
      <c r="Q198" s="877">
        <v>11.7</v>
      </c>
      <c r="T198" s="19"/>
      <c r="U198" s="877">
        <v>11.3</v>
      </c>
      <c r="X198" s="19"/>
      <c r="Y198" s="877">
        <v>9.7</v>
      </c>
      <c r="AB198" s="19"/>
      <c r="AC198" s="877">
        <v>9.2</v>
      </c>
      <c r="AF198" s="19"/>
      <c r="AG198" s="877">
        <v>10.2</v>
      </c>
      <c r="AJ198" s="19"/>
      <c r="AK198" s="874"/>
      <c r="AL198" s="874"/>
    </row>
    <row r="199" ht="24.0" customHeight="1">
      <c r="A199" s="27"/>
      <c r="B199" s="19"/>
      <c r="C199" s="27"/>
      <c r="D199" s="19"/>
      <c r="E199" s="18" t="s">
        <v>2572</v>
      </c>
      <c r="L199" s="19"/>
      <c r="M199" s="877">
        <v>11.5</v>
      </c>
      <c r="P199" s="19"/>
      <c r="Q199" s="877">
        <v>10.3</v>
      </c>
      <c r="T199" s="19"/>
      <c r="U199" s="877">
        <v>12.8</v>
      </c>
      <c r="X199" s="19"/>
      <c r="Y199" s="877">
        <v>14.3</v>
      </c>
      <c r="AB199" s="19"/>
      <c r="AC199" s="877">
        <v>14.5</v>
      </c>
      <c r="AF199" s="19"/>
      <c r="AG199" s="877">
        <v>14.2</v>
      </c>
      <c r="AJ199" s="19"/>
      <c r="AK199" s="874"/>
      <c r="AL199" s="874"/>
    </row>
    <row r="200" ht="24.0" customHeight="1">
      <c r="A200" s="27"/>
      <c r="B200" s="19"/>
      <c r="C200" s="881" t="s">
        <v>2573</v>
      </c>
      <c r="D200" s="30"/>
      <c r="E200" s="28" t="s">
        <v>2574</v>
      </c>
      <c r="F200" s="29"/>
      <c r="G200" s="29"/>
      <c r="H200" s="29"/>
      <c r="I200" s="29"/>
      <c r="J200" s="29"/>
      <c r="K200" s="29"/>
      <c r="L200" s="30"/>
      <c r="M200" s="877">
        <v>10.3</v>
      </c>
      <c r="P200" s="19"/>
      <c r="Q200" s="877">
        <v>10.1</v>
      </c>
      <c r="T200" s="19"/>
      <c r="U200" s="877">
        <v>10.4</v>
      </c>
      <c r="X200" s="19"/>
      <c r="Y200" s="877">
        <v>29.3</v>
      </c>
      <c r="AB200" s="19"/>
      <c r="AC200" s="877">
        <v>27.3</v>
      </c>
      <c r="AF200" s="19"/>
      <c r="AG200" s="877">
        <v>31.2</v>
      </c>
      <c r="AJ200" s="19"/>
      <c r="AK200" s="874"/>
      <c r="AL200" s="874"/>
    </row>
    <row r="201" ht="24.0" customHeight="1">
      <c r="A201" s="27"/>
      <c r="B201" s="19"/>
      <c r="C201" s="11" t="s">
        <v>2575</v>
      </c>
      <c r="D201" s="12"/>
      <c r="E201" s="12"/>
      <c r="F201" s="12"/>
      <c r="G201" s="12"/>
      <c r="H201" s="12"/>
      <c r="I201" s="12"/>
      <c r="J201" s="12"/>
      <c r="K201" s="12"/>
      <c r="L201" s="13"/>
      <c r="M201" s="877">
        <v>4.1</v>
      </c>
      <c r="P201" s="19"/>
      <c r="Q201" s="877">
        <v>4.3</v>
      </c>
      <c r="T201" s="19"/>
      <c r="U201" s="877">
        <v>4.0</v>
      </c>
      <c r="X201" s="19"/>
      <c r="Y201" s="878">
        <v>0.0</v>
      </c>
      <c r="AB201" s="19"/>
      <c r="AC201" s="878">
        <v>0.0</v>
      </c>
      <c r="AF201" s="19"/>
      <c r="AG201" s="878">
        <v>0.0</v>
      </c>
      <c r="AJ201" s="19"/>
      <c r="AK201" s="874"/>
      <c r="AL201" s="874"/>
    </row>
    <row r="202" ht="24.0" customHeight="1">
      <c r="A202" s="37"/>
      <c r="B202" s="30"/>
      <c r="C202" s="28" t="s">
        <v>2576</v>
      </c>
      <c r="D202" s="29"/>
      <c r="E202" s="29"/>
      <c r="F202" s="29"/>
      <c r="G202" s="29"/>
      <c r="H202" s="29"/>
      <c r="I202" s="29"/>
      <c r="J202" s="29"/>
      <c r="K202" s="29"/>
      <c r="L202" s="30"/>
      <c r="M202" s="875">
        <v>8.6</v>
      </c>
      <c r="N202" s="29"/>
      <c r="O202" s="29"/>
      <c r="P202" s="30"/>
      <c r="Q202" s="875">
        <v>9.2</v>
      </c>
      <c r="R202" s="29"/>
      <c r="S202" s="29"/>
      <c r="T202" s="30"/>
      <c r="U202" s="875">
        <v>8.0</v>
      </c>
      <c r="V202" s="29"/>
      <c r="W202" s="29"/>
      <c r="X202" s="30"/>
      <c r="Y202" s="875">
        <v>8.0</v>
      </c>
      <c r="Z202" s="29"/>
      <c r="AA202" s="29"/>
      <c r="AB202" s="30"/>
      <c r="AC202" s="875">
        <v>9.9</v>
      </c>
      <c r="AD202" s="29"/>
      <c r="AE202" s="29"/>
      <c r="AF202" s="30"/>
      <c r="AG202" s="875">
        <v>6.2</v>
      </c>
      <c r="AH202" s="29"/>
      <c r="AI202" s="29"/>
      <c r="AJ202" s="30"/>
      <c r="AK202" s="874"/>
      <c r="AL202" s="874"/>
    </row>
    <row r="203" ht="24.0" customHeight="1">
      <c r="A203" s="474" t="s">
        <v>2577</v>
      </c>
      <c r="B203" s="13"/>
      <c r="C203" s="11" t="s">
        <v>2578</v>
      </c>
      <c r="D203" s="12"/>
      <c r="E203" s="12"/>
      <c r="F203" s="12"/>
      <c r="G203" s="12"/>
      <c r="H203" s="12"/>
      <c r="I203" s="12"/>
      <c r="J203" s="12"/>
      <c r="K203" s="12"/>
      <c r="L203" s="13"/>
      <c r="M203" s="873">
        <v>0.3</v>
      </c>
      <c r="N203" s="12"/>
      <c r="O203" s="12"/>
      <c r="P203" s="13"/>
      <c r="Q203" s="873">
        <v>0.3</v>
      </c>
      <c r="R203" s="12"/>
      <c r="S203" s="12"/>
      <c r="T203" s="13"/>
      <c r="U203" s="873">
        <v>0.3</v>
      </c>
      <c r="V203" s="12"/>
      <c r="W203" s="12"/>
      <c r="X203" s="13"/>
      <c r="Y203" s="873">
        <v>0.4</v>
      </c>
      <c r="Z203" s="12"/>
      <c r="AA203" s="12"/>
      <c r="AB203" s="13"/>
      <c r="AC203" s="873">
        <v>0.5</v>
      </c>
      <c r="AD203" s="12"/>
      <c r="AE203" s="12"/>
      <c r="AF203" s="13"/>
      <c r="AG203" s="873">
        <v>0.3</v>
      </c>
      <c r="AH203" s="12"/>
      <c r="AI203" s="12"/>
      <c r="AJ203" s="13"/>
      <c r="AK203" s="874"/>
      <c r="AL203" s="874"/>
    </row>
    <row r="204" ht="24.0" customHeight="1">
      <c r="A204" s="27"/>
      <c r="B204" s="19"/>
      <c r="C204" s="18" t="s">
        <v>2579</v>
      </c>
      <c r="L204" s="19"/>
      <c r="M204" s="877">
        <v>4.2</v>
      </c>
      <c r="P204" s="19"/>
      <c r="Q204" s="877">
        <v>4.3</v>
      </c>
      <c r="T204" s="19"/>
      <c r="U204" s="877">
        <v>4.2</v>
      </c>
      <c r="X204" s="19"/>
      <c r="Y204" s="877">
        <v>4.1</v>
      </c>
      <c r="AB204" s="19"/>
      <c r="AC204" s="877">
        <v>5.4</v>
      </c>
      <c r="AF204" s="19"/>
      <c r="AG204" s="877">
        <v>2.9</v>
      </c>
      <c r="AJ204" s="19"/>
      <c r="AK204" s="874"/>
      <c r="AL204" s="874"/>
    </row>
    <row r="205" ht="24.0" customHeight="1">
      <c r="A205" s="27"/>
      <c r="B205" s="19"/>
      <c r="C205" s="18" t="s">
        <v>2580</v>
      </c>
      <c r="L205" s="19"/>
      <c r="M205" s="877">
        <v>7.2</v>
      </c>
      <c r="P205" s="19"/>
      <c r="Q205" s="877">
        <v>8.8</v>
      </c>
      <c r="T205" s="19"/>
      <c r="U205" s="877">
        <v>5.6</v>
      </c>
      <c r="X205" s="19"/>
      <c r="Y205" s="877">
        <v>6.6</v>
      </c>
      <c r="AB205" s="19"/>
      <c r="AC205" s="877">
        <v>8.5</v>
      </c>
      <c r="AF205" s="19"/>
      <c r="AG205" s="877">
        <v>4.8</v>
      </c>
      <c r="AJ205" s="19"/>
      <c r="AK205" s="874"/>
      <c r="AL205" s="874"/>
    </row>
    <row r="206" ht="24.0" customHeight="1">
      <c r="A206" s="37"/>
      <c r="B206" s="30"/>
      <c r="C206" s="28" t="s">
        <v>2581</v>
      </c>
      <c r="D206" s="29"/>
      <c r="E206" s="29"/>
      <c r="F206" s="29"/>
      <c r="G206" s="29"/>
      <c r="H206" s="29"/>
      <c r="I206" s="29"/>
      <c r="J206" s="29"/>
      <c r="K206" s="29"/>
      <c r="L206" s="30"/>
      <c r="M206" s="875">
        <v>0.4</v>
      </c>
      <c r="N206" s="29"/>
      <c r="O206" s="29"/>
      <c r="P206" s="30"/>
      <c r="Q206" s="875">
        <v>0.5</v>
      </c>
      <c r="R206" s="29"/>
      <c r="S206" s="29"/>
      <c r="T206" s="30"/>
      <c r="U206" s="875">
        <v>0.2</v>
      </c>
      <c r="V206" s="29"/>
      <c r="W206" s="29"/>
      <c r="X206" s="30"/>
      <c r="Y206" s="875">
        <v>0.1</v>
      </c>
      <c r="Z206" s="29"/>
      <c r="AA206" s="29"/>
      <c r="AB206" s="30"/>
      <c r="AC206" s="875">
        <v>0.2</v>
      </c>
      <c r="AD206" s="29"/>
      <c r="AE206" s="29"/>
      <c r="AF206" s="30"/>
      <c r="AG206" s="875">
        <v>0.0</v>
      </c>
      <c r="AH206" s="29"/>
      <c r="AI206" s="29"/>
      <c r="AJ206" s="30"/>
      <c r="AK206" s="874"/>
      <c r="AL206" s="874"/>
    </row>
    <row r="207" ht="24.0" customHeight="1">
      <c r="A207" s="474" t="s">
        <v>2582</v>
      </c>
      <c r="B207" s="13"/>
      <c r="C207" s="474" t="s">
        <v>2583</v>
      </c>
      <c r="D207" s="13"/>
      <c r="E207" s="11" t="s">
        <v>2584</v>
      </c>
      <c r="F207" s="12"/>
      <c r="G207" s="12"/>
      <c r="H207" s="12"/>
      <c r="I207" s="12"/>
      <c r="J207" s="12"/>
      <c r="K207" s="12"/>
      <c r="L207" s="13"/>
      <c r="M207" s="873">
        <v>18.5</v>
      </c>
      <c r="N207" s="12"/>
      <c r="O207" s="12"/>
      <c r="P207" s="13"/>
      <c r="Q207" s="873">
        <v>17.3</v>
      </c>
      <c r="R207" s="12"/>
      <c r="S207" s="12"/>
      <c r="T207" s="13"/>
      <c r="U207" s="873">
        <v>19.6</v>
      </c>
      <c r="V207" s="12"/>
      <c r="W207" s="12"/>
      <c r="X207" s="13"/>
      <c r="Y207" s="873">
        <v>16.5</v>
      </c>
      <c r="Z207" s="12"/>
      <c r="AA207" s="12"/>
      <c r="AB207" s="13"/>
      <c r="AC207" s="873">
        <v>13.6</v>
      </c>
      <c r="AD207" s="12"/>
      <c r="AE207" s="12"/>
      <c r="AF207" s="13"/>
      <c r="AG207" s="873">
        <v>19.3</v>
      </c>
      <c r="AH207" s="12"/>
      <c r="AI207" s="12"/>
      <c r="AJ207" s="13"/>
      <c r="AK207" s="874"/>
      <c r="AL207" s="874"/>
    </row>
    <row r="208" ht="24.0" customHeight="1">
      <c r="A208" s="27"/>
      <c r="B208" s="19"/>
      <c r="C208" s="37"/>
      <c r="D208" s="30"/>
      <c r="E208" s="683" t="s">
        <v>2585</v>
      </c>
      <c r="F208" s="29"/>
      <c r="G208" s="29"/>
      <c r="H208" s="29"/>
      <c r="I208" s="29"/>
      <c r="J208" s="29"/>
      <c r="K208" s="29"/>
      <c r="L208" s="30"/>
      <c r="M208" s="877">
        <v>20.4</v>
      </c>
      <c r="P208" s="19"/>
      <c r="Q208" s="877">
        <v>21.5</v>
      </c>
      <c r="T208" s="19"/>
      <c r="U208" s="877">
        <v>19.2</v>
      </c>
      <c r="X208" s="19"/>
      <c r="Y208" s="877">
        <v>8.5</v>
      </c>
      <c r="AB208" s="19"/>
      <c r="AC208" s="877">
        <v>7.7</v>
      </c>
      <c r="AF208" s="19"/>
      <c r="AG208" s="877">
        <v>9.2</v>
      </c>
      <c r="AJ208" s="19"/>
      <c r="AK208" s="874"/>
      <c r="AL208" s="874"/>
    </row>
    <row r="209" ht="24.0" customHeight="1">
      <c r="A209" s="37"/>
      <c r="B209" s="30"/>
      <c r="C209" s="8" t="s">
        <v>2586</v>
      </c>
      <c r="D209" s="9"/>
      <c r="E209" s="9"/>
      <c r="F209" s="9"/>
      <c r="G209" s="9"/>
      <c r="H209" s="9"/>
      <c r="I209" s="9"/>
      <c r="J209" s="9"/>
      <c r="K209" s="9"/>
      <c r="L209" s="10"/>
      <c r="M209" s="875">
        <v>9.4</v>
      </c>
      <c r="N209" s="29"/>
      <c r="O209" s="29"/>
      <c r="P209" s="30"/>
      <c r="Q209" s="875">
        <v>9.0</v>
      </c>
      <c r="R209" s="29"/>
      <c r="S209" s="29"/>
      <c r="T209" s="30"/>
      <c r="U209" s="875">
        <v>9.8</v>
      </c>
      <c r="V209" s="29"/>
      <c r="W209" s="29"/>
      <c r="X209" s="30"/>
      <c r="Y209" s="875">
        <v>6.1</v>
      </c>
      <c r="Z209" s="29"/>
      <c r="AA209" s="29"/>
      <c r="AB209" s="30"/>
      <c r="AC209" s="875">
        <v>6.5</v>
      </c>
      <c r="AD209" s="29"/>
      <c r="AE209" s="29"/>
      <c r="AF209" s="30"/>
      <c r="AG209" s="875">
        <v>5.8</v>
      </c>
      <c r="AH209" s="29"/>
      <c r="AI209" s="29"/>
      <c r="AJ209" s="30"/>
      <c r="AK209" s="874"/>
      <c r="AL209" s="874"/>
    </row>
    <row r="210" ht="24.0" customHeight="1">
      <c r="A210" s="8" t="s">
        <v>2587</v>
      </c>
      <c r="B210" s="9"/>
      <c r="C210" s="9"/>
      <c r="D210" s="9"/>
      <c r="E210" s="9"/>
      <c r="F210" s="9"/>
      <c r="G210" s="9"/>
      <c r="H210" s="9"/>
      <c r="I210" s="9"/>
      <c r="J210" s="9"/>
      <c r="K210" s="9"/>
      <c r="L210" s="10"/>
      <c r="M210" s="882">
        <v>0.8</v>
      </c>
      <c r="N210" s="9"/>
      <c r="O210" s="9"/>
      <c r="P210" s="10"/>
      <c r="Q210" s="882">
        <v>0.9</v>
      </c>
      <c r="R210" s="9"/>
      <c r="S210" s="9"/>
      <c r="T210" s="10"/>
      <c r="U210" s="882">
        <v>0.7</v>
      </c>
      <c r="V210" s="9"/>
      <c r="W210" s="9"/>
      <c r="X210" s="10"/>
      <c r="Y210" s="882">
        <v>1.3</v>
      </c>
      <c r="Z210" s="9"/>
      <c r="AA210" s="9"/>
      <c r="AB210" s="10"/>
      <c r="AC210" s="882">
        <v>1.4</v>
      </c>
      <c r="AD210" s="9"/>
      <c r="AE210" s="9"/>
      <c r="AF210" s="10"/>
      <c r="AG210" s="882">
        <v>1.2</v>
      </c>
      <c r="AH210" s="9"/>
      <c r="AI210" s="9"/>
      <c r="AJ210" s="10"/>
      <c r="AK210" s="874"/>
      <c r="AL210" s="874"/>
    </row>
    <row r="211" ht="24.0" customHeight="1">
      <c r="A211" s="3" t="s">
        <v>47</v>
      </c>
      <c r="B211" s="35"/>
      <c r="C211" s="3" t="s">
        <v>2588</v>
      </c>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104"/>
      <c r="AK211" s="104"/>
      <c r="AL211" s="104"/>
    </row>
    <row r="212" ht="24.0" customHeight="1">
      <c r="A212" s="3"/>
      <c r="B212" s="3"/>
      <c r="C212" s="883" t="s">
        <v>2589</v>
      </c>
      <c r="Y212" s="3"/>
      <c r="Z212" s="3"/>
      <c r="AA212" s="3"/>
      <c r="AB212" s="3"/>
      <c r="AC212" s="3"/>
      <c r="AD212" s="3"/>
      <c r="AE212" s="3"/>
      <c r="AF212" s="3"/>
      <c r="AG212" s="3"/>
      <c r="AH212" s="3"/>
      <c r="AI212" s="3"/>
      <c r="AJ212" s="3"/>
      <c r="AK212" s="3"/>
      <c r="AL212" s="3"/>
    </row>
    <row r="213" ht="24.0" customHeight="1">
      <c r="A213" s="3"/>
      <c r="B213" s="3"/>
      <c r="Y213" s="3"/>
      <c r="Z213" s="3"/>
      <c r="AA213" s="3"/>
      <c r="AB213" s="3"/>
      <c r="AC213" s="3"/>
      <c r="AD213" s="3"/>
      <c r="AE213" s="3"/>
      <c r="AF213" s="3"/>
      <c r="AG213" s="3"/>
      <c r="AH213" s="3"/>
      <c r="AI213" s="3"/>
      <c r="AJ213" s="884"/>
      <c r="AK213" s="884"/>
      <c r="AL213" s="884"/>
    </row>
    <row r="214" ht="24.0" customHeight="1">
      <c r="A214" s="3"/>
      <c r="B214" s="3"/>
      <c r="Y214" s="3"/>
      <c r="Z214" s="3"/>
      <c r="AA214" s="3"/>
      <c r="AB214" s="3"/>
      <c r="AC214" s="3"/>
      <c r="AD214" s="3"/>
      <c r="AE214" s="3"/>
      <c r="AF214" s="3"/>
      <c r="AG214" s="3"/>
      <c r="AH214" s="3"/>
      <c r="AI214" s="3"/>
      <c r="AJ214" s="885" t="s">
        <v>2537</v>
      </c>
      <c r="AK214" s="885"/>
      <c r="AL214" s="885"/>
    </row>
    <row r="215" ht="24.0" customHeight="1">
      <c r="A215" s="1" t="s">
        <v>2590</v>
      </c>
      <c r="AK215" s="1"/>
      <c r="AL215" s="1"/>
    </row>
    <row r="216" ht="24.0" customHeight="1">
      <c r="A216" s="3"/>
      <c r="B216" s="3"/>
      <c r="C216" s="883"/>
      <c r="D216" s="883"/>
      <c r="E216" s="883"/>
      <c r="F216" s="883"/>
      <c r="G216" s="883"/>
      <c r="H216" s="883"/>
      <c r="I216" s="883"/>
      <c r="J216" s="883"/>
      <c r="K216" s="883"/>
      <c r="L216" s="883"/>
      <c r="M216" s="883"/>
      <c r="N216" s="883"/>
      <c r="O216" s="883"/>
      <c r="P216" s="883"/>
      <c r="Q216" s="883"/>
      <c r="R216" s="883"/>
      <c r="S216" s="883"/>
      <c r="T216" s="883"/>
      <c r="U216" s="883"/>
      <c r="V216" s="883"/>
      <c r="W216" s="883"/>
      <c r="X216" s="883"/>
      <c r="Y216" s="3"/>
      <c r="Z216" s="3"/>
      <c r="AA216" s="3"/>
      <c r="AB216" s="3"/>
      <c r="AC216" s="3"/>
      <c r="AD216" s="3"/>
      <c r="AE216" s="3"/>
      <c r="AF216" s="3"/>
      <c r="AG216" s="3"/>
      <c r="AH216" s="3"/>
      <c r="AI216" s="3"/>
      <c r="AJ216" s="3"/>
      <c r="AK216" s="3"/>
      <c r="AL216" s="3"/>
    </row>
    <row r="217" ht="24.0" customHeight="1">
      <c r="A217" s="5">
        <v>121.0</v>
      </c>
      <c r="C217" s="6" t="s">
        <v>2591</v>
      </c>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row>
    <row r="218" ht="24.0"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7"/>
      <c r="AK218" s="7"/>
      <c r="AL218" s="7"/>
    </row>
    <row r="219" ht="24.0" customHeight="1">
      <c r="A219" s="11" t="s">
        <v>1454</v>
      </c>
      <c r="B219" s="12"/>
      <c r="C219" s="12"/>
      <c r="D219" s="12"/>
      <c r="E219" s="12"/>
      <c r="F219" s="13"/>
      <c r="G219" s="11" t="s">
        <v>2592</v>
      </c>
      <c r="H219" s="12"/>
      <c r="I219" s="12"/>
      <c r="J219" s="12"/>
      <c r="K219" s="12"/>
      <c r="L219" s="13"/>
      <c r="M219" s="8" t="s">
        <v>2593</v>
      </c>
      <c r="N219" s="9"/>
      <c r="O219" s="9"/>
      <c r="P219" s="9"/>
      <c r="Q219" s="9"/>
      <c r="R219" s="9"/>
      <c r="S219" s="9"/>
      <c r="T219" s="9"/>
      <c r="U219" s="9"/>
      <c r="V219" s="9"/>
      <c r="W219" s="9"/>
      <c r="X219" s="9"/>
      <c r="Y219" s="9"/>
      <c r="Z219" s="9"/>
      <c r="AA219" s="9"/>
      <c r="AB219" s="9"/>
      <c r="AC219" s="9"/>
      <c r="AD219" s="10"/>
      <c r="AE219" s="36" t="s">
        <v>2594</v>
      </c>
      <c r="AF219" s="12"/>
      <c r="AG219" s="12"/>
      <c r="AH219" s="12"/>
      <c r="AI219" s="12"/>
      <c r="AJ219" s="13"/>
      <c r="AK219" s="102"/>
      <c r="AL219" s="102"/>
    </row>
    <row r="220" ht="24.0" customHeight="1">
      <c r="A220" s="37"/>
      <c r="B220" s="29"/>
      <c r="C220" s="29"/>
      <c r="D220" s="29"/>
      <c r="E220" s="29"/>
      <c r="F220" s="30"/>
      <c r="G220" s="37"/>
      <c r="H220" s="29"/>
      <c r="I220" s="29"/>
      <c r="J220" s="29"/>
      <c r="K220" s="29"/>
      <c r="L220" s="30"/>
      <c r="M220" s="8" t="s">
        <v>2595</v>
      </c>
      <c r="N220" s="9"/>
      <c r="O220" s="9"/>
      <c r="P220" s="9"/>
      <c r="Q220" s="9"/>
      <c r="R220" s="10"/>
      <c r="S220" s="8" t="s">
        <v>2596</v>
      </c>
      <c r="T220" s="9"/>
      <c r="U220" s="9"/>
      <c r="V220" s="9"/>
      <c r="W220" s="9"/>
      <c r="X220" s="10"/>
      <c r="Y220" s="8" t="s">
        <v>2597</v>
      </c>
      <c r="Z220" s="9"/>
      <c r="AA220" s="9"/>
      <c r="AB220" s="9"/>
      <c r="AC220" s="9"/>
      <c r="AD220" s="10"/>
      <c r="AE220" s="37"/>
      <c r="AF220" s="29"/>
      <c r="AG220" s="29"/>
      <c r="AH220" s="29"/>
      <c r="AI220" s="29"/>
      <c r="AJ220" s="30"/>
      <c r="AK220" s="102"/>
      <c r="AL220" s="102"/>
    </row>
    <row r="221" ht="24.0" customHeight="1">
      <c r="A221" s="270" t="s">
        <v>1448</v>
      </c>
      <c r="F221" s="19"/>
      <c r="G221" s="886">
        <v>1037.0</v>
      </c>
      <c r="L221" s="19"/>
      <c r="M221" s="270">
        <v>687.0</v>
      </c>
      <c r="R221" s="19"/>
      <c r="S221" s="270">
        <v>298.0</v>
      </c>
      <c r="X221" s="19"/>
      <c r="Y221" s="270">
        <v>52.0</v>
      </c>
      <c r="AD221" s="19"/>
      <c r="AE221" s="261">
        <v>1208.0</v>
      </c>
      <c r="AJ221" s="19"/>
      <c r="AK221" s="639"/>
      <c r="AL221" s="639"/>
    </row>
    <row r="222" ht="24.0" customHeight="1">
      <c r="A222" s="270">
        <v>5.0</v>
      </c>
      <c r="F222" s="19"/>
      <c r="G222" s="886">
        <v>1079.0</v>
      </c>
      <c r="L222" s="19"/>
      <c r="M222" s="270">
        <v>718.0</v>
      </c>
      <c r="R222" s="19"/>
      <c r="S222" s="270">
        <v>305.0</v>
      </c>
      <c r="X222" s="19"/>
      <c r="Y222" s="270">
        <v>56.0</v>
      </c>
      <c r="AD222" s="19"/>
      <c r="AE222" s="261">
        <v>1257.0</v>
      </c>
      <c r="AJ222" s="19"/>
      <c r="AK222" s="639"/>
      <c r="AL222" s="639"/>
    </row>
    <row r="223" ht="24.0" customHeight="1">
      <c r="A223" s="202">
        <v>6.0</v>
      </c>
      <c r="B223" s="29"/>
      <c r="C223" s="29"/>
      <c r="D223" s="29"/>
      <c r="E223" s="29"/>
      <c r="F223" s="30"/>
      <c r="G223" s="468">
        <v>1089.0</v>
      </c>
      <c r="H223" s="29"/>
      <c r="I223" s="29"/>
      <c r="J223" s="29"/>
      <c r="K223" s="29"/>
      <c r="L223" s="30"/>
      <c r="M223" s="202">
        <v>738.0</v>
      </c>
      <c r="N223" s="29"/>
      <c r="O223" s="29"/>
      <c r="P223" s="29"/>
      <c r="Q223" s="29"/>
      <c r="R223" s="30"/>
      <c r="S223" s="202">
        <v>299.0</v>
      </c>
      <c r="T223" s="29"/>
      <c r="U223" s="29"/>
      <c r="V223" s="29"/>
      <c r="W223" s="29"/>
      <c r="X223" s="30"/>
      <c r="Y223" s="202">
        <v>52.0</v>
      </c>
      <c r="Z223" s="29"/>
      <c r="AA223" s="29"/>
      <c r="AB223" s="29"/>
      <c r="AC223" s="29"/>
      <c r="AD223" s="30"/>
      <c r="AE223" s="265">
        <v>1255.0</v>
      </c>
      <c r="AF223" s="29"/>
      <c r="AG223" s="29"/>
      <c r="AH223" s="29"/>
      <c r="AI223" s="29"/>
      <c r="AJ223" s="30"/>
      <c r="AK223" s="639"/>
      <c r="AL223" s="639"/>
    </row>
    <row r="224" ht="24.0"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7" t="s">
        <v>2598</v>
      </c>
      <c r="AK224" s="7"/>
      <c r="AL224" s="7"/>
    </row>
    <row r="225" ht="24.0"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7"/>
      <c r="AK225" s="7"/>
      <c r="AL225" s="7"/>
    </row>
    <row r="226" ht="24.0" customHeight="1">
      <c r="A226" s="5">
        <v>122.0</v>
      </c>
      <c r="C226" s="6" t="s">
        <v>2599</v>
      </c>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row>
    <row r="227" ht="24.0"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7" t="s">
        <v>1111</v>
      </c>
      <c r="AK227" s="7"/>
      <c r="AL227" s="7"/>
    </row>
    <row r="228" ht="24.0" customHeight="1">
      <c r="A228" s="11" t="s">
        <v>1454</v>
      </c>
      <c r="B228" s="12"/>
      <c r="C228" s="12"/>
      <c r="D228" s="13"/>
      <c r="E228" s="11" t="s">
        <v>67</v>
      </c>
      <c r="F228" s="12"/>
      <c r="G228" s="12"/>
      <c r="H228" s="13"/>
      <c r="I228" s="8" t="s">
        <v>2600</v>
      </c>
      <c r="J228" s="9"/>
      <c r="K228" s="9"/>
      <c r="L228" s="9"/>
      <c r="M228" s="9"/>
      <c r="N228" s="9"/>
      <c r="O228" s="9"/>
      <c r="P228" s="9"/>
      <c r="Q228" s="10"/>
      <c r="R228" s="8" t="s">
        <v>2601</v>
      </c>
      <c r="S228" s="9"/>
      <c r="T228" s="9"/>
      <c r="U228" s="9"/>
      <c r="V228" s="9"/>
      <c r="W228" s="9"/>
      <c r="X228" s="9"/>
      <c r="Y228" s="9"/>
      <c r="Z228" s="10"/>
      <c r="AA228" s="11" t="s">
        <v>2602</v>
      </c>
      <c r="AB228" s="13"/>
      <c r="AC228" s="36" t="s">
        <v>2603</v>
      </c>
      <c r="AD228" s="13"/>
      <c r="AE228" s="36" t="s">
        <v>2604</v>
      </c>
      <c r="AF228" s="13"/>
      <c r="AG228" s="11" t="s">
        <v>2605</v>
      </c>
      <c r="AH228" s="13"/>
      <c r="AI228" s="39" t="s">
        <v>1363</v>
      </c>
      <c r="AJ228" s="13"/>
      <c r="AK228" s="35"/>
      <c r="AL228" s="35"/>
    </row>
    <row r="229" ht="24.0" customHeight="1">
      <c r="A229" s="27"/>
      <c r="D229" s="19"/>
      <c r="E229" s="27"/>
      <c r="H229" s="19"/>
      <c r="I229" s="11" t="s">
        <v>2606</v>
      </c>
      <c r="J229" s="12"/>
      <c r="K229" s="13"/>
      <c r="L229" s="11" t="s">
        <v>2607</v>
      </c>
      <c r="M229" s="12"/>
      <c r="N229" s="13"/>
      <c r="O229" s="11" t="s">
        <v>1363</v>
      </c>
      <c r="P229" s="12"/>
      <c r="Q229" s="13"/>
      <c r="R229" s="36" t="s">
        <v>2608</v>
      </c>
      <c r="S229" s="12"/>
      <c r="T229" s="13"/>
      <c r="U229" s="11" t="s">
        <v>2609</v>
      </c>
      <c r="V229" s="12"/>
      <c r="W229" s="13"/>
      <c r="X229" s="11" t="s">
        <v>1363</v>
      </c>
      <c r="Y229" s="12"/>
      <c r="Z229" s="13"/>
      <c r="AA229" s="27"/>
      <c r="AB229" s="19"/>
      <c r="AC229" s="27"/>
      <c r="AD229" s="19"/>
      <c r="AE229" s="27"/>
      <c r="AF229" s="19"/>
      <c r="AG229" s="27"/>
      <c r="AH229" s="19"/>
      <c r="AI229" s="27"/>
      <c r="AJ229" s="19"/>
      <c r="AK229" s="35"/>
      <c r="AL229" s="35"/>
    </row>
    <row r="230" ht="24.0" customHeight="1">
      <c r="A230" s="37"/>
      <c r="B230" s="29"/>
      <c r="C230" s="29"/>
      <c r="D230" s="30"/>
      <c r="E230" s="37"/>
      <c r="F230" s="29"/>
      <c r="G230" s="29"/>
      <c r="H230" s="30"/>
      <c r="I230" s="37"/>
      <c r="J230" s="29"/>
      <c r="K230" s="30"/>
      <c r="L230" s="37"/>
      <c r="M230" s="29"/>
      <c r="N230" s="30"/>
      <c r="O230" s="37"/>
      <c r="P230" s="29"/>
      <c r="Q230" s="30"/>
      <c r="R230" s="37"/>
      <c r="S230" s="29"/>
      <c r="T230" s="30"/>
      <c r="U230" s="37"/>
      <c r="V230" s="29"/>
      <c r="W230" s="30"/>
      <c r="X230" s="37"/>
      <c r="Y230" s="29"/>
      <c r="Z230" s="30"/>
      <c r="AA230" s="37"/>
      <c r="AB230" s="30"/>
      <c r="AC230" s="37"/>
      <c r="AD230" s="30"/>
      <c r="AE230" s="37"/>
      <c r="AF230" s="30"/>
      <c r="AG230" s="37"/>
      <c r="AH230" s="30"/>
      <c r="AI230" s="37"/>
      <c r="AJ230" s="30"/>
      <c r="AK230" s="35"/>
      <c r="AL230" s="35"/>
    </row>
    <row r="231" ht="24.0" customHeight="1">
      <c r="A231" s="602" t="s">
        <v>1448</v>
      </c>
      <c r="B231" s="12"/>
      <c r="C231" s="12"/>
      <c r="D231" s="13"/>
      <c r="E231" s="515">
        <v>10589.0</v>
      </c>
      <c r="F231" s="12"/>
      <c r="G231" s="12"/>
      <c r="H231" s="13"/>
      <c r="I231" s="515">
        <v>8.0</v>
      </c>
      <c r="J231" s="12"/>
      <c r="K231" s="13"/>
      <c r="L231" s="515">
        <v>119.0</v>
      </c>
      <c r="M231" s="12"/>
      <c r="N231" s="13"/>
      <c r="O231" s="515">
        <v>27.0</v>
      </c>
      <c r="P231" s="12"/>
      <c r="Q231" s="13"/>
      <c r="R231" s="672">
        <v>239.0</v>
      </c>
      <c r="S231" s="12"/>
      <c r="T231" s="13"/>
      <c r="U231" s="672">
        <v>8919.0</v>
      </c>
      <c r="V231" s="12"/>
      <c r="W231" s="13"/>
      <c r="X231" s="672">
        <v>1257.0</v>
      </c>
      <c r="Y231" s="12"/>
      <c r="Z231" s="13"/>
      <c r="AA231" s="672">
        <v>4.0</v>
      </c>
      <c r="AB231" s="13"/>
      <c r="AC231" s="672" t="s">
        <v>2023</v>
      </c>
      <c r="AD231" s="13"/>
      <c r="AE231" s="672" t="s">
        <v>2023</v>
      </c>
      <c r="AF231" s="13"/>
      <c r="AG231" s="672" t="s">
        <v>2023</v>
      </c>
      <c r="AH231" s="13"/>
      <c r="AI231" s="672">
        <v>16.0</v>
      </c>
      <c r="AJ231" s="13"/>
      <c r="AK231" s="701"/>
      <c r="AL231" s="701"/>
    </row>
    <row r="232" ht="24.0" customHeight="1">
      <c r="A232" s="18" t="s">
        <v>2610</v>
      </c>
      <c r="D232" s="19"/>
      <c r="E232" s="519">
        <v>361.0</v>
      </c>
      <c r="H232" s="19"/>
      <c r="I232" s="519" t="s">
        <v>2611</v>
      </c>
      <c r="K232" s="19"/>
      <c r="L232" s="519">
        <v>5.0</v>
      </c>
      <c r="N232" s="19"/>
      <c r="O232" s="519">
        <v>5.0</v>
      </c>
      <c r="Q232" s="19"/>
      <c r="R232" s="674">
        <v>24.0</v>
      </c>
      <c r="T232" s="19"/>
      <c r="U232" s="674">
        <v>253.0</v>
      </c>
      <c r="W232" s="19"/>
      <c r="X232" s="674">
        <v>73.0</v>
      </c>
      <c r="Z232" s="19"/>
      <c r="AA232" s="674" t="s">
        <v>2023</v>
      </c>
      <c r="AB232" s="19"/>
      <c r="AC232" s="674" t="s">
        <v>2023</v>
      </c>
      <c r="AD232" s="19"/>
      <c r="AE232" s="674" t="s">
        <v>2023</v>
      </c>
      <c r="AF232" s="19"/>
      <c r="AG232" s="674" t="s">
        <v>2023</v>
      </c>
      <c r="AH232" s="19"/>
      <c r="AI232" s="674">
        <v>1.0</v>
      </c>
      <c r="AJ232" s="19"/>
      <c r="AK232" s="701"/>
      <c r="AL232" s="701"/>
    </row>
    <row r="233" ht="24.0" customHeight="1">
      <c r="A233" s="18" t="s">
        <v>2612</v>
      </c>
      <c r="D233" s="19"/>
      <c r="E233" s="519">
        <v>5856.0</v>
      </c>
      <c r="H233" s="19"/>
      <c r="I233" s="519" t="s">
        <v>2613</v>
      </c>
      <c r="K233" s="19"/>
      <c r="L233" s="519">
        <v>70.0</v>
      </c>
      <c r="N233" s="19"/>
      <c r="O233" s="519">
        <v>19.0</v>
      </c>
      <c r="Q233" s="19"/>
      <c r="R233" s="674">
        <v>145.0</v>
      </c>
      <c r="T233" s="19"/>
      <c r="U233" s="674">
        <v>5023.0</v>
      </c>
      <c r="W233" s="19"/>
      <c r="X233" s="674">
        <v>580.0</v>
      </c>
      <c r="Z233" s="19"/>
      <c r="AA233" s="674">
        <v>4.0</v>
      </c>
      <c r="AB233" s="19"/>
      <c r="AC233" s="674" t="s">
        <v>2023</v>
      </c>
      <c r="AD233" s="19"/>
      <c r="AE233" s="674" t="s">
        <v>2023</v>
      </c>
      <c r="AF233" s="19"/>
      <c r="AG233" s="674" t="s">
        <v>2023</v>
      </c>
      <c r="AH233" s="19"/>
      <c r="AI233" s="674">
        <v>15.0</v>
      </c>
      <c r="AJ233" s="19"/>
      <c r="AK233" s="701"/>
      <c r="AL233" s="701"/>
    </row>
    <row r="234" ht="24.0" customHeight="1">
      <c r="A234" s="28" t="s">
        <v>2614</v>
      </c>
      <c r="B234" s="29"/>
      <c r="C234" s="29"/>
      <c r="D234" s="30"/>
      <c r="E234" s="525">
        <v>4372.0</v>
      </c>
      <c r="F234" s="29"/>
      <c r="G234" s="29"/>
      <c r="H234" s="30"/>
      <c r="I234" s="525">
        <v>8.0</v>
      </c>
      <c r="J234" s="29"/>
      <c r="K234" s="30"/>
      <c r="L234" s="525">
        <v>44.0</v>
      </c>
      <c r="M234" s="29"/>
      <c r="N234" s="30"/>
      <c r="O234" s="525">
        <v>3.0</v>
      </c>
      <c r="P234" s="29"/>
      <c r="Q234" s="30"/>
      <c r="R234" s="679">
        <v>70.0</v>
      </c>
      <c r="S234" s="29"/>
      <c r="T234" s="30"/>
      <c r="U234" s="679">
        <v>3643.0</v>
      </c>
      <c r="V234" s="29"/>
      <c r="W234" s="30"/>
      <c r="X234" s="679">
        <v>604.0</v>
      </c>
      <c r="Y234" s="29"/>
      <c r="Z234" s="30"/>
      <c r="AA234" s="679" t="s">
        <v>2023</v>
      </c>
      <c r="AB234" s="30"/>
      <c r="AC234" s="679" t="s">
        <v>2023</v>
      </c>
      <c r="AD234" s="30"/>
      <c r="AE234" s="679" t="s">
        <v>2023</v>
      </c>
      <c r="AF234" s="30"/>
      <c r="AG234" s="679" t="s">
        <v>2023</v>
      </c>
      <c r="AH234" s="30"/>
      <c r="AI234" s="679" t="s">
        <v>2023</v>
      </c>
      <c r="AJ234" s="30"/>
      <c r="AK234" s="701"/>
      <c r="AL234" s="701"/>
    </row>
    <row r="235" ht="24.0" customHeight="1">
      <c r="A235" s="11">
        <v>5.0</v>
      </c>
      <c r="B235" s="12"/>
      <c r="C235" s="12"/>
      <c r="D235" s="13"/>
      <c r="E235" s="515">
        <v>9900.0</v>
      </c>
      <c r="F235" s="12"/>
      <c r="G235" s="12"/>
      <c r="H235" s="13"/>
      <c r="I235" s="515">
        <v>2.0</v>
      </c>
      <c r="J235" s="12"/>
      <c r="K235" s="13"/>
      <c r="L235" s="515">
        <v>242.0</v>
      </c>
      <c r="M235" s="12"/>
      <c r="N235" s="13"/>
      <c r="O235" s="515">
        <v>86.0</v>
      </c>
      <c r="P235" s="12"/>
      <c r="Q235" s="13"/>
      <c r="R235" s="672">
        <v>142.0</v>
      </c>
      <c r="S235" s="12"/>
      <c r="T235" s="13"/>
      <c r="U235" s="672">
        <v>7937.0</v>
      </c>
      <c r="V235" s="12"/>
      <c r="W235" s="13"/>
      <c r="X235" s="672">
        <v>1417.0</v>
      </c>
      <c r="Y235" s="12"/>
      <c r="Z235" s="13"/>
      <c r="AA235" s="672">
        <v>43.0</v>
      </c>
      <c r="AB235" s="13"/>
      <c r="AC235" s="672" t="s">
        <v>2023</v>
      </c>
      <c r="AD235" s="13"/>
      <c r="AE235" s="672">
        <v>1.0</v>
      </c>
      <c r="AF235" s="13"/>
      <c r="AG235" s="672">
        <v>19.0</v>
      </c>
      <c r="AH235" s="13"/>
      <c r="AI235" s="672">
        <v>11.0</v>
      </c>
      <c r="AJ235" s="13"/>
      <c r="AK235" s="701"/>
      <c r="AL235" s="701"/>
    </row>
    <row r="236" ht="24.0" customHeight="1">
      <c r="A236" s="18" t="s">
        <v>2610</v>
      </c>
      <c r="D236" s="19"/>
      <c r="E236" s="519">
        <v>449.0</v>
      </c>
      <c r="H236" s="19"/>
      <c r="I236" s="519" t="s">
        <v>2613</v>
      </c>
      <c r="K236" s="19"/>
      <c r="L236" s="519">
        <v>11.0</v>
      </c>
      <c r="N236" s="19"/>
      <c r="O236" s="519">
        <v>5.0</v>
      </c>
      <c r="Q236" s="19"/>
      <c r="R236" s="674">
        <v>20.0</v>
      </c>
      <c r="T236" s="19"/>
      <c r="U236" s="674">
        <v>317.0</v>
      </c>
      <c r="W236" s="19"/>
      <c r="X236" s="674">
        <v>89.0</v>
      </c>
      <c r="Z236" s="19"/>
      <c r="AA236" s="674">
        <v>7.0</v>
      </c>
      <c r="AB236" s="19"/>
      <c r="AC236" s="674" t="s">
        <v>2023</v>
      </c>
      <c r="AD236" s="19"/>
      <c r="AE236" s="674" t="s">
        <v>2023</v>
      </c>
      <c r="AF236" s="19"/>
      <c r="AG236" s="674" t="s">
        <v>2023</v>
      </c>
      <c r="AH236" s="19"/>
      <c r="AI236" s="674" t="s">
        <v>2023</v>
      </c>
      <c r="AJ236" s="19"/>
      <c r="AK236" s="701"/>
      <c r="AL236" s="701"/>
    </row>
    <row r="237" ht="24.0" customHeight="1">
      <c r="A237" s="18" t="s">
        <v>2612</v>
      </c>
      <c r="D237" s="19"/>
      <c r="E237" s="519">
        <v>5079.0</v>
      </c>
      <c r="H237" s="19"/>
      <c r="I237" s="519">
        <v>2.0</v>
      </c>
      <c r="K237" s="19"/>
      <c r="L237" s="519">
        <v>140.0</v>
      </c>
      <c r="N237" s="19"/>
      <c r="O237" s="519">
        <v>70.0</v>
      </c>
      <c r="Q237" s="19"/>
      <c r="R237" s="674">
        <v>110.0</v>
      </c>
      <c r="T237" s="19"/>
      <c r="U237" s="674">
        <v>4059.0</v>
      </c>
      <c r="W237" s="19"/>
      <c r="X237" s="674">
        <v>643.0</v>
      </c>
      <c r="Z237" s="19"/>
      <c r="AA237" s="674">
        <v>34.0</v>
      </c>
      <c r="AB237" s="19"/>
      <c r="AC237" s="674" t="s">
        <v>2023</v>
      </c>
      <c r="AD237" s="19"/>
      <c r="AE237" s="674">
        <v>1.0</v>
      </c>
      <c r="AF237" s="19"/>
      <c r="AG237" s="674">
        <v>11.0</v>
      </c>
      <c r="AH237" s="19"/>
      <c r="AI237" s="674">
        <v>9.0</v>
      </c>
      <c r="AJ237" s="19"/>
      <c r="AK237" s="701"/>
      <c r="AL237" s="701"/>
    </row>
    <row r="238" ht="24.0" customHeight="1">
      <c r="A238" s="28" t="s">
        <v>2614</v>
      </c>
      <c r="B238" s="29"/>
      <c r="C238" s="29"/>
      <c r="D238" s="30"/>
      <c r="E238" s="525">
        <v>4372.0</v>
      </c>
      <c r="F238" s="29"/>
      <c r="G238" s="29"/>
      <c r="H238" s="30"/>
      <c r="I238" s="525" t="s">
        <v>2613</v>
      </c>
      <c r="J238" s="29"/>
      <c r="K238" s="30"/>
      <c r="L238" s="525">
        <v>91.0</v>
      </c>
      <c r="M238" s="29"/>
      <c r="N238" s="30"/>
      <c r="O238" s="525">
        <v>11.0</v>
      </c>
      <c r="P238" s="29"/>
      <c r="Q238" s="30"/>
      <c r="R238" s="679">
        <v>12.0</v>
      </c>
      <c r="S238" s="29"/>
      <c r="T238" s="30"/>
      <c r="U238" s="679">
        <v>3561.0</v>
      </c>
      <c r="V238" s="29"/>
      <c r="W238" s="30"/>
      <c r="X238" s="679">
        <v>685.0</v>
      </c>
      <c r="Y238" s="29"/>
      <c r="Z238" s="30"/>
      <c r="AA238" s="679">
        <v>2.0</v>
      </c>
      <c r="AB238" s="30"/>
      <c r="AC238" s="679" t="s">
        <v>2023</v>
      </c>
      <c r="AD238" s="30"/>
      <c r="AE238" s="679" t="s">
        <v>2023</v>
      </c>
      <c r="AF238" s="30"/>
      <c r="AG238" s="679">
        <v>8.0</v>
      </c>
      <c r="AH238" s="30"/>
      <c r="AI238" s="679">
        <v>2.0</v>
      </c>
      <c r="AJ238" s="30"/>
      <c r="AK238" s="701"/>
      <c r="AL238" s="701"/>
    </row>
    <row r="239" ht="24.0" customHeight="1">
      <c r="A239" s="602">
        <v>6.0</v>
      </c>
      <c r="B239" s="12"/>
      <c r="C239" s="12"/>
      <c r="D239" s="13"/>
      <c r="E239" s="887">
        <v>6862.0</v>
      </c>
      <c r="F239" s="12"/>
      <c r="G239" s="12"/>
      <c r="H239" s="13"/>
      <c r="I239" s="515">
        <v>2.0</v>
      </c>
      <c r="J239" s="12"/>
      <c r="K239" s="13"/>
      <c r="L239" s="887">
        <v>98.0</v>
      </c>
      <c r="M239" s="12"/>
      <c r="N239" s="13"/>
      <c r="O239" s="887">
        <v>177.0</v>
      </c>
      <c r="P239" s="12"/>
      <c r="Q239" s="13"/>
      <c r="R239" s="687">
        <v>15.0</v>
      </c>
      <c r="S239" s="12"/>
      <c r="T239" s="13"/>
      <c r="U239" s="687">
        <v>5251.0</v>
      </c>
      <c r="V239" s="12"/>
      <c r="W239" s="13"/>
      <c r="X239" s="687">
        <v>1301.0</v>
      </c>
      <c r="Y239" s="12"/>
      <c r="Z239" s="13"/>
      <c r="AA239" s="687">
        <v>3.0</v>
      </c>
      <c r="AB239" s="13"/>
      <c r="AC239" s="672" t="s">
        <v>2023</v>
      </c>
      <c r="AD239" s="13"/>
      <c r="AE239" s="672" t="s">
        <v>2023</v>
      </c>
      <c r="AF239" s="13"/>
      <c r="AG239" s="687">
        <v>15.0</v>
      </c>
      <c r="AH239" s="13"/>
      <c r="AI239" s="672" t="s">
        <v>2023</v>
      </c>
      <c r="AJ239" s="13"/>
      <c r="AK239" s="701"/>
      <c r="AL239" s="701"/>
    </row>
    <row r="240" ht="24.0" customHeight="1">
      <c r="A240" s="18" t="s">
        <v>2610</v>
      </c>
      <c r="D240" s="19"/>
      <c r="E240" s="888">
        <v>274.0</v>
      </c>
      <c r="H240" s="19"/>
      <c r="I240" s="888">
        <v>1.0</v>
      </c>
      <c r="K240" s="19"/>
      <c r="L240" s="888">
        <v>10.0</v>
      </c>
      <c r="N240" s="19"/>
      <c r="O240" s="888">
        <v>6.0</v>
      </c>
      <c r="Q240" s="19"/>
      <c r="R240" s="676">
        <v>1.0</v>
      </c>
      <c r="T240" s="19"/>
      <c r="U240" s="676">
        <v>198.0</v>
      </c>
      <c r="W240" s="19"/>
      <c r="X240" s="676">
        <v>55.0</v>
      </c>
      <c r="Z240" s="19"/>
      <c r="AA240" s="676">
        <v>2.0</v>
      </c>
      <c r="AB240" s="19"/>
      <c r="AC240" s="674" t="s">
        <v>2023</v>
      </c>
      <c r="AD240" s="19"/>
      <c r="AE240" s="674" t="s">
        <v>2023</v>
      </c>
      <c r="AF240" s="19"/>
      <c r="AG240" s="676">
        <v>1.0</v>
      </c>
      <c r="AH240" s="19"/>
      <c r="AI240" s="674" t="s">
        <v>2023</v>
      </c>
      <c r="AJ240" s="19"/>
      <c r="AK240" s="701"/>
      <c r="AL240" s="701"/>
    </row>
    <row r="241" ht="24.0" customHeight="1">
      <c r="A241" s="18" t="s">
        <v>2612</v>
      </c>
      <c r="D241" s="19"/>
      <c r="E241" s="888">
        <v>3360.0</v>
      </c>
      <c r="H241" s="19"/>
      <c r="I241" s="888">
        <v>1.0</v>
      </c>
      <c r="K241" s="19"/>
      <c r="L241" s="888">
        <v>40.0</v>
      </c>
      <c r="N241" s="19"/>
      <c r="O241" s="888">
        <v>115.0</v>
      </c>
      <c r="Q241" s="19"/>
      <c r="R241" s="676">
        <v>14.0</v>
      </c>
      <c r="T241" s="19"/>
      <c r="U241" s="676">
        <v>2544.0</v>
      </c>
      <c r="W241" s="19"/>
      <c r="X241" s="676">
        <v>642.0</v>
      </c>
      <c r="Z241" s="19"/>
      <c r="AA241" s="676">
        <v>1.0</v>
      </c>
      <c r="AB241" s="19"/>
      <c r="AC241" s="674" t="s">
        <v>2023</v>
      </c>
      <c r="AD241" s="19"/>
      <c r="AE241" s="674" t="s">
        <v>2023</v>
      </c>
      <c r="AF241" s="19"/>
      <c r="AG241" s="676">
        <v>3.0</v>
      </c>
      <c r="AH241" s="19"/>
      <c r="AI241" s="674" t="s">
        <v>2023</v>
      </c>
      <c r="AJ241" s="19"/>
      <c r="AK241" s="701"/>
      <c r="AL241" s="701"/>
    </row>
    <row r="242" ht="24.0" customHeight="1">
      <c r="A242" s="28" t="s">
        <v>2614</v>
      </c>
      <c r="B242" s="29"/>
      <c r="C242" s="29"/>
      <c r="D242" s="30"/>
      <c r="E242" s="889">
        <v>3228.0</v>
      </c>
      <c r="F242" s="29"/>
      <c r="G242" s="29"/>
      <c r="H242" s="30"/>
      <c r="I242" s="525" t="s">
        <v>2613</v>
      </c>
      <c r="J242" s="29"/>
      <c r="K242" s="30"/>
      <c r="L242" s="889">
        <v>48.0</v>
      </c>
      <c r="M242" s="29"/>
      <c r="N242" s="30"/>
      <c r="O242" s="889">
        <v>56.0</v>
      </c>
      <c r="P242" s="29"/>
      <c r="Q242" s="30"/>
      <c r="R242" s="681">
        <v>0.0</v>
      </c>
      <c r="S242" s="29"/>
      <c r="T242" s="30"/>
      <c r="U242" s="681">
        <v>2509.0</v>
      </c>
      <c r="V242" s="29"/>
      <c r="W242" s="30"/>
      <c r="X242" s="681">
        <v>604.0</v>
      </c>
      <c r="Y242" s="29"/>
      <c r="Z242" s="30"/>
      <c r="AA242" s="679" t="s">
        <v>2023</v>
      </c>
      <c r="AB242" s="30"/>
      <c r="AC242" s="679" t="s">
        <v>2023</v>
      </c>
      <c r="AD242" s="30"/>
      <c r="AE242" s="679" t="s">
        <v>2023</v>
      </c>
      <c r="AF242" s="30"/>
      <c r="AG242" s="681">
        <v>11.0</v>
      </c>
      <c r="AH242" s="30"/>
      <c r="AI242" s="679" t="s">
        <v>2023</v>
      </c>
      <c r="AJ242" s="30"/>
      <c r="AK242" s="701"/>
      <c r="AL242" s="701"/>
    </row>
    <row r="243" ht="24.0" customHeight="1">
      <c r="A243" s="3" t="s">
        <v>47</v>
      </c>
      <c r="B243" s="3"/>
      <c r="C243" s="3" t="s">
        <v>2615</v>
      </c>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104"/>
      <c r="AK243" s="104"/>
      <c r="AL243" s="104"/>
    </row>
    <row r="244" ht="24.0" customHeight="1">
      <c r="A244" s="3"/>
      <c r="B244" s="3"/>
      <c r="C244" s="3" t="s">
        <v>2616</v>
      </c>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104"/>
      <c r="AK244" s="7"/>
      <c r="AL244" s="7"/>
    </row>
    <row r="245" ht="24.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7" t="s">
        <v>2598</v>
      </c>
      <c r="AK245" s="1"/>
      <c r="AL245" s="1"/>
    </row>
    <row r="246" ht="24.0" customHeight="1">
      <c r="A246" s="1" t="s">
        <v>2617</v>
      </c>
      <c r="AK246" s="1"/>
      <c r="AL246" s="1"/>
    </row>
    <row r="247" ht="24.0" customHeight="1">
      <c r="A247" s="1"/>
      <c r="B247" s="1"/>
      <c r="C247" s="1"/>
      <c r="D247" s="1"/>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1"/>
      <c r="AK247" s="1"/>
      <c r="AL247" s="1"/>
    </row>
    <row r="248" ht="24.0" customHeight="1">
      <c r="A248" s="5">
        <v>123.0</v>
      </c>
      <c r="C248" s="6" t="s">
        <v>2618</v>
      </c>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row>
    <row r="249" ht="24.0" customHeight="1">
      <c r="A249" s="3" t="s">
        <v>2471</v>
      </c>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7"/>
      <c r="AK249" s="7"/>
      <c r="AL249" s="7"/>
    </row>
    <row r="250" ht="24.0" customHeight="1">
      <c r="A250" s="11" t="s">
        <v>101</v>
      </c>
      <c r="B250" s="12"/>
      <c r="C250" s="12"/>
      <c r="D250" s="13"/>
      <c r="E250" s="36" t="s">
        <v>2619</v>
      </c>
      <c r="F250" s="12"/>
      <c r="G250" s="12"/>
      <c r="H250" s="13"/>
      <c r="I250" s="8" t="s">
        <v>2620</v>
      </c>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10"/>
      <c r="AK250" s="35"/>
      <c r="AL250" s="35"/>
    </row>
    <row r="251" ht="24.0" customHeight="1">
      <c r="A251" s="37"/>
      <c r="B251" s="29"/>
      <c r="C251" s="29"/>
      <c r="D251" s="30"/>
      <c r="E251" s="37"/>
      <c r="F251" s="29"/>
      <c r="G251" s="29"/>
      <c r="H251" s="30"/>
      <c r="I251" s="8" t="s">
        <v>67</v>
      </c>
      <c r="J251" s="9"/>
      <c r="K251" s="9"/>
      <c r="L251" s="10"/>
      <c r="M251" s="8" t="s">
        <v>2550</v>
      </c>
      <c r="N251" s="9"/>
      <c r="O251" s="9"/>
      <c r="P251" s="10"/>
      <c r="Q251" s="8" t="s">
        <v>2552</v>
      </c>
      <c r="R251" s="9"/>
      <c r="S251" s="9"/>
      <c r="T251" s="10"/>
      <c r="U251" s="8" t="s">
        <v>293</v>
      </c>
      <c r="V251" s="9"/>
      <c r="W251" s="9"/>
      <c r="X251" s="10"/>
      <c r="Y251" s="8" t="s">
        <v>294</v>
      </c>
      <c r="Z251" s="9"/>
      <c r="AA251" s="9"/>
      <c r="AB251" s="10"/>
      <c r="AC251" s="8" t="s">
        <v>295</v>
      </c>
      <c r="AD251" s="9"/>
      <c r="AE251" s="9"/>
      <c r="AF251" s="10"/>
      <c r="AG251" s="8" t="s">
        <v>296</v>
      </c>
      <c r="AH251" s="9"/>
      <c r="AI251" s="9"/>
      <c r="AJ251" s="10"/>
      <c r="AK251" s="35"/>
      <c r="AL251" s="35"/>
    </row>
    <row r="252" ht="24.0" customHeight="1">
      <c r="A252" s="270" t="s">
        <v>1448</v>
      </c>
      <c r="D252" s="19"/>
      <c r="E252" s="18">
        <v>29.0</v>
      </c>
      <c r="H252" s="19"/>
      <c r="I252" s="270">
        <v>762.0</v>
      </c>
      <c r="L252" s="19"/>
      <c r="M252" s="270">
        <v>276.0</v>
      </c>
      <c r="P252" s="19"/>
      <c r="Q252" s="270">
        <v>232.0</v>
      </c>
      <c r="T252" s="19"/>
      <c r="U252" s="270">
        <v>186.0</v>
      </c>
      <c r="X252" s="19"/>
      <c r="Y252" s="270">
        <v>33.0</v>
      </c>
      <c r="AB252" s="19"/>
      <c r="AC252" s="270">
        <v>24.0</v>
      </c>
      <c r="AF252" s="19"/>
      <c r="AG252" s="890">
        <v>11.0</v>
      </c>
      <c r="AJ252" s="19"/>
      <c r="AK252" s="726"/>
      <c r="AL252" s="726"/>
    </row>
    <row r="253" ht="24.0" customHeight="1">
      <c r="A253" s="270">
        <v>5.0</v>
      </c>
      <c r="D253" s="19"/>
      <c r="E253" s="18">
        <v>29.0</v>
      </c>
      <c r="H253" s="19"/>
      <c r="I253" s="270">
        <v>709.0</v>
      </c>
      <c r="L253" s="19"/>
      <c r="M253" s="270">
        <v>237.0</v>
      </c>
      <c r="P253" s="19"/>
      <c r="Q253" s="270">
        <v>236.0</v>
      </c>
      <c r="T253" s="19"/>
      <c r="U253" s="270">
        <v>173.0</v>
      </c>
      <c r="X253" s="19"/>
      <c r="Y253" s="270">
        <v>34.0</v>
      </c>
      <c r="AB253" s="19"/>
      <c r="AC253" s="270">
        <v>14.0</v>
      </c>
      <c r="AF253" s="19"/>
      <c r="AG253" s="890">
        <v>15.0</v>
      </c>
      <c r="AJ253" s="19"/>
      <c r="AK253" s="726"/>
      <c r="AL253" s="726"/>
    </row>
    <row r="254" ht="24.0" customHeight="1">
      <c r="A254" s="202">
        <v>6.0</v>
      </c>
      <c r="B254" s="29"/>
      <c r="C254" s="29"/>
      <c r="D254" s="30"/>
      <c r="E254" s="28">
        <v>29.0</v>
      </c>
      <c r="F254" s="29"/>
      <c r="G254" s="29"/>
      <c r="H254" s="30"/>
      <c r="I254" s="202">
        <v>715.0</v>
      </c>
      <c r="J254" s="29"/>
      <c r="K254" s="29"/>
      <c r="L254" s="30"/>
      <c r="M254" s="202">
        <v>252.0</v>
      </c>
      <c r="N254" s="29"/>
      <c r="O254" s="29"/>
      <c r="P254" s="30"/>
      <c r="Q254" s="202">
        <v>218.0</v>
      </c>
      <c r="R254" s="29"/>
      <c r="S254" s="29"/>
      <c r="T254" s="30"/>
      <c r="U254" s="202">
        <v>179.0</v>
      </c>
      <c r="V254" s="29"/>
      <c r="W254" s="29"/>
      <c r="X254" s="30"/>
      <c r="Y254" s="202">
        <v>45.0</v>
      </c>
      <c r="Z254" s="29"/>
      <c r="AA254" s="29"/>
      <c r="AB254" s="30"/>
      <c r="AC254" s="202">
        <v>15.0</v>
      </c>
      <c r="AD254" s="29"/>
      <c r="AE254" s="29"/>
      <c r="AF254" s="30"/>
      <c r="AG254" s="727">
        <v>6.0</v>
      </c>
      <c r="AH254" s="29"/>
      <c r="AI254" s="29"/>
      <c r="AJ254" s="30"/>
      <c r="AK254" s="726"/>
      <c r="AL254" s="726"/>
    </row>
    <row r="255" ht="24.0"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7" t="s">
        <v>2621</v>
      </c>
      <c r="AK255" s="7"/>
      <c r="AL255" s="7"/>
    </row>
    <row r="256" ht="24.0"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7"/>
      <c r="AK256" s="7"/>
      <c r="AL256" s="7"/>
    </row>
    <row r="257" ht="24.0" customHeight="1">
      <c r="A257" s="4" t="s">
        <v>2622</v>
      </c>
      <c r="AK257" s="4"/>
      <c r="AL257" s="4"/>
    </row>
    <row r="258" ht="24.0" customHeight="1">
      <c r="A258" s="5">
        <v>124.0</v>
      </c>
      <c r="C258" s="6" t="s">
        <v>2623</v>
      </c>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row>
    <row r="259" ht="24.0"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7"/>
      <c r="AK259" s="7"/>
      <c r="AL259" s="7"/>
    </row>
    <row r="260" ht="24.0" customHeight="1">
      <c r="A260" s="11" t="s">
        <v>1454</v>
      </c>
      <c r="B260" s="12"/>
      <c r="C260" s="12"/>
      <c r="D260" s="13"/>
      <c r="E260" s="11" t="s">
        <v>2624</v>
      </c>
      <c r="F260" s="12"/>
      <c r="G260" s="12"/>
      <c r="H260" s="12"/>
      <c r="I260" s="12"/>
      <c r="J260" s="12"/>
      <c r="K260" s="12"/>
      <c r="L260" s="12"/>
      <c r="M260" s="12"/>
      <c r="N260" s="12"/>
      <c r="O260" s="13"/>
      <c r="P260" s="8" t="s">
        <v>2625</v>
      </c>
      <c r="Q260" s="9"/>
      <c r="R260" s="9"/>
      <c r="S260" s="9"/>
      <c r="T260" s="9"/>
      <c r="U260" s="9"/>
      <c r="V260" s="9"/>
      <c r="W260" s="9"/>
      <c r="X260" s="9"/>
      <c r="Y260" s="9"/>
      <c r="Z260" s="9"/>
      <c r="AA260" s="9"/>
      <c r="AB260" s="9"/>
      <c r="AC260" s="9"/>
      <c r="AD260" s="9"/>
      <c r="AE260" s="9"/>
      <c r="AF260" s="10"/>
      <c r="AG260" s="36" t="s">
        <v>2626</v>
      </c>
      <c r="AH260" s="12"/>
      <c r="AI260" s="12"/>
      <c r="AJ260" s="13"/>
      <c r="AK260" s="102"/>
      <c r="AL260" s="102"/>
    </row>
    <row r="261" ht="24.0" customHeight="1">
      <c r="A261" s="37"/>
      <c r="B261" s="29"/>
      <c r="C261" s="29"/>
      <c r="D261" s="30"/>
      <c r="E261" s="28"/>
      <c r="F261" s="29"/>
      <c r="G261" s="29"/>
      <c r="H261" s="29"/>
      <c r="I261" s="29"/>
      <c r="J261" s="30"/>
      <c r="K261" s="8" t="s">
        <v>2627</v>
      </c>
      <c r="L261" s="9"/>
      <c r="M261" s="9"/>
      <c r="N261" s="9"/>
      <c r="O261" s="10"/>
      <c r="P261" s="8" t="s">
        <v>67</v>
      </c>
      <c r="Q261" s="9"/>
      <c r="R261" s="9"/>
      <c r="S261" s="9"/>
      <c r="T261" s="10"/>
      <c r="U261" s="366" t="s">
        <v>2628</v>
      </c>
      <c r="V261" s="9"/>
      <c r="W261" s="9"/>
      <c r="X261" s="10"/>
      <c r="Y261" s="8" t="s">
        <v>2629</v>
      </c>
      <c r="Z261" s="9"/>
      <c r="AA261" s="9"/>
      <c r="AB261" s="10"/>
      <c r="AC261" s="8" t="s">
        <v>2630</v>
      </c>
      <c r="AD261" s="9"/>
      <c r="AE261" s="9"/>
      <c r="AF261" s="10"/>
      <c r="AG261" s="37"/>
      <c r="AH261" s="29"/>
      <c r="AI261" s="29"/>
      <c r="AJ261" s="30"/>
      <c r="AK261" s="102"/>
      <c r="AL261" s="102"/>
    </row>
    <row r="262" ht="24.0" customHeight="1">
      <c r="A262" s="270" t="s">
        <v>1448</v>
      </c>
      <c r="D262" s="19"/>
      <c r="E262" s="264">
        <v>269548.0</v>
      </c>
      <c r="J262" s="19"/>
      <c r="K262" s="264">
        <v>83029.0</v>
      </c>
      <c r="O262" s="19"/>
      <c r="P262" s="264">
        <f>SUM(U262:AF262)</f>
        <v>27204</v>
      </c>
      <c r="T262" s="19"/>
      <c r="U262" s="264">
        <v>3278.0</v>
      </c>
      <c r="X262" s="19"/>
      <c r="Y262" s="264">
        <v>1504.0</v>
      </c>
      <c r="AB262" s="19"/>
      <c r="AC262" s="264">
        <v>22422.0</v>
      </c>
      <c r="AF262" s="19"/>
      <c r="AG262" s="18">
        <v>405.0</v>
      </c>
      <c r="AJ262" s="19"/>
      <c r="AK262" s="35"/>
      <c r="AL262" s="35"/>
    </row>
    <row r="263" ht="24.0" customHeight="1">
      <c r="A263" s="18">
        <v>5.0</v>
      </c>
      <c r="D263" s="19"/>
      <c r="E263" s="264">
        <v>272769.0</v>
      </c>
      <c r="J263" s="19"/>
      <c r="K263" s="264">
        <v>84525.0</v>
      </c>
      <c r="O263" s="19"/>
      <c r="P263" s="264">
        <v>25751.0</v>
      </c>
      <c r="T263" s="19"/>
      <c r="U263" s="264">
        <v>2619.0</v>
      </c>
      <c r="X263" s="19"/>
      <c r="Y263" s="264">
        <v>1402.0</v>
      </c>
      <c r="AB263" s="19"/>
      <c r="AC263" s="264">
        <v>21730.0</v>
      </c>
      <c r="AF263" s="19"/>
      <c r="AG263" s="18">
        <v>385.0</v>
      </c>
      <c r="AJ263" s="19"/>
      <c r="AK263" s="35"/>
      <c r="AL263" s="35"/>
    </row>
    <row r="264" ht="24.0" customHeight="1">
      <c r="A264" s="202">
        <v>6.0</v>
      </c>
      <c r="B264" s="29"/>
      <c r="C264" s="29"/>
      <c r="D264" s="30"/>
      <c r="E264" s="265">
        <v>276230.0</v>
      </c>
      <c r="F264" s="29"/>
      <c r="G264" s="29"/>
      <c r="H264" s="29"/>
      <c r="I264" s="29"/>
      <c r="J264" s="30"/>
      <c r="K264" s="265">
        <v>86247.0</v>
      </c>
      <c r="L264" s="29"/>
      <c r="M264" s="29"/>
      <c r="N264" s="29"/>
      <c r="O264" s="30"/>
      <c r="P264" s="265">
        <v>34651.0</v>
      </c>
      <c r="Q264" s="29"/>
      <c r="R264" s="29"/>
      <c r="S264" s="29"/>
      <c r="T264" s="30"/>
      <c r="U264" s="265">
        <v>4858.0</v>
      </c>
      <c r="V264" s="29"/>
      <c r="W264" s="29"/>
      <c r="X264" s="30"/>
      <c r="Y264" s="265">
        <v>1830.0</v>
      </c>
      <c r="Z264" s="29"/>
      <c r="AA264" s="29"/>
      <c r="AB264" s="30"/>
      <c r="AC264" s="265">
        <v>27963.0</v>
      </c>
      <c r="AD264" s="29"/>
      <c r="AE264" s="29"/>
      <c r="AF264" s="30"/>
      <c r="AG264" s="202">
        <v>393.0</v>
      </c>
      <c r="AH264" s="29"/>
      <c r="AI264" s="29"/>
      <c r="AJ264" s="30"/>
      <c r="AK264" s="35"/>
      <c r="AL264" s="35"/>
    </row>
    <row r="265" ht="24.0" customHeight="1">
      <c r="A265" s="11" t="s">
        <v>2631</v>
      </c>
      <c r="B265" s="12"/>
      <c r="C265" s="12"/>
      <c r="D265" s="13"/>
      <c r="E265" s="783">
        <v>144306.0</v>
      </c>
      <c r="F265" s="12"/>
      <c r="G265" s="12"/>
      <c r="H265" s="12"/>
      <c r="I265" s="12"/>
      <c r="J265" s="13"/>
      <c r="K265" s="783">
        <v>44862.0</v>
      </c>
      <c r="L265" s="12"/>
      <c r="M265" s="12"/>
      <c r="N265" s="12"/>
      <c r="O265" s="13"/>
      <c r="P265" s="422"/>
      <c r="Q265" s="12"/>
      <c r="R265" s="12"/>
      <c r="S265" s="12"/>
      <c r="T265" s="12"/>
      <c r="U265" s="891"/>
      <c r="V265" s="12"/>
      <c r="W265" s="12"/>
      <c r="X265" s="12"/>
      <c r="Y265" s="891"/>
      <c r="Z265" s="12"/>
      <c r="AA265" s="12"/>
      <c r="AB265" s="12"/>
      <c r="AC265" s="891"/>
      <c r="AD265" s="12"/>
      <c r="AE265" s="12"/>
      <c r="AF265" s="12"/>
      <c r="AG265" s="891"/>
      <c r="AH265" s="12"/>
      <c r="AI265" s="12"/>
      <c r="AJ265" s="12"/>
      <c r="AK265" s="639"/>
      <c r="AL265" s="639"/>
    </row>
    <row r="266" ht="24.0" customHeight="1">
      <c r="A266" s="28" t="s">
        <v>2632</v>
      </c>
      <c r="B266" s="29"/>
      <c r="C266" s="29"/>
      <c r="D266" s="30"/>
      <c r="E266" s="265">
        <v>131924.0</v>
      </c>
      <c r="F266" s="29"/>
      <c r="G266" s="29"/>
      <c r="H266" s="29"/>
      <c r="I266" s="29"/>
      <c r="J266" s="30"/>
      <c r="K266" s="265">
        <v>41385.0</v>
      </c>
      <c r="L266" s="29"/>
      <c r="M266" s="29"/>
      <c r="N266" s="29"/>
      <c r="O266" s="30"/>
      <c r="P266" s="264"/>
      <c r="U266" s="639"/>
      <c r="Y266" s="639"/>
      <c r="AC266" s="639"/>
      <c r="AG266" s="639"/>
      <c r="AK266" s="639"/>
      <c r="AL266" s="639"/>
    </row>
    <row r="267" ht="24.0" customHeight="1">
      <c r="A267" s="3" t="s">
        <v>47</v>
      </c>
      <c r="B267" s="3"/>
      <c r="C267" s="3" t="s">
        <v>2633</v>
      </c>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104"/>
      <c r="AK267" s="104"/>
      <c r="AL267" s="104"/>
    </row>
    <row r="268" ht="24.0" customHeight="1">
      <c r="A268" s="3"/>
      <c r="B268" s="3"/>
      <c r="C268" s="3" t="s">
        <v>2634</v>
      </c>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7" t="s">
        <v>2635</v>
      </c>
      <c r="AK268" s="7"/>
      <c r="AL268" s="7"/>
    </row>
    <row r="269" ht="24.0"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row>
    <row r="270" ht="24.0" customHeight="1">
      <c r="A270" s="5">
        <v>125.0</v>
      </c>
      <c r="C270" s="6" t="s">
        <v>2636</v>
      </c>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row>
    <row r="271" ht="24.0"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7"/>
      <c r="AK271" s="7"/>
      <c r="AL271" s="7"/>
    </row>
    <row r="272" ht="24.0" customHeight="1">
      <c r="A272" s="11" t="s">
        <v>1454</v>
      </c>
      <c r="B272" s="12"/>
      <c r="C272" s="12"/>
      <c r="D272" s="13"/>
      <c r="E272" s="8" t="s">
        <v>2637</v>
      </c>
      <c r="F272" s="9"/>
      <c r="G272" s="9"/>
      <c r="H272" s="9"/>
      <c r="I272" s="9"/>
      <c r="J272" s="9"/>
      <c r="K272" s="9"/>
      <c r="L272" s="9"/>
      <c r="M272" s="9"/>
      <c r="N272" s="9"/>
      <c r="O272" s="9"/>
      <c r="P272" s="9"/>
      <c r="Q272" s="9"/>
      <c r="R272" s="10"/>
      <c r="S272" s="8" t="s">
        <v>2638</v>
      </c>
      <c r="T272" s="9"/>
      <c r="U272" s="9"/>
      <c r="V272" s="9"/>
      <c r="W272" s="9"/>
      <c r="X272" s="9"/>
      <c r="Y272" s="9"/>
      <c r="Z272" s="9"/>
      <c r="AA272" s="9"/>
      <c r="AB272" s="9"/>
      <c r="AC272" s="9"/>
      <c r="AD272" s="9"/>
      <c r="AE272" s="9"/>
      <c r="AF272" s="10"/>
      <c r="AG272" s="184" t="s">
        <v>2639</v>
      </c>
      <c r="AH272" s="12"/>
      <c r="AI272" s="12"/>
      <c r="AJ272" s="13"/>
      <c r="AK272" s="183"/>
      <c r="AL272" s="183"/>
    </row>
    <row r="273" ht="24.0" customHeight="1">
      <c r="A273" s="37"/>
      <c r="B273" s="29"/>
      <c r="C273" s="29"/>
      <c r="D273" s="30"/>
      <c r="E273" s="8" t="s">
        <v>67</v>
      </c>
      <c r="F273" s="9"/>
      <c r="G273" s="9"/>
      <c r="H273" s="9"/>
      <c r="I273" s="9"/>
      <c r="J273" s="10"/>
      <c r="K273" s="8" t="s">
        <v>2631</v>
      </c>
      <c r="L273" s="9"/>
      <c r="M273" s="9"/>
      <c r="N273" s="10"/>
      <c r="O273" s="8" t="s">
        <v>2632</v>
      </c>
      <c r="P273" s="9"/>
      <c r="Q273" s="9"/>
      <c r="R273" s="10"/>
      <c r="S273" s="8" t="s">
        <v>67</v>
      </c>
      <c r="T273" s="9"/>
      <c r="U273" s="9"/>
      <c r="V273" s="9"/>
      <c r="W273" s="9"/>
      <c r="X273" s="10"/>
      <c r="Y273" s="8" t="s">
        <v>2631</v>
      </c>
      <c r="Z273" s="9"/>
      <c r="AA273" s="9"/>
      <c r="AB273" s="10"/>
      <c r="AC273" s="8" t="s">
        <v>2632</v>
      </c>
      <c r="AD273" s="9"/>
      <c r="AE273" s="9"/>
      <c r="AF273" s="10"/>
      <c r="AG273" s="37"/>
      <c r="AH273" s="29"/>
      <c r="AI273" s="29"/>
      <c r="AJ273" s="30"/>
      <c r="AK273" s="183"/>
      <c r="AL273" s="183"/>
    </row>
    <row r="274" ht="24.0" customHeight="1">
      <c r="A274" s="270" t="s">
        <v>1448</v>
      </c>
      <c r="D274" s="19"/>
      <c r="E274" s="264">
        <f>SUM(K274:R274)</f>
        <v>79859</v>
      </c>
      <c r="J274" s="19"/>
      <c r="K274" s="264">
        <v>38581.0</v>
      </c>
      <c r="N274" s="19"/>
      <c r="O274" s="264">
        <v>41278.0</v>
      </c>
      <c r="R274" s="19"/>
      <c r="S274" s="264">
        <f>SUM(Y274:AF274)</f>
        <v>291693</v>
      </c>
      <c r="X274" s="19"/>
      <c r="Y274" s="264">
        <v>137210.0</v>
      </c>
      <c r="AB274" s="19"/>
      <c r="AC274" s="264">
        <v>154483.0</v>
      </c>
      <c r="AF274" s="19"/>
      <c r="AG274" s="18">
        <v>353.0</v>
      </c>
      <c r="AJ274" s="19"/>
      <c r="AK274" s="35"/>
      <c r="AL274" s="35"/>
    </row>
    <row r="275" ht="24.0" customHeight="1">
      <c r="A275" s="18">
        <v>5.0</v>
      </c>
      <c r="D275" s="19"/>
      <c r="E275" s="264">
        <v>73029.0</v>
      </c>
      <c r="J275" s="19"/>
      <c r="K275" s="264">
        <v>33801.0</v>
      </c>
      <c r="N275" s="19"/>
      <c r="O275" s="264">
        <v>39228.0</v>
      </c>
      <c r="R275" s="19"/>
      <c r="S275" s="264">
        <v>323804.0</v>
      </c>
      <c r="X275" s="19"/>
      <c r="Y275" s="264">
        <v>156909.0</v>
      </c>
      <c r="AB275" s="19"/>
      <c r="AC275" s="264">
        <v>166895.0</v>
      </c>
      <c r="AF275" s="19"/>
      <c r="AG275" s="18">
        <v>357.0</v>
      </c>
      <c r="AJ275" s="19"/>
      <c r="AK275" s="35"/>
      <c r="AL275" s="35"/>
    </row>
    <row r="276" ht="24.0" customHeight="1">
      <c r="A276" s="202">
        <v>6.0</v>
      </c>
      <c r="B276" s="29"/>
      <c r="C276" s="29"/>
      <c r="D276" s="30"/>
      <c r="E276" s="265">
        <v>72469.0</v>
      </c>
      <c r="F276" s="29"/>
      <c r="G276" s="29"/>
      <c r="H276" s="29"/>
      <c r="I276" s="29"/>
      <c r="J276" s="30"/>
      <c r="K276" s="265">
        <v>34667.0</v>
      </c>
      <c r="L276" s="29"/>
      <c r="M276" s="29"/>
      <c r="N276" s="30"/>
      <c r="O276" s="265">
        <v>37802.0</v>
      </c>
      <c r="P276" s="29"/>
      <c r="Q276" s="29"/>
      <c r="R276" s="30"/>
      <c r="S276" s="265">
        <v>323745.0</v>
      </c>
      <c r="T276" s="29"/>
      <c r="U276" s="29"/>
      <c r="V276" s="29"/>
      <c r="W276" s="29"/>
      <c r="X276" s="30"/>
      <c r="Y276" s="265">
        <v>158872.0</v>
      </c>
      <c r="Z276" s="29"/>
      <c r="AA276" s="29"/>
      <c r="AB276" s="30"/>
      <c r="AC276" s="265">
        <v>164873.0</v>
      </c>
      <c r="AD276" s="29"/>
      <c r="AE276" s="29"/>
      <c r="AF276" s="30"/>
      <c r="AG276" s="202">
        <v>358.0</v>
      </c>
      <c r="AH276" s="29"/>
      <c r="AI276" s="29"/>
      <c r="AJ276" s="30"/>
      <c r="AK276" s="35"/>
      <c r="AL276" s="35"/>
    </row>
    <row r="277" ht="24.0" customHeight="1">
      <c r="A277" s="3" t="s">
        <v>47</v>
      </c>
      <c r="B277" s="3"/>
      <c r="C277" s="3" t="s">
        <v>2640</v>
      </c>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104"/>
      <c r="AK277" s="104"/>
      <c r="AL277" s="104"/>
    </row>
    <row r="278" ht="24.0" customHeight="1">
      <c r="A278" s="3"/>
      <c r="B278" s="3"/>
      <c r="C278" s="3" t="s">
        <v>2641</v>
      </c>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row>
    <row r="279" ht="24.0" customHeight="1">
      <c r="A279" s="3"/>
      <c r="B279" s="3"/>
      <c r="C279" s="3" t="s">
        <v>2642</v>
      </c>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7" t="s">
        <v>2635</v>
      </c>
      <c r="AK279" s="7"/>
      <c r="AL279" s="7"/>
    </row>
    <row r="280" ht="24.0" customHeight="1">
      <c r="A280" s="1" t="s">
        <v>2643</v>
      </c>
      <c r="AK280" s="1"/>
      <c r="AL280" s="1"/>
    </row>
    <row r="281" ht="24.0"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row>
    <row r="282" ht="24.0" customHeight="1">
      <c r="A282" s="5">
        <v>126.0</v>
      </c>
      <c r="C282" s="6" t="s">
        <v>2644</v>
      </c>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row>
    <row r="283" ht="24.0"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7" t="s">
        <v>2243</v>
      </c>
      <c r="AK283" s="7"/>
      <c r="AL283" s="7"/>
    </row>
    <row r="284" ht="24.0" customHeight="1">
      <c r="A284" s="8" t="s">
        <v>2645</v>
      </c>
      <c r="B284" s="9"/>
      <c r="C284" s="9"/>
      <c r="D284" s="9"/>
      <c r="E284" s="9"/>
      <c r="F284" s="9"/>
      <c r="G284" s="9"/>
      <c r="H284" s="9"/>
      <c r="I284" s="9"/>
      <c r="J284" s="9"/>
      <c r="K284" s="9"/>
      <c r="L284" s="10"/>
      <c r="M284" s="249" t="s">
        <v>2105</v>
      </c>
      <c r="N284" s="9"/>
      <c r="O284" s="9"/>
      <c r="P284" s="9"/>
      <c r="Q284" s="9"/>
      <c r="R284" s="9"/>
      <c r="S284" s="9"/>
      <c r="T284" s="10"/>
      <c r="U284" s="8" t="s">
        <v>2106</v>
      </c>
      <c r="V284" s="9"/>
      <c r="W284" s="9"/>
      <c r="X284" s="9"/>
      <c r="Y284" s="9"/>
      <c r="Z284" s="9"/>
      <c r="AA284" s="9"/>
      <c r="AB284" s="10"/>
      <c r="AC284" s="249" t="s">
        <v>2107</v>
      </c>
      <c r="AD284" s="9"/>
      <c r="AE284" s="9"/>
      <c r="AF284" s="9"/>
      <c r="AG284" s="9"/>
      <c r="AH284" s="9"/>
      <c r="AI284" s="9"/>
      <c r="AJ284" s="10"/>
      <c r="AK284" s="35"/>
      <c r="AL284" s="35"/>
    </row>
    <row r="285" ht="24.0" customHeight="1">
      <c r="A285" s="11" t="s">
        <v>2646</v>
      </c>
      <c r="B285" s="12"/>
      <c r="C285" s="12"/>
      <c r="D285" s="12"/>
      <c r="E285" s="12"/>
      <c r="F285" s="12"/>
      <c r="G285" s="12"/>
      <c r="H285" s="12"/>
      <c r="I285" s="12"/>
      <c r="J285" s="12"/>
      <c r="K285" s="12"/>
      <c r="L285" s="13"/>
      <c r="M285" s="405">
        <v>248.0</v>
      </c>
      <c r="N285" s="12"/>
      <c r="O285" s="12"/>
      <c r="P285" s="12"/>
      <c r="Q285" s="12"/>
      <c r="R285" s="12"/>
      <c r="S285" s="12"/>
      <c r="T285" s="13"/>
      <c r="U285" s="405">
        <v>318.0</v>
      </c>
      <c r="V285" s="12"/>
      <c r="W285" s="12"/>
      <c r="X285" s="12"/>
      <c r="Y285" s="12"/>
      <c r="Z285" s="12"/>
      <c r="AA285" s="12"/>
      <c r="AB285" s="13"/>
      <c r="AC285" s="423">
        <v>302.0</v>
      </c>
      <c r="AD285" s="12"/>
      <c r="AE285" s="12"/>
      <c r="AF285" s="12"/>
      <c r="AG285" s="12"/>
      <c r="AH285" s="12"/>
      <c r="AI285" s="12"/>
      <c r="AJ285" s="13"/>
      <c r="AK285" s="701"/>
      <c r="AL285" s="701"/>
    </row>
    <row r="286" ht="24.0" customHeight="1">
      <c r="A286" s="11" t="s">
        <v>2647</v>
      </c>
      <c r="B286" s="12"/>
      <c r="C286" s="13"/>
      <c r="D286" s="11" t="s">
        <v>2648</v>
      </c>
      <c r="E286" s="12"/>
      <c r="F286" s="12"/>
      <c r="G286" s="12"/>
      <c r="H286" s="12"/>
      <c r="I286" s="12"/>
      <c r="J286" s="12"/>
      <c r="K286" s="12"/>
      <c r="L286" s="13"/>
      <c r="M286" s="403">
        <v>10.0</v>
      </c>
      <c r="T286" s="19"/>
      <c r="U286" s="403">
        <v>18.0</v>
      </c>
      <c r="AB286" s="19"/>
      <c r="AC286" s="419">
        <v>16.0</v>
      </c>
      <c r="AJ286" s="19"/>
      <c r="AK286" s="701"/>
      <c r="AL286" s="701"/>
    </row>
    <row r="287" ht="24.0" customHeight="1">
      <c r="A287" s="27"/>
      <c r="C287" s="19"/>
      <c r="D287" s="18" t="s">
        <v>2649</v>
      </c>
      <c r="L287" s="19"/>
      <c r="M287" s="403" t="s">
        <v>1408</v>
      </c>
      <c r="T287" s="19"/>
      <c r="U287" s="403" t="s">
        <v>1408</v>
      </c>
      <c r="AB287" s="19"/>
      <c r="AC287" s="403" t="s">
        <v>1408</v>
      </c>
      <c r="AJ287" s="19"/>
      <c r="AK287" s="701"/>
      <c r="AL287" s="701"/>
    </row>
    <row r="288" ht="24.0" customHeight="1">
      <c r="A288" s="27"/>
      <c r="C288" s="19"/>
      <c r="D288" s="18" t="s">
        <v>2650</v>
      </c>
      <c r="L288" s="19"/>
      <c r="M288" s="403" t="s">
        <v>1408</v>
      </c>
      <c r="T288" s="19"/>
      <c r="U288" s="403">
        <v>1.0</v>
      </c>
      <c r="AB288" s="19"/>
      <c r="AC288" s="403" t="s">
        <v>1408</v>
      </c>
      <c r="AJ288" s="19"/>
      <c r="AK288" s="701"/>
      <c r="AL288" s="701"/>
    </row>
    <row r="289" ht="24.0" customHeight="1">
      <c r="A289" s="27"/>
      <c r="C289" s="19"/>
      <c r="D289" s="18" t="s">
        <v>2651</v>
      </c>
      <c r="L289" s="19"/>
      <c r="M289" s="403">
        <v>20.0</v>
      </c>
      <c r="T289" s="19"/>
      <c r="U289" s="403">
        <v>18.0</v>
      </c>
      <c r="AB289" s="19"/>
      <c r="AC289" s="419">
        <v>25.0</v>
      </c>
      <c r="AJ289" s="19"/>
      <c r="AK289" s="701"/>
      <c r="AL289" s="701"/>
    </row>
    <row r="290" ht="24.0" customHeight="1">
      <c r="A290" s="27"/>
      <c r="C290" s="19"/>
      <c r="D290" s="18" t="s">
        <v>2652</v>
      </c>
      <c r="L290" s="19"/>
      <c r="M290" s="403">
        <v>39.0</v>
      </c>
      <c r="T290" s="19"/>
      <c r="U290" s="403">
        <v>39.0</v>
      </c>
      <c r="AB290" s="19"/>
      <c r="AC290" s="419">
        <v>3.0</v>
      </c>
      <c r="AJ290" s="19"/>
      <c r="AK290" s="701"/>
      <c r="AL290" s="701"/>
    </row>
    <row r="291" ht="24.0" customHeight="1">
      <c r="A291" s="27"/>
      <c r="C291" s="19"/>
      <c r="D291" s="18" t="s">
        <v>2653</v>
      </c>
      <c r="L291" s="19"/>
      <c r="M291" s="403">
        <v>11.0</v>
      </c>
      <c r="T291" s="19"/>
      <c r="U291" s="403">
        <v>40.0</v>
      </c>
      <c r="AB291" s="19"/>
      <c r="AC291" s="419">
        <v>17.0</v>
      </c>
      <c r="AJ291" s="19"/>
      <c r="AK291" s="701"/>
      <c r="AL291" s="701"/>
    </row>
    <row r="292" ht="24.0" customHeight="1">
      <c r="A292" s="37"/>
      <c r="B292" s="29"/>
      <c r="C292" s="30"/>
      <c r="D292" s="28" t="s">
        <v>2654</v>
      </c>
      <c r="E292" s="29"/>
      <c r="F292" s="29"/>
      <c r="G292" s="29"/>
      <c r="H292" s="29"/>
      <c r="I292" s="29"/>
      <c r="J292" s="29"/>
      <c r="K292" s="29"/>
      <c r="L292" s="30"/>
      <c r="M292" s="403">
        <v>51.0</v>
      </c>
      <c r="T292" s="19"/>
      <c r="U292" s="403">
        <v>52.0</v>
      </c>
      <c r="AB292" s="19"/>
      <c r="AC292" s="419">
        <v>113.0</v>
      </c>
      <c r="AJ292" s="19"/>
      <c r="AK292" s="701"/>
      <c r="AL292" s="701"/>
    </row>
    <row r="293" ht="24.0" customHeight="1">
      <c r="A293" s="11" t="s">
        <v>2655</v>
      </c>
      <c r="B293" s="12"/>
      <c r="C293" s="12"/>
      <c r="D293" s="12"/>
      <c r="E293" s="12"/>
      <c r="F293" s="12"/>
      <c r="G293" s="12"/>
      <c r="H293" s="12"/>
      <c r="I293" s="12"/>
      <c r="J293" s="12"/>
      <c r="K293" s="12"/>
      <c r="L293" s="13"/>
      <c r="M293" s="404">
        <v>117.0</v>
      </c>
      <c r="N293" s="29"/>
      <c r="O293" s="29"/>
      <c r="P293" s="29"/>
      <c r="Q293" s="29"/>
      <c r="R293" s="29"/>
      <c r="S293" s="29"/>
      <c r="T293" s="30"/>
      <c r="U293" s="404">
        <v>150.0</v>
      </c>
      <c r="V293" s="29"/>
      <c r="W293" s="29"/>
      <c r="X293" s="29"/>
      <c r="Y293" s="29"/>
      <c r="Z293" s="29"/>
      <c r="AA293" s="29"/>
      <c r="AB293" s="30"/>
      <c r="AC293" s="424">
        <v>128.0</v>
      </c>
      <c r="AD293" s="29"/>
      <c r="AE293" s="29"/>
      <c r="AF293" s="29"/>
      <c r="AG293" s="29"/>
      <c r="AH293" s="29"/>
      <c r="AI293" s="29"/>
      <c r="AJ293" s="30"/>
      <c r="AK293" s="701"/>
      <c r="AL293" s="701"/>
    </row>
    <row r="294" ht="24.0" customHeight="1">
      <c r="A294" s="8" t="s">
        <v>2656</v>
      </c>
      <c r="B294" s="9"/>
      <c r="C294" s="9"/>
      <c r="D294" s="9"/>
      <c r="E294" s="9"/>
      <c r="F294" s="9"/>
      <c r="G294" s="9"/>
      <c r="H294" s="9"/>
      <c r="I294" s="9"/>
      <c r="J294" s="9"/>
      <c r="K294" s="9"/>
      <c r="L294" s="10"/>
      <c r="M294" s="892">
        <v>18380.0</v>
      </c>
      <c r="N294" s="9"/>
      <c r="O294" s="9"/>
      <c r="P294" s="9"/>
      <c r="Q294" s="9"/>
      <c r="R294" s="9"/>
      <c r="S294" s="9"/>
      <c r="T294" s="10"/>
      <c r="U294" s="892">
        <v>14990.0</v>
      </c>
      <c r="V294" s="9"/>
      <c r="W294" s="9"/>
      <c r="X294" s="9"/>
      <c r="Y294" s="9"/>
      <c r="Z294" s="9"/>
      <c r="AA294" s="9"/>
      <c r="AB294" s="10"/>
      <c r="AC294" s="893">
        <v>42743.0</v>
      </c>
      <c r="AD294" s="9"/>
      <c r="AE294" s="9"/>
      <c r="AF294" s="9"/>
      <c r="AG294" s="9"/>
      <c r="AH294" s="9"/>
      <c r="AI294" s="9"/>
      <c r="AJ294" s="10"/>
      <c r="AK294" s="245"/>
      <c r="AL294" s="245"/>
    </row>
    <row r="295" ht="24.0" customHeight="1">
      <c r="A295" s="3" t="s">
        <v>47</v>
      </c>
      <c r="B295" s="3"/>
      <c r="C295" s="3" t="s">
        <v>2657</v>
      </c>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104"/>
      <c r="AK295" s="7"/>
      <c r="AL295" s="7"/>
    </row>
    <row r="296" ht="24.0" customHeight="1">
      <c r="A296" s="3"/>
      <c r="B296" s="3"/>
      <c r="C296" s="3" t="s">
        <v>2658</v>
      </c>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7" t="s">
        <v>2659</v>
      </c>
      <c r="AK296" s="7"/>
      <c r="AL296" s="7"/>
    </row>
    <row r="297" ht="24.0" customHeight="1">
      <c r="A297" s="1"/>
      <c r="B297" s="1"/>
      <c r="C297" s="1"/>
      <c r="D297" s="1"/>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413"/>
      <c r="AG297" s="412"/>
      <c r="AH297" s="1"/>
      <c r="AI297" s="1"/>
      <c r="AJ297" s="1"/>
      <c r="AK297" s="1"/>
      <c r="AL297" s="1"/>
    </row>
    <row r="298" ht="24.0" customHeight="1">
      <c r="A298" s="5">
        <v>127.0</v>
      </c>
      <c r="C298" s="6" t="s">
        <v>2660</v>
      </c>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row>
    <row r="299" ht="24.0"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7"/>
      <c r="AC299" s="3"/>
      <c r="AD299" s="3"/>
      <c r="AE299" s="3"/>
      <c r="AF299" s="3"/>
      <c r="AG299" s="3"/>
      <c r="AH299" s="3"/>
      <c r="AI299" s="3"/>
      <c r="AJ299" s="7" t="s">
        <v>2243</v>
      </c>
      <c r="AK299" s="7"/>
      <c r="AL299" s="7"/>
    </row>
    <row r="300" ht="24.0" customHeight="1">
      <c r="A300" s="8" t="s">
        <v>2645</v>
      </c>
      <c r="B300" s="9"/>
      <c r="C300" s="9"/>
      <c r="D300" s="9"/>
      <c r="E300" s="9"/>
      <c r="F300" s="9"/>
      <c r="G300" s="9"/>
      <c r="H300" s="9"/>
      <c r="I300" s="9"/>
      <c r="J300" s="9"/>
      <c r="K300" s="9"/>
      <c r="L300" s="10"/>
      <c r="M300" s="661" t="s">
        <v>2105</v>
      </c>
      <c r="N300" s="9"/>
      <c r="O300" s="9"/>
      <c r="P300" s="9"/>
      <c r="Q300" s="9"/>
      <c r="R300" s="9"/>
      <c r="S300" s="9"/>
      <c r="T300" s="10"/>
      <c r="U300" s="349" t="s">
        <v>2106</v>
      </c>
      <c r="V300" s="9"/>
      <c r="W300" s="9"/>
      <c r="X300" s="9"/>
      <c r="Y300" s="9"/>
      <c r="Z300" s="9"/>
      <c r="AA300" s="9"/>
      <c r="AB300" s="10"/>
      <c r="AC300" s="661" t="s">
        <v>2107</v>
      </c>
      <c r="AD300" s="9"/>
      <c r="AE300" s="9"/>
      <c r="AF300" s="9"/>
      <c r="AG300" s="9"/>
      <c r="AH300" s="9"/>
      <c r="AI300" s="9"/>
      <c r="AJ300" s="10"/>
      <c r="AK300" s="639"/>
      <c r="AL300" s="639"/>
    </row>
    <row r="301" ht="24.0" customHeight="1">
      <c r="A301" s="11" t="s">
        <v>2646</v>
      </c>
      <c r="B301" s="12"/>
      <c r="C301" s="12"/>
      <c r="D301" s="12"/>
      <c r="E301" s="12"/>
      <c r="F301" s="12"/>
      <c r="G301" s="12"/>
      <c r="H301" s="12"/>
      <c r="I301" s="12"/>
      <c r="J301" s="12"/>
      <c r="K301" s="12"/>
      <c r="L301" s="13"/>
      <c r="M301" s="405">
        <v>1032.0</v>
      </c>
      <c r="N301" s="12"/>
      <c r="O301" s="12"/>
      <c r="P301" s="12"/>
      <c r="Q301" s="12"/>
      <c r="R301" s="12"/>
      <c r="S301" s="12"/>
      <c r="T301" s="13"/>
      <c r="U301" s="405">
        <v>1092.0</v>
      </c>
      <c r="V301" s="12"/>
      <c r="W301" s="12"/>
      <c r="X301" s="12"/>
      <c r="Y301" s="12"/>
      <c r="Z301" s="12"/>
      <c r="AA301" s="12"/>
      <c r="AB301" s="13"/>
      <c r="AC301" s="423">
        <v>1093.0</v>
      </c>
      <c r="AD301" s="12"/>
      <c r="AE301" s="12"/>
      <c r="AF301" s="12"/>
      <c r="AG301" s="12"/>
      <c r="AH301" s="12"/>
      <c r="AI301" s="12"/>
      <c r="AJ301" s="13"/>
      <c r="AK301" s="701"/>
      <c r="AL301" s="701"/>
    </row>
    <row r="302" ht="24.0" customHeight="1">
      <c r="A302" s="11" t="s">
        <v>2661</v>
      </c>
      <c r="B302" s="12"/>
      <c r="C302" s="12"/>
      <c r="D302" s="13"/>
      <c r="E302" s="11" t="s">
        <v>2648</v>
      </c>
      <c r="F302" s="12"/>
      <c r="G302" s="12"/>
      <c r="H302" s="12"/>
      <c r="I302" s="12"/>
      <c r="J302" s="12"/>
      <c r="K302" s="12"/>
      <c r="L302" s="13"/>
      <c r="M302" s="403">
        <v>70.0</v>
      </c>
      <c r="T302" s="19"/>
      <c r="U302" s="403">
        <v>82.0</v>
      </c>
      <c r="AB302" s="19"/>
      <c r="AC302" s="419">
        <v>59.0</v>
      </c>
      <c r="AJ302" s="19"/>
      <c r="AK302" s="701"/>
      <c r="AL302" s="701"/>
    </row>
    <row r="303" ht="24.0" customHeight="1">
      <c r="A303" s="27"/>
      <c r="D303" s="19"/>
      <c r="E303" s="18" t="s">
        <v>2662</v>
      </c>
      <c r="L303" s="19"/>
      <c r="M303" s="403">
        <v>20.0</v>
      </c>
      <c r="T303" s="19"/>
      <c r="U303" s="403">
        <v>22.0</v>
      </c>
      <c r="AB303" s="19"/>
      <c r="AC303" s="419">
        <v>26.0</v>
      </c>
      <c r="AJ303" s="19"/>
      <c r="AK303" s="701"/>
      <c r="AL303" s="701"/>
    </row>
    <row r="304" ht="24.0" customHeight="1">
      <c r="A304" s="27"/>
      <c r="D304" s="19"/>
      <c r="E304" s="18" t="s">
        <v>2650</v>
      </c>
      <c r="L304" s="19"/>
      <c r="M304" s="403" t="s">
        <v>1408</v>
      </c>
      <c r="T304" s="19"/>
      <c r="U304" s="403">
        <v>1.0</v>
      </c>
      <c r="AB304" s="19"/>
      <c r="AC304" s="419">
        <v>3.0</v>
      </c>
      <c r="AJ304" s="19"/>
      <c r="AK304" s="701"/>
      <c r="AL304" s="701"/>
    </row>
    <row r="305" ht="24.0" customHeight="1">
      <c r="A305" s="27"/>
      <c r="D305" s="19"/>
      <c r="E305" s="18" t="s">
        <v>2651</v>
      </c>
      <c r="L305" s="19"/>
      <c r="M305" s="403">
        <v>5.0</v>
      </c>
      <c r="T305" s="19"/>
      <c r="U305" s="403">
        <v>4.0</v>
      </c>
      <c r="AB305" s="19"/>
      <c r="AC305" s="419">
        <v>2.0</v>
      </c>
      <c r="AJ305" s="19"/>
      <c r="AK305" s="701"/>
      <c r="AL305" s="701"/>
    </row>
    <row r="306" ht="24.0" customHeight="1">
      <c r="A306" s="27"/>
      <c r="D306" s="19"/>
      <c r="E306" s="18" t="s">
        <v>2663</v>
      </c>
      <c r="L306" s="19"/>
      <c r="M306" s="403">
        <v>38.0</v>
      </c>
      <c r="T306" s="19"/>
      <c r="U306" s="403">
        <v>30.0</v>
      </c>
      <c r="AB306" s="19"/>
      <c r="AC306" s="419">
        <v>32.0</v>
      </c>
      <c r="AJ306" s="19"/>
      <c r="AK306" s="701"/>
      <c r="AL306" s="701"/>
    </row>
    <row r="307" ht="24.0" customHeight="1">
      <c r="A307" s="37"/>
      <c r="B307" s="29"/>
      <c r="C307" s="29"/>
      <c r="D307" s="30"/>
      <c r="E307" s="28" t="s">
        <v>2664</v>
      </c>
      <c r="F307" s="29"/>
      <c r="G307" s="29"/>
      <c r="H307" s="29"/>
      <c r="I307" s="29"/>
      <c r="J307" s="29"/>
      <c r="K307" s="29"/>
      <c r="L307" s="30"/>
      <c r="M307" s="403">
        <v>3.0</v>
      </c>
      <c r="T307" s="19"/>
      <c r="U307" s="403">
        <v>25.0</v>
      </c>
      <c r="AB307" s="19"/>
      <c r="AC307" s="419">
        <v>42.0</v>
      </c>
      <c r="AJ307" s="19"/>
      <c r="AK307" s="701"/>
      <c r="AL307" s="701"/>
    </row>
    <row r="308" ht="24.0" customHeight="1">
      <c r="A308" s="28" t="s">
        <v>2665</v>
      </c>
      <c r="B308" s="29"/>
      <c r="C308" s="29"/>
      <c r="D308" s="29"/>
      <c r="E308" s="29"/>
      <c r="F308" s="29"/>
      <c r="G308" s="29"/>
      <c r="H308" s="29"/>
      <c r="I308" s="29"/>
      <c r="J308" s="29"/>
      <c r="K308" s="29"/>
      <c r="L308" s="30"/>
      <c r="M308" s="403">
        <v>158.0</v>
      </c>
      <c r="T308" s="19"/>
      <c r="U308" s="403">
        <v>88.0</v>
      </c>
      <c r="AB308" s="19"/>
      <c r="AC308" s="419">
        <v>116.0</v>
      </c>
      <c r="AJ308" s="19"/>
      <c r="AK308" s="701"/>
      <c r="AL308" s="701"/>
    </row>
    <row r="309" ht="24.0" customHeight="1">
      <c r="A309" s="11" t="s">
        <v>2666</v>
      </c>
      <c r="B309" s="12"/>
      <c r="C309" s="12"/>
      <c r="D309" s="13"/>
      <c r="E309" s="11" t="s">
        <v>2648</v>
      </c>
      <c r="F309" s="12"/>
      <c r="G309" s="12"/>
      <c r="H309" s="12"/>
      <c r="I309" s="12"/>
      <c r="J309" s="12"/>
      <c r="K309" s="12"/>
      <c r="L309" s="13"/>
      <c r="M309" s="403">
        <v>69.0</v>
      </c>
      <c r="T309" s="19"/>
      <c r="U309" s="403">
        <v>77.0</v>
      </c>
      <c r="AB309" s="19"/>
      <c r="AC309" s="419">
        <v>72.0</v>
      </c>
      <c r="AJ309" s="19"/>
      <c r="AK309" s="701"/>
      <c r="AL309" s="701"/>
    </row>
    <row r="310" ht="24.0" customHeight="1">
      <c r="A310" s="27"/>
      <c r="D310" s="19"/>
      <c r="E310" s="18" t="s">
        <v>2651</v>
      </c>
      <c r="L310" s="19"/>
      <c r="M310" s="403">
        <v>4.0</v>
      </c>
      <c r="T310" s="19"/>
      <c r="U310" s="403">
        <v>2.0</v>
      </c>
      <c r="AB310" s="19"/>
      <c r="AC310" s="419">
        <v>1.0</v>
      </c>
      <c r="AJ310" s="19"/>
      <c r="AK310" s="701"/>
      <c r="AL310" s="701"/>
    </row>
    <row r="311" ht="24.0" customHeight="1">
      <c r="A311" s="27"/>
      <c r="D311" s="19"/>
      <c r="E311" s="18" t="s">
        <v>2663</v>
      </c>
      <c r="L311" s="19"/>
      <c r="M311" s="403">
        <v>2.0</v>
      </c>
      <c r="T311" s="19"/>
      <c r="U311" s="403">
        <v>8.0</v>
      </c>
      <c r="AB311" s="19"/>
      <c r="AC311" s="419">
        <v>9.0</v>
      </c>
      <c r="AJ311" s="19"/>
      <c r="AK311" s="701"/>
      <c r="AL311" s="701"/>
    </row>
    <row r="312" ht="24.0" customHeight="1">
      <c r="A312" s="37"/>
      <c r="B312" s="29"/>
      <c r="C312" s="29"/>
      <c r="D312" s="30"/>
      <c r="E312" s="28" t="s">
        <v>2654</v>
      </c>
      <c r="F312" s="29"/>
      <c r="G312" s="29"/>
      <c r="H312" s="29"/>
      <c r="I312" s="29"/>
      <c r="J312" s="29"/>
      <c r="K312" s="29"/>
      <c r="L312" s="30"/>
      <c r="M312" s="403">
        <v>111.0</v>
      </c>
      <c r="T312" s="19"/>
      <c r="U312" s="403">
        <v>116.0</v>
      </c>
      <c r="AB312" s="19"/>
      <c r="AC312" s="419">
        <v>110.0</v>
      </c>
      <c r="AJ312" s="19"/>
      <c r="AK312" s="701"/>
      <c r="AL312" s="701"/>
    </row>
    <row r="313" ht="24.0" customHeight="1">
      <c r="A313" s="184" t="s">
        <v>2667</v>
      </c>
      <c r="B313" s="12"/>
      <c r="C313" s="12"/>
      <c r="D313" s="13"/>
      <c r="E313" s="11" t="s">
        <v>2668</v>
      </c>
      <c r="F313" s="12"/>
      <c r="G313" s="12"/>
      <c r="H313" s="12"/>
      <c r="I313" s="12"/>
      <c r="J313" s="12"/>
      <c r="K313" s="12"/>
      <c r="L313" s="13"/>
      <c r="M313" s="403">
        <v>113.0</v>
      </c>
      <c r="T313" s="19"/>
      <c r="U313" s="403">
        <v>107.0</v>
      </c>
      <c r="AB313" s="19"/>
      <c r="AC313" s="419">
        <v>108.0</v>
      </c>
      <c r="AJ313" s="19"/>
      <c r="AK313" s="701"/>
      <c r="AL313" s="701"/>
    </row>
    <row r="314" ht="24.0" customHeight="1">
      <c r="A314" s="27"/>
      <c r="D314" s="19"/>
      <c r="E314" s="18" t="s">
        <v>2669</v>
      </c>
      <c r="L314" s="19"/>
      <c r="M314" s="403">
        <v>169.0</v>
      </c>
      <c r="T314" s="19"/>
      <c r="U314" s="403">
        <v>194.0</v>
      </c>
      <c r="AB314" s="19"/>
      <c r="AC314" s="419">
        <v>159.0</v>
      </c>
      <c r="AJ314" s="19"/>
      <c r="AK314" s="701"/>
      <c r="AL314" s="701"/>
    </row>
    <row r="315" ht="24.0" customHeight="1">
      <c r="A315" s="27"/>
      <c r="D315" s="19"/>
      <c r="E315" s="18" t="s">
        <v>2670</v>
      </c>
      <c r="L315" s="19"/>
      <c r="M315" s="403">
        <v>201.0</v>
      </c>
      <c r="T315" s="19"/>
      <c r="U315" s="403">
        <v>262.0</v>
      </c>
      <c r="AB315" s="19"/>
      <c r="AC315" s="419">
        <v>277.0</v>
      </c>
      <c r="AJ315" s="19"/>
      <c r="AK315" s="701"/>
      <c r="AL315" s="701"/>
    </row>
    <row r="316" ht="24.0" customHeight="1">
      <c r="A316" s="37"/>
      <c r="B316" s="29"/>
      <c r="C316" s="29"/>
      <c r="D316" s="30"/>
      <c r="E316" s="28" t="s">
        <v>2671</v>
      </c>
      <c r="F316" s="29"/>
      <c r="G316" s="29"/>
      <c r="H316" s="29"/>
      <c r="I316" s="29"/>
      <c r="J316" s="29"/>
      <c r="K316" s="29"/>
      <c r="L316" s="30"/>
      <c r="M316" s="404">
        <v>69.0</v>
      </c>
      <c r="N316" s="29"/>
      <c r="O316" s="29"/>
      <c r="P316" s="29"/>
      <c r="Q316" s="29"/>
      <c r="R316" s="29"/>
      <c r="S316" s="29"/>
      <c r="T316" s="30"/>
      <c r="U316" s="404">
        <v>74.0</v>
      </c>
      <c r="V316" s="29"/>
      <c r="W316" s="29"/>
      <c r="X316" s="29"/>
      <c r="Y316" s="29"/>
      <c r="Z316" s="29"/>
      <c r="AA316" s="29"/>
      <c r="AB316" s="30"/>
      <c r="AC316" s="424">
        <v>77.0</v>
      </c>
      <c r="AD316" s="29"/>
      <c r="AE316" s="29"/>
      <c r="AF316" s="29"/>
      <c r="AG316" s="29"/>
      <c r="AH316" s="29"/>
      <c r="AI316" s="29"/>
      <c r="AJ316" s="30"/>
      <c r="AK316" s="701"/>
      <c r="AL316" s="701"/>
    </row>
    <row r="317" ht="24.0" customHeight="1">
      <c r="A317" s="8" t="s">
        <v>2656</v>
      </c>
      <c r="B317" s="9"/>
      <c r="C317" s="9"/>
      <c r="D317" s="9"/>
      <c r="E317" s="9"/>
      <c r="F317" s="9"/>
      <c r="G317" s="9"/>
      <c r="H317" s="9"/>
      <c r="I317" s="9"/>
      <c r="J317" s="9"/>
      <c r="K317" s="9"/>
      <c r="L317" s="10"/>
      <c r="M317" s="892">
        <v>55478.0</v>
      </c>
      <c r="N317" s="9"/>
      <c r="O317" s="9"/>
      <c r="P317" s="9"/>
      <c r="Q317" s="9"/>
      <c r="R317" s="9"/>
      <c r="S317" s="9"/>
      <c r="T317" s="10"/>
      <c r="U317" s="892">
        <v>69956.0</v>
      </c>
      <c r="V317" s="9"/>
      <c r="W317" s="9"/>
      <c r="X317" s="9"/>
      <c r="Y317" s="9"/>
      <c r="Z317" s="9"/>
      <c r="AA317" s="9"/>
      <c r="AB317" s="10"/>
      <c r="AC317" s="893">
        <v>68767.0</v>
      </c>
      <c r="AD317" s="9"/>
      <c r="AE317" s="9"/>
      <c r="AF317" s="9"/>
      <c r="AG317" s="9"/>
      <c r="AH317" s="9"/>
      <c r="AI317" s="9"/>
      <c r="AJ317" s="10"/>
      <c r="AK317" s="245"/>
      <c r="AL317" s="245"/>
    </row>
    <row r="318" ht="24.0" customHeight="1">
      <c r="A318" s="3" t="s">
        <v>47</v>
      </c>
      <c r="B318" s="3"/>
      <c r="C318" s="3" t="s">
        <v>2672</v>
      </c>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104"/>
      <c r="AK318" s="104"/>
      <c r="AL318" s="104"/>
    </row>
    <row r="319" ht="24.0" customHeight="1">
      <c r="A319" s="3"/>
      <c r="B319" s="3"/>
      <c r="C319" s="3" t="s">
        <v>2673</v>
      </c>
      <c r="D319" s="3"/>
      <c r="E319" s="3"/>
      <c r="F319" s="3"/>
      <c r="G319" s="3"/>
      <c r="H319" s="3"/>
      <c r="I319" s="3"/>
      <c r="J319" s="3"/>
      <c r="K319" s="3"/>
      <c r="L319" s="3"/>
      <c r="M319" s="3"/>
      <c r="N319" s="3"/>
      <c r="O319" s="3"/>
      <c r="P319" s="3"/>
      <c r="Q319" s="3"/>
      <c r="R319" s="3"/>
      <c r="S319" s="3"/>
      <c r="T319" s="3"/>
      <c r="U319" s="3"/>
      <c r="V319" s="3"/>
      <c r="W319" s="3"/>
      <c r="X319" s="3"/>
      <c r="Y319" s="3"/>
      <c r="Z319" s="3"/>
      <c r="AA319" s="3"/>
      <c r="AB319" s="7"/>
      <c r="AC319" s="3"/>
      <c r="AD319" s="3"/>
      <c r="AE319" s="3"/>
      <c r="AF319" s="3"/>
      <c r="AG319" s="3"/>
      <c r="AH319" s="3"/>
      <c r="AI319" s="3"/>
      <c r="AJ319" s="7" t="s">
        <v>2674</v>
      </c>
      <c r="AK319" s="7"/>
      <c r="AL319" s="7"/>
    </row>
    <row r="320" ht="24.0" customHeight="1">
      <c r="A320" s="1" t="s">
        <v>2675</v>
      </c>
      <c r="AK320" s="1"/>
      <c r="AL320" s="1"/>
    </row>
    <row r="321" ht="24.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ht="24.0" customHeight="1">
      <c r="A322" s="5">
        <v>128.0</v>
      </c>
      <c r="C322" s="6" t="s">
        <v>2676</v>
      </c>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row>
    <row r="323" ht="24.0"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7"/>
      <c r="AD323" s="3"/>
      <c r="AE323" s="3"/>
      <c r="AF323" s="3"/>
      <c r="AG323" s="3"/>
      <c r="AH323" s="3"/>
      <c r="AI323" s="3"/>
      <c r="AJ323" s="7" t="s">
        <v>2243</v>
      </c>
      <c r="AK323" s="7"/>
      <c r="AL323" s="7"/>
    </row>
    <row r="324" ht="24.0" customHeight="1">
      <c r="A324" s="8" t="s">
        <v>2645</v>
      </c>
      <c r="B324" s="9"/>
      <c r="C324" s="9"/>
      <c r="D324" s="9"/>
      <c r="E324" s="9"/>
      <c r="F324" s="9"/>
      <c r="G324" s="9"/>
      <c r="H324" s="9"/>
      <c r="I324" s="9"/>
      <c r="J324" s="9"/>
      <c r="K324" s="9"/>
      <c r="L324" s="9"/>
      <c r="M324" s="9"/>
      <c r="N324" s="9"/>
      <c r="O324" s="10"/>
      <c r="P324" s="249" t="s">
        <v>2105</v>
      </c>
      <c r="Q324" s="9"/>
      <c r="R324" s="9"/>
      <c r="S324" s="9"/>
      <c r="T324" s="9"/>
      <c r="U324" s="9"/>
      <c r="V324" s="10"/>
      <c r="W324" s="8" t="s">
        <v>2106</v>
      </c>
      <c r="X324" s="9"/>
      <c r="Y324" s="9"/>
      <c r="Z324" s="9"/>
      <c r="AA324" s="9"/>
      <c r="AB324" s="9"/>
      <c r="AC324" s="10"/>
      <c r="AD324" s="249" t="s">
        <v>2107</v>
      </c>
      <c r="AE324" s="9"/>
      <c r="AF324" s="9"/>
      <c r="AG324" s="9"/>
      <c r="AH324" s="9"/>
      <c r="AI324" s="9"/>
      <c r="AJ324" s="10"/>
      <c r="AK324" s="35"/>
      <c r="AL324" s="35"/>
    </row>
    <row r="325" ht="24.0" customHeight="1">
      <c r="A325" s="11" t="s">
        <v>2677</v>
      </c>
      <c r="B325" s="12"/>
      <c r="C325" s="12"/>
      <c r="D325" s="12"/>
      <c r="E325" s="13"/>
      <c r="F325" s="11" t="s">
        <v>2678</v>
      </c>
      <c r="G325" s="12"/>
      <c r="H325" s="12"/>
      <c r="I325" s="12"/>
      <c r="J325" s="12"/>
      <c r="K325" s="12"/>
      <c r="L325" s="12"/>
      <c r="M325" s="12"/>
      <c r="N325" s="12"/>
      <c r="O325" s="13"/>
      <c r="P325" s="616">
        <v>129.0</v>
      </c>
      <c r="Q325" s="12"/>
      <c r="R325" s="12"/>
      <c r="S325" s="12"/>
      <c r="T325" s="12"/>
      <c r="U325" s="12"/>
      <c r="V325" s="13"/>
      <c r="W325" s="616">
        <v>106.0</v>
      </c>
      <c r="X325" s="12"/>
      <c r="Y325" s="12"/>
      <c r="Z325" s="12"/>
      <c r="AA325" s="12"/>
      <c r="AB325" s="12"/>
      <c r="AC325" s="13"/>
      <c r="AD325" s="613">
        <v>67.0</v>
      </c>
      <c r="AE325" s="12"/>
      <c r="AF325" s="12"/>
      <c r="AG325" s="12"/>
      <c r="AH325" s="12"/>
      <c r="AI325" s="12"/>
      <c r="AJ325" s="13"/>
      <c r="AK325" s="701"/>
      <c r="AL325" s="701"/>
    </row>
    <row r="326" ht="24.0" customHeight="1">
      <c r="A326" s="27"/>
      <c r="E326" s="19"/>
      <c r="F326" s="18" t="s">
        <v>2679</v>
      </c>
      <c r="O326" s="19"/>
      <c r="P326" s="611">
        <v>222.0</v>
      </c>
      <c r="V326" s="19"/>
      <c r="W326" s="611">
        <v>194.0</v>
      </c>
      <c r="AC326" s="19"/>
      <c r="AD326" s="614">
        <v>101.0</v>
      </c>
      <c r="AJ326" s="19"/>
      <c r="AK326" s="701"/>
      <c r="AL326" s="701"/>
    </row>
    <row r="327" ht="24.0" customHeight="1">
      <c r="A327" s="27"/>
      <c r="E327" s="19"/>
      <c r="F327" s="28" t="s">
        <v>2680</v>
      </c>
      <c r="G327" s="29"/>
      <c r="H327" s="29"/>
      <c r="I327" s="29"/>
      <c r="J327" s="29"/>
      <c r="K327" s="29"/>
      <c r="L327" s="29"/>
      <c r="M327" s="29"/>
      <c r="N327" s="29"/>
      <c r="O327" s="30"/>
      <c r="P327" s="612">
        <v>33.0</v>
      </c>
      <c r="Q327" s="29"/>
      <c r="R327" s="29"/>
      <c r="S327" s="29"/>
      <c r="T327" s="29"/>
      <c r="U327" s="29"/>
      <c r="V327" s="30"/>
      <c r="W327" s="612">
        <v>164.0</v>
      </c>
      <c r="X327" s="29"/>
      <c r="Y327" s="29"/>
      <c r="Z327" s="29"/>
      <c r="AA327" s="29"/>
      <c r="AB327" s="29"/>
      <c r="AC327" s="30"/>
      <c r="AD327" s="615">
        <v>106.0</v>
      </c>
      <c r="AE327" s="29"/>
      <c r="AF327" s="29"/>
      <c r="AG327" s="29"/>
      <c r="AH327" s="29"/>
      <c r="AI327" s="29"/>
      <c r="AJ327" s="30"/>
      <c r="AK327" s="701"/>
      <c r="AL327" s="701"/>
    </row>
    <row r="328" ht="24.0" customHeight="1">
      <c r="A328" s="37"/>
      <c r="B328" s="29"/>
      <c r="C328" s="29"/>
      <c r="D328" s="29"/>
      <c r="E328" s="30"/>
      <c r="F328" s="8" t="s">
        <v>2681</v>
      </c>
      <c r="G328" s="9"/>
      <c r="H328" s="9"/>
      <c r="I328" s="9"/>
      <c r="J328" s="9"/>
      <c r="K328" s="9"/>
      <c r="L328" s="9"/>
      <c r="M328" s="9"/>
      <c r="N328" s="9"/>
      <c r="O328" s="10"/>
      <c r="P328" s="894">
        <v>4706.0</v>
      </c>
      <c r="Q328" s="9"/>
      <c r="R328" s="9"/>
      <c r="S328" s="9"/>
      <c r="T328" s="9"/>
      <c r="U328" s="9"/>
      <c r="V328" s="10"/>
      <c r="W328" s="894">
        <v>4423.0</v>
      </c>
      <c r="X328" s="9"/>
      <c r="Y328" s="9"/>
      <c r="Z328" s="9"/>
      <c r="AA328" s="9"/>
      <c r="AB328" s="9"/>
      <c r="AC328" s="10"/>
      <c r="AD328" s="895">
        <v>4744.0</v>
      </c>
      <c r="AE328" s="9"/>
      <c r="AF328" s="9"/>
      <c r="AG328" s="9"/>
      <c r="AH328" s="9"/>
      <c r="AI328" s="9"/>
      <c r="AJ328" s="10"/>
      <c r="AK328" s="701"/>
      <c r="AL328" s="701"/>
    </row>
    <row r="329" ht="24.0"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7"/>
      <c r="AD329" s="3"/>
      <c r="AE329" s="3"/>
      <c r="AF329" s="3"/>
      <c r="AG329" s="3"/>
      <c r="AH329" s="3"/>
      <c r="AI329" s="3"/>
      <c r="AJ329" s="7" t="s">
        <v>1452</v>
      </c>
      <c r="AK329" s="7"/>
      <c r="AL329" s="7"/>
    </row>
    <row r="330" ht="24.0"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row>
    <row r="331" ht="24.0" customHeight="1">
      <c r="A331" s="5">
        <v>129.0</v>
      </c>
      <c r="C331" s="6" t="s">
        <v>2682</v>
      </c>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row>
    <row r="332" ht="24.0"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7" t="s">
        <v>2243</v>
      </c>
      <c r="AK332" s="7"/>
      <c r="AL332" s="7"/>
    </row>
    <row r="333" ht="24.0" customHeight="1">
      <c r="A333" s="8" t="s">
        <v>1454</v>
      </c>
      <c r="B333" s="9"/>
      <c r="C333" s="9"/>
      <c r="D333" s="10"/>
      <c r="E333" s="8" t="s">
        <v>115</v>
      </c>
      <c r="F333" s="9"/>
      <c r="G333" s="9"/>
      <c r="H333" s="10"/>
      <c r="I333" s="8" t="s">
        <v>67</v>
      </c>
      <c r="J333" s="9"/>
      <c r="K333" s="9"/>
      <c r="L333" s="9"/>
      <c r="M333" s="9"/>
      <c r="N333" s="9"/>
      <c r="O333" s="9"/>
      <c r="P333" s="10"/>
      <c r="Q333" s="8" t="s">
        <v>2683</v>
      </c>
      <c r="R333" s="9"/>
      <c r="S333" s="9"/>
      <c r="T333" s="10"/>
      <c r="U333" s="8" t="s">
        <v>2684</v>
      </c>
      <c r="V333" s="9"/>
      <c r="W333" s="9"/>
      <c r="X333" s="10"/>
      <c r="Y333" s="8" t="s">
        <v>2685</v>
      </c>
      <c r="Z333" s="9"/>
      <c r="AA333" s="9"/>
      <c r="AB333" s="10"/>
      <c r="AC333" s="8" t="s">
        <v>2686</v>
      </c>
      <c r="AD333" s="9"/>
      <c r="AE333" s="9"/>
      <c r="AF333" s="10"/>
      <c r="AG333" s="8" t="s">
        <v>2647</v>
      </c>
      <c r="AH333" s="9"/>
      <c r="AI333" s="9"/>
      <c r="AJ333" s="10"/>
      <c r="AK333" s="35"/>
      <c r="AL333" s="35"/>
    </row>
    <row r="334" ht="24.0" customHeight="1">
      <c r="A334" s="602" t="s">
        <v>1448</v>
      </c>
      <c r="B334" s="12"/>
      <c r="C334" s="12"/>
      <c r="D334" s="13"/>
      <c r="E334" s="11" t="s">
        <v>2687</v>
      </c>
      <c r="F334" s="12"/>
      <c r="G334" s="12"/>
      <c r="H334" s="13"/>
      <c r="I334" s="616">
        <v>914.0</v>
      </c>
      <c r="J334" s="12"/>
      <c r="K334" s="12"/>
      <c r="L334" s="12"/>
      <c r="M334" s="12"/>
      <c r="N334" s="12"/>
      <c r="O334" s="12"/>
      <c r="P334" s="13"/>
      <c r="Q334" s="530">
        <v>166.0</v>
      </c>
      <c r="R334" s="12"/>
      <c r="S334" s="12"/>
      <c r="T334" s="13"/>
      <c r="U334" s="530">
        <v>195.0</v>
      </c>
      <c r="V334" s="12"/>
      <c r="W334" s="12"/>
      <c r="X334" s="13"/>
      <c r="Y334" s="530">
        <v>232.0</v>
      </c>
      <c r="Z334" s="12"/>
      <c r="AA334" s="12"/>
      <c r="AB334" s="13"/>
      <c r="AC334" s="530">
        <v>62.0</v>
      </c>
      <c r="AD334" s="12"/>
      <c r="AE334" s="12"/>
      <c r="AF334" s="13"/>
      <c r="AG334" s="530">
        <v>259.0</v>
      </c>
      <c r="AH334" s="12"/>
      <c r="AI334" s="12"/>
      <c r="AJ334" s="13"/>
      <c r="AK334" s="701"/>
      <c r="AL334" s="701"/>
    </row>
    <row r="335" ht="24.0" customHeight="1">
      <c r="A335" s="37"/>
      <c r="B335" s="29"/>
      <c r="C335" s="29"/>
      <c r="D335" s="30"/>
      <c r="E335" s="28" t="s">
        <v>2681</v>
      </c>
      <c r="F335" s="29"/>
      <c r="G335" s="29"/>
      <c r="H335" s="30"/>
      <c r="I335" s="612">
        <v>13574.0</v>
      </c>
      <c r="J335" s="29"/>
      <c r="K335" s="29"/>
      <c r="L335" s="29"/>
      <c r="M335" s="29"/>
      <c r="N335" s="29"/>
      <c r="O335" s="29"/>
      <c r="P335" s="30"/>
      <c r="Q335" s="534">
        <v>1405.0</v>
      </c>
      <c r="R335" s="29"/>
      <c r="S335" s="29"/>
      <c r="T335" s="30"/>
      <c r="U335" s="534">
        <v>2865.0</v>
      </c>
      <c r="V335" s="29"/>
      <c r="W335" s="29"/>
      <c r="X335" s="30"/>
      <c r="Y335" s="534">
        <v>1303.0</v>
      </c>
      <c r="Z335" s="29"/>
      <c r="AA335" s="29"/>
      <c r="AB335" s="30"/>
      <c r="AC335" s="534">
        <v>928.0</v>
      </c>
      <c r="AD335" s="29"/>
      <c r="AE335" s="29"/>
      <c r="AF335" s="30"/>
      <c r="AG335" s="534">
        <v>7073.0</v>
      </c>
      <c r="AH335" s="29"/>
      <c r="AI335" s="29"/>
      <c r="AJ335" s="30"/>
      <c r="AK335" s="701"/>
      <c r="AL335" s="701"/>
    </row>
    <row r="336" ht="24.0" customHeight="1">
      <c r="A336" s="11">
        <v>5.0</v>
      </c>
      <c r="B336" s="12"/>
      <c r="C336" s="12"/>
      <c r="D336" s="13"/>
      <c r="E336" s="11" t="s">
        <v>2687</v>
      </c>
      <c r="F336" s="12"/>
      <c r="G336" s="12"/>
      <c r="H336" s="13"/>
      <c r="I336" s="616">
        <v>931.0</v>
      </c>
      <c r="J336" s="12"/>
      <c r="K336" s="12"/>
      <c r="L336" s="12"/>
      <c r="M336" s="12"/>
      <c r="N336" s="12"/>
      <c r="O336" s="12"/>
      <c r="P336" s="13"/>
      <c r="Q336" s="530">
        <v>174.0</v>
      </c>
      <c r="R336" s="12"/>
      <c r="S336" s="12"/>
      <c r="T336" s="13"/>
      <c r="U336" s="530">
        <v>196.0</v>
      </c>
      <c r="V336" s="12"/>
      <c r="W336" s="12"/>
      <c r="X336" s="13"/>
      <c r="Y336" s="530">
        <v>253.0</v>
      </c>
      <c r="Z336" s="12"/>
      <c r="AA336" s="12"/>
      <c r="AB336" s="13"/>
      <c r="AC336" s="530">
        <v>24.0</v>
      </c>
      <c r="AD336" s="12"/>
      <c r="AE336" s="12"/>
      <c r="AF336" s="13"/>
      <c r="AG336" s="530">
        <v>284.0</v>
      </c>
      <c r="AH336" s="12"/>
      <c r="AI336" s="12"/>
      <c r="AJ336" s="13"/>
      <c r="AK336" s="701"/>
      <c r="AL336" s="701"/>
    </row>
    <row r="337" ht="24.0" customHeight="1">
      <c r="A337" s="37"/>
      <c r="B337" s="29"/>
      <c r="C337" s="29"/>
      <c r="D337" s="30"/>
      <c r="E337" s="28" t="s">
        <v>2681</v>
      </c>
      <c r="F337" s="29"/>
      <c r="G337" s="29"/>
      <c r="H337" s="30"/>
      <c r="I337" s="612">
        <v>15524.0</v>
      </c>
      <c r="J337" s="29"/>
      <c r="K337" s="29"/>
      <c r="L337" s="29"/>
      <c r="M337" s="29"/>
      <c r="N337" s="29"/>
      <c r="O337" s="29"/>
      <c r="P337" s="30"/>
      <c r="Q337" s="534">
        <v>1573.0</v>
      </c>
      <c r="R337" s="29"/>
      <c r="S337" s="29"/>
      <c r="T337" s="30"/>
      <c r="U337" s="534">
        <v>2379.0</v>
      </c>
      <c r="V337" s="29"/>
      <c r="W337" s="29"/>
      <c r="X337" s="30"/>
      <c r="Y337" s="534">
        <v>1917.0</v>
      </c>
      <c r="Z337" s="29"/>
      <c r="AA337" s="29"/>
      <c r="AB337" s="30"/>
      <c r="AC337" s="534">
        <v>166.0</v>
      </c>
      <c r="AD337" s="29"/>
      <c r="AE337" s="29"/>
      <c r="AF337" s="30"/>
      <c r="AG337" s="534">
        <v>9489.0</v>
      </c>
      <c r="AH337" s="29"/>
      <c r="AI337" s="29"/>
      <c r="AJ337" s="30"/>
      <c r="AK337" s="701"/>
      <c r="AL337" s="701"/>
    </row>
    <row r="338" ht="24.0" customHeight="1">
      <c r="A338" s="602">
        <v>6.0</v>
      </c>
      <c r="B338" s="12"/>
      <c r="C338" s="12"/>
      <c r="D338" s="13"/>
      <c r="E338" s="11" t="s">
        <v>2687</v>
      </c>
      <c r="F338" s="12"/>
      <c r="G338" s="12"/>
      <c r="H338" s="13"/>
      <c r="I338" s="613">
        <v>955.0</v>
      </c>
      <c r="J338" s="12"/>
      <c r="K338" s="12"/>
      <c r="L338" s="12"/>
      <c r="M338" s="12"/>
      <c r="N338" s="12"/>
      <c r="O338" s="12"/>
      <c r="P338" s="13"/>
      <c r="Q338" s="628">
        <v>159.0</v>
      </c>
      <c r="R338" s="12"/>
      <c r="S338" s="12"/>
      <c r="T338" s="13"/>
      <c r="U338" s="628">
        <v>202.0</v>
      </c>
      <c r="V338" s="12"/>
      <c r="W338" s="12"/>
      <c r="X338" s="13"/>
      <c r="Y338" s="628">
        <v>240.0</v>
      </c>
      <c r="Z338" s="12"/>
      <c r="AA338" s="12"/>
      <c r="AB338" s="13"/>
      <c r="AC338" s="628">
        <v>80.0</v>
      </c>
      <c r="AD338" s="12"/>
      <c r="AE338" s="12"/>
      <c r="AF338" s="13"/>
      <c r="AG338" s="628">
        <v>274.0</v>
      </c>
      <c r="AH338" s="12"/>
      <c r="AI338" s="12"/>
      <c r="AJ338" s="13"/>
      <c r="AK338" s="701"/>
      <c r="AL338" s="701"/>
    </row>
    <row r="339" ht="24.0" customHeight="1">
      <c r="A339" s="37"/>
      <c r="B339" s="29"/>
      <c r="C339" s="29"/>
      <c r="D339" s="30"/>
      <c r="E339" s="28" t="s">
        <v>2681</v>
      </c>
      <c r="F339" s="29"/>
      <c r="G339" s="29"/>
      <c r="H339" s="30"/>
      <c r="I339" s="615">
        <v>13773.0</v>
      </c>
      <c r="J339" s="29"/>
      <c r="K339" s="29"/>
      <c r="L339" s="29"/>
      <c r="M339" s="29"/>
      <c r="N339" s="29"/>
      <c r="O339" s="29"/>
      <c r="P339" s="30"/>
      <c r="Q339" s="630">
        <v>1451.0</v>
      </c>
      <c r="R339" s="29"/>
      <c r="S339" s="29"/>
      <c r="T339" s="30"/>
      <c r="U339" s="630">
        <v>2629.0</v>
      </c>
      <c r="V339" s="29"/>
      <c r="W339" s="29"/>
      <c r="X339" s="30"/>
      <c r="Y339" s="630">
        <v>1404.0</v>
      </c>
      <c r="Z339" s="29"/>
      <c r="AA339" s="29"/>
      <c r="AB339" s="30"/>
      <c r="AC339" s="630">
        <v>993.0</v>
      </c>
      <c r="AD339" s="29"/>
      <c r="AE339" s="29"/>
      <c r="AF339" s="30"/>
      <c r="AG339" s="630">
        <v>7296.0</v>
      </c>
      <c r="AH339" s="29"/>
      <c r="AI339" s="29"/>
      <c r="AJ339" s="30"/>
      <c r="AK339" s="701"/>
      <c r="AL339" s="701"/>
    </row>
    <row r="340" ht="24.0" customHeight="1">
      <c r="A340" s="3"/>
      <c r="B340" s="3"/>
      <c r="C340" s="3"/>
      <c r="D340" s="3"/>
      <c r="E340" s="3"/>
      <c r="F340" s="3"/>
      <c r="G340" s="3"/>
      <c r="H340" s="3"/>
      <c r="I340" s="3"/>
      <c r="J340" s="3"/>
      <c r="K340" s="896"/>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7" t="s">
        <v>2688</v>
      </c>
      <c r="AK340" s="7"/>
      <c r="AL340" s="7"/>
    </row>
    <row r="341" ht="24.0"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7"/>
      <c r="AK341" s="7"/>
      <c r="AL341" s="7"/>
    </row>
    <row r="342" ht="24.0" customHeight="1">
      <c r="A342" s="5">
        <v>130.0</v>
      </c>
      <c r="C342" s="6" t="s">
        <v>2689</v>
      </c>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row>
    <row r="343" ht="24.0"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7" t="s">
        <v>2243</v>
      </c>
      <c r="AK343" s="7"/>
      <c r="AL343" s="7"/>
    </row>
    <row r="344" ht="24.0" customHeight="1">
      <c r="A344" s="11" t="s">
        <v>1454</v>
      </c>
      <c r="B344" s="12"/>
      <c r="C344" s="12"/>
      <c r="D344" s="13"/>
      <c r="E344" s="11" t="s">
        <v>115</v>
      </c>
      <c r="F344" s="12"/>
      <c r="G344" s="13"/>
      <c r="H344" s="11" t="s">
        <v>67</v>
      </c>
      <c r="I344" s="12"/>
      <c r="J344" s="13"/>
      <c r="K344" s="440" t="s">
        <v>2670</v>
      </c>
      <c r="L344" s="13"/>
      <c r="M344" s="440" t="s">
        <v>2690</v>
      </c>
      <c r="N344" s="13"/>
      <c r="O344" s="897" t="s">
        <v>2691</v>
      </c>
      <c r="P344" s="9"/>
      <c r="Q344" s="9"/>
      <c r="R344" s="10"/>
      <c r="S344" s="898" t="s">
        <v>2692</v>
      </c>
      <c r="T344" s="9"/>
      <c r="U344" s="9"/>
      <c r="V344" s="9"/>
      <c r="W344" s="9"/>
      <c r="X344" s="10"/>
      <c r="Y344" s="440" t="s">
        <v>2693</v>
      </c>
      <c r="Z344" s="13"/>
      <c r="AA344" s="440" t="s">
        <v>2694</v>
      </c>
      <c r="AB344" s="13"/>
      <c r="AC344" s="898" t="s">
        <v>2695</v>
      </c>
      <c r="AD344" s="9"/>
      <c r="AE344" s="9"/>
      <c r="AF344" s="9"/>
      <c r="AG344" s="9"/>
      <c r="AH344" s="10"/>
      <c r="AI344" s="899" t="s">
        <v>2696</v>
      </c>
      <c r="AJ344" s="13"/>
      <c r="AK344" s="900"/>
      <c r="AL344" s="900"/>
    </row>
    <row r="345" ht="24.0" customHeight="1">
      <c r="A345" s="37"/>
      <c r="B345" s="29"/>
      <c r="C345" s="29"/>
      <c r="D345" s="30"/>
      <c r="E345" s="37"/>
      <c r="F345" s="29"/>
      <c r="G345" s="30"/>
      <c r="H345" s="37"/>
      <c r="I345" s="29"/>
      <c r="J345" s="30"/>
      <c r="K345" s="37"/>
      <c r="L345" s="30"/>
      <c r="M345" s="37"/>
      <c r="N345" s="30"/>
      <c r="O345" s="898">
        <v>1.0</v>
      </c>
      <c r="P345" s="10"/>
      <c r="Q345" s="898">
        <v>2.0</v>
      </c>
      <c r="R345" s="10"/>
      <c r="S345" s="898">
        <v>1.0</v>
      </c>
      <c r="T345" s="10"/>
      <c r="U345" s="898">
        <v>2.0</v>
      </c>
      <c r="V345" s="10"/>
      <c r="W345" s="898">
        <v>3.0</v>
      </c>
      <c r="X345" s="10"/>
      <c r="Y345" s="37"/>
      <c r="Z345" s="30"/>
      <c r="AA345" s="37"/>
      <c r="AB345" s="30"/>
      <c r="AC345" s="898" t="s">
        <v>2697</v>
      </c>
      <c r="AD345" s="10"/>
      <c r="AE345" s="898" t="s">
        <v>2698</v>
      </c>
      <c r="AF345" s="10"/>
      <c r="AG345" s="898" t="s">
        <v>2699</v>
      </c>
      <c r="AH345" s="10"/>
      <c r="AI345" s="37"/>
      <c r="AJ345" s="30"/>
      <c r="AK345" s="900"/>
      <c r="AL345" s="900"/>
    </row>
    <row r="346" ht="24.0" customHeight="1">
      <c r="A346" s="602" t="s">
        <v>1448</v>
      </c>
      <c r="B346" s="12"/>
      <c r="C346" s="12"/>
      <c r="D346" s="13"/>
      <c r="E346" s="901" t="s">
        <v>2687</v>
      </c>
      <c r="F346" s="902"/>
      <c r="G346" s="903"/>
      <c r="H346" s="904">
        <v>3287.0</v>
      </c>
      <c r="I346" s="902"/>
      <c r="J346" s="903"/>
      <c r="K346" s="905">
        <v>173.0</v>
      </c>
      <c r="L346" s="903"/>
      <c r="M346" s="906">
        <v>6.0</v>
      </c>
      <c r="N346" s="903"/>
      <c r="O346" s="905">
        <v>418.0</v>
      </c>
      <c r="P346" s="903"/>
      <c r="Q346" s="905">
        <v>557.0</v>
      </c>
      <c r="R346" s="903"/>
      <c r="S346" s="905">
        <v>204.0</v>
      </c>
      <c r="T346" s="903"/>
      <c r="U346" s="905">
        <v>88.0</v>
      </c>
      <c r="V346" s="903"/>
      <c r="W346" s="905">
        <v>280.0</v>
      </c>
      <c r="X346" s="903"/>
      <c r="Y346" s="905">
        <v>373.0</v>
      </c>
      <c r="Z346" s="903"/>
      <c r="AA346" s="905">
        <v>73.0</v>
      </c>
      <c r="AB346" s="903"/>
      <c r="AC346" s="905">
        <v>205.0</v>
      </c>
      <c r="AD346" s="903"/>
      <c r="AE346" s="905">
        <v>366.0</v>
      </c>
      <c r="AF346" s="903"/>
      <c r="AG346" s="905">
        <v>280.0</v>
      </c>
      <c r="AH346" s="903"/>
      <c r="AI346" s="905">
        <v>264.0</v>
      </c>
      <c r="AJ346" s="903"/>
      <c r="AK346" s="907"/>
      <c r="AL346" s="907"/>
    </row>
    <row r="347" ht="24.0" customHeight="1">
      <c r="A347" s="37"/>
      <c r="B347" s="29"/>
      <c r="C347" s="29"/>
      <c r="D347" s="30"/>
      <c r="E347" s="683" t="s">
        <v>2681</v>
      </c>
      <c r="F347" s="29"/>
      <c r="G347" s="30"/>
      <c r="H347" s="908">
        <v>18975.0</v>
      </c>
      <c r="I347" s="29"/>
      <c r="J347" s="30"/>
      <c r="K347" s="909">
        <v>1559.0</v>
      </c>
      <c r="L347" s="30"/>
      <c r="M347" s="910">
        <v>70.0</v>
      </c>
      <c r="N347" s="30"/>
      <c r="O347" s="911">
        <v>3249.0</v>
      </c>
      <c r="P347" s="912"/>
      <c r="Q347" s="911">
        <v>1839.0</v>
      </c>
      <c r="R347" s="912"/>
      <c r="S347" s="911">
        <v>1145.0</v>
      </c>
      <c r="T347" s="912"/>
      <c r="U347" s="911">
        <v>811.0</v>
      </c>
      <c r="V347" s="912"/>
      <c r="W347" s="909">
        <v>1471.0</v>
      </c>
      <c r="X347" s="30"/>
      <c r="Y347" s="909">
        <v>3245.0</v>
      </c>
      <c r="Z347" s="30"/>
      <c r="AA347" s="909">
        <v>1245.0</v>
      </c>
      <c r="AB347" s="30"/>
      <c r="AC347" s="909">
        <v>808.0</v>
      </c>
      <c r="AD347" s="30"/>
      <c r="AE347" s="909">
        <v>781.0</v>
      </c>
      <c r="AF347" s="30"/>
      <c r="AG347" s="909">
        <v>425.0</v>
      </c>
      <c r="AH347" s="30"/>
      <c r="AI347" s="909">
        <v>2327.0</v>
      </c>
      <c r="AJ347" s="30"/>
      <c r="AK347" s="907"/>
      <c r="AL347" s="907"/>
    </row>
    <row r="348" ht="24.0" customHeight="1">
      <c r="A348" s="11">
        <v>5.0</v>
      </c>
      <c r="B348" s="12"/>
      <c r="C348" s="12"/>
      <c r="D348" s="13"/>
      <c r="E348" s="901" t="s">
        <v>2687</v>
      </c>
      <c r="F348" s="902"/>
      <c r="G348" s="903"/>
      <c r="H348" s="904">
        <v>3527.0</v>
      </c>
      <c r="I348" s="902"/>
      <c r="J348" s="903"/>
      <c r="K348" s="905">
        <v>189.0</v>
      </c>
      <c r="L348" s="903"/>
      <c r="M348" s="906">
        <v>22.0</v>
      </c>
      <c r="N348" s="903"/>
      <c r="O348" s="905">
        <v>440.0</v>
      </c>
      <c r="P348" s="903"/>
      <c r="Q348" s="905">
        <v>765.0</v>
      </c>
      <c r="R348" s="903"/>
      <c r="S348" s="905">
        <v>160.0</v>
      </c>
      <c r="T348" s="903"/>
      <c r="U348" s="905">
        <v>92.0</v>
      </c>
      <c r="V348" s="903"/>
      <c r="W348" s="905">
        <v>264.0</v>
      </c>
      <c r="X348" s="903"/>
      <c r="Y348" s="905">
        <v>324.0</v>
      </c>
      <c r="Z348" s="903"/>
      <c r="AA348" s="905">
        <v>96.0</v>
      </c>
      <c r="AB348" s="903"/>
      <c r="AC348" s="905">
        <v>205.0</v>
      </c>
      <c r="AD348" s="903"/>
      <c r="AE348" s="905">
        <v>401.0</v>
      </c>
      <c r="AF348" s="903"/>
      <c r="AG348" s="905">
        <v>246.0</v>
      </c>
      <c r="AH348" s="903"/>
      <c r="AI348" s="905">
        <v>323.0</v>
      </c>
      <c r="AJ348" s="903"/>
      <c r="AK348" s="907"/>
      <c r="AL348" s="907"/>
    </row>
    <row r="349" ht="24.0" customHeight="1">
      <c r="A349" s="37"/>
      <c r="B349" s="29"/>
      <c r="C349" s="29"/>
      <c r="D349" s="30"/>
      <c r="E349" s="913" t="s">
        <v>2681</v>
      </c>
      <c r="F349" s="914"/>
      <c r="G349" s="912"/>
      <c r="H349" s="915">
        <v>22163.0</v>
      </c>
      <c r="I349" s="914"/>
      <c r="J349" s="912"/>
      <c r="K349" s="911">
        <v>2537.0</v>
      </c>
      <c r="L349" s="912"/>
      <c r="M349" s="916">
        <v>77.0</v>
      </c>
      <c r="N349" s="912"/>
      <c r="O349" s="911">
        <v>3239.0</v>
      </c>
      <c r="P349" s="912"/>
      <c r="Q349" s="911">
        <v>2849.0</v>
      </c>
      <c r="R349" s="912"/>
      <c r="S349" s="911">
        <v>1054.0</v>
      </c>
      <c r="T349" s="912"/>
      <c r="U349" s="911">
        <v>931.0</v>
      </c>
      <c r="V349" s="912"/>
      <c r="W349" s="911">
        <v>1705.0</v>
      </c>
      <c r="X349" s="912"/>
      <c r="Y349" s="911">
        <v>3121.0</v>
      </c>
      <c r="Z349" s="912"/>
      <c r="AA349" s="911">
        <v>1778.0</v>
      </c>
      <c r="AB349" s="912"/>
      <c r="AC349" s="911">
        <v>787.0</v>
      </c>
      <c r="AD349" s="912"/>
      <c r="AE349" s="911">
        <v>918.0</v>
      </c>
      <c r="AF349" s="912"/>
      <c r="AG349" s="911">
        <v>493.0</v>
      </c>
      <c r="AH349" s="912"/>
      <c r="AI349" s="911">
        <v>2674.0</v>
      </c>
      <c r="AJ349" s="912"/>
      <c r="AK349" s="907"/>
      <c r="AL349" s="907"/>
    </row>
    <row r="350" ht="24.0" customHeight="1">
      <c r="A350" s="602">
        <v>6.0</v>
      </c>
      <c r="B350" s="12"/>
      <c r="C350" s="12"/>
      <c r="D350" s="13"/>
      <c r="E350" s="901" t="s">
        <v>2687</v>
      </c>
      <c r="F350" s="902"/>
      <c r="G350" s="903"/>
      <c r="H350" s="917">
        <v>4106.0</v>
      </c>
      <c r="I350" s="902"/>
      <c r="J350" s="903"/>
      <c r="K350" s="918">
        <v>213.0</v>
      </c>
      <c r="L350" s="903"/>
      <c r="M350" s="906">
        <v>22.0</v>
      </c>
      <c r="N350" s="903"/>
      <c r="O350" s="918">
        <v>521.0</v>
      </c>
      <c r="P350" s="903"/>
      <c r="Q350" s="918">
        <v>853.0</v>
      </c>
      <c r="R350" s="903"/>
      <c r="S350" s="918">
        <v>201.0</v>
      </c>
      <c r="T350" s="903"/>
      <c r="U350" s="918">
        <v>91.0</v>
      </c>
      <c r="V350" s="903"/>
      <c r="W350" s="918">
        <v>212.0</v>
      </c>
      <c r="X350" s="903"/>
      <c r="Y350" s="918">
        <v>373.0</v>
      </c>
      <c r="Z350" s="903"/>
      <c r="AA350" s="918">
        <v>92.0</v>
      </c>
      <c r="AB350" s="903"/>
      <c r="AC350" s="918">
        <v>244.0</v>
      </c>
      <c r="AD350" s="903"/>
      <c r="AE350" s="918">
        <v>417.0</v>
      </c>
      <c r="AF350" s="903"/>
      <c r="AG350" s="918">
        <v>287.0</v>
      </c>
      <c r="AH350" s="903"/>
      <c r="AI350" s="918">
        <v>580.0</v>
      </c>
      <c r="AJ350" s="903"/>
      <c r="AK350" s="907"/>
      <c r="AL350" s="907"/>
    </row>
    <row r="351" ht="24.0" customHeight="1">
      <c r="A351" s="37"/>
      <c r="B351" s="29"/>
      <c r="C351" s="29"/>
      <c r="D351" s="30"/>
      <c r="E351" s="913" t="s">
        <v>2681</v>
      </c>
      <c r="F351" s="914"/>
      <c r="G351" s="912"/>
      <c r="H351" s="919">
        <v>30648.0</v>
      </c>
      <c r="I351" s="914"/>
      <c r="J351" s="912"/>
      <c r="K351" s="920">
        <v>6213.0</v>
      </c>
      <c r="L351" s="912"/>
      <c r="M351" s="921">
        <v>369.0</v>
      </c>
      <c r="N351" s="912"/>
      <c r="O351" s="920">
        <v>4012.0</v>
      </c>
      <c r="P351" s="912"/>
      <c r="Q351" s="920">
        <v>3834.0</v>
      </c>
      <c r="R351" s="912"/>
      <c r="S351" s="920">
        <v>1265.0</v>
      </c>
      <c r="T351" s="912"/>
      <c r="U351" s="920">
        <v>954.0</v>
      </c>
      <c r="V351" s="912"/>
      <c r="W351" s="920">
        <v>1246.0</v>
      </c>
      <c r="X351" s="912"/>
      <c r="Y351" s="920">
        <v>4184.0</v>
      </c>
      <c r="Z351" s="912"/>
      <c r="AA351" s="920">
        <v>2010.0</v>
      </c>
      <c r="AB351" s="912"/>
      <c r="AC351" s="920">
        <v>974.0</v>
      </c>
      <c r="AD351" s="912"/>
      <c r="AE351" s="920">
        <v>1001.0</v>
      </c>
      <c r="AF351" s="912"/>
      <c r="AG351" s="920">
        <v>499.0</v>
      </c>
      <c r="AH351" s="912"/>
      <c r="AI351" s="920">
        <v>4087.0</v>
      </c>
      <c r="AJ351" s="912"/>
      <c r="AK351" s="907"/>
      <c r="AL351" s="907"/>
    </row>
    <row r="352" ht="24.0" customHeight="1">
      <c r="A352" s="3" t="s">
        <v>47</v>
      </c>
      <c r="B352" s="3"/>
      <c r="C352" s="3" t="s">
        <v>2700</v>
      </c>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7" t="s">
        <v>2688</v>
      </c>
      <c r="AK352" s="7"/>
      <c r="AL352" s="7"/>
    </row>
    <row r="353" ht="24.0" customHeight="1">
      <c r="A353" s="1" t="s">
        <v>2701</v>
      </c>
      <c r="AK353" s="1"/>
      <c r="AL353" s="1"/>
    </row>
    <row r="354" ht="24.0"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7"/>
      <c r="AK354" s="7"/>
      <c r="AL354" s="7"/>
    </row>
    <row r="355" ht="24.0" customHeight="1">
      <c r="A355" s="5">
        <v>131.0</v>
      </c>
      <c r="C355" s="6" t="s">
        <v>2702</v>
      </c>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row>
    <row r="356" ht="24.0"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7" t="s">
        <v>2243</v>
      </c>
      <c r="AK356" s="7"/>
      <c r="AL356" s="7"/>
    </row>
    <row r="357" ht="24.0" customHeight="1">
      <c r="A357" s="8" t="s">
        <v>1454</v>
      </c>
      <c r="B357" s="9"/>
      <c r="C357" s="9"/>
      <c r="D357" s="10"/>
      <c r="E357" s="8" t="s">
        <v>115</v>
      </c>
      <c r="F357" s="9"/>
      <c r="G357" s="9"/>
      <c r="H357" s="10"/>
      <c r="I357" s="8" t="s">
        <v>67</v>
      </c>
      <c r="J357" s="9"/>
      <c r="K357" s="9"/>
      <c r="L357" s="9"/>
      <c r="M357" s="9"/>
      <c r="N357" s="9"/>
      <c r="O357" s="9"/>
      <c r="P357" s="10"/>
      <c r="Q357" s="8" t="s">
        <v>2703</v>
      </c>
      <c r="R357" s="9"/>
      <c r="S357" s="9"/>
      <c r="T357" s="10"/>
      <c r="U357" s="8" t="s">
        <v>2704</v>
      </c>
      <c r="V357" s="9"/>
      <c r="W357" s="9"/>
      <c r="X357" s="10"/>
      <c r="Y357" s="8" t="s">
        <v>2378</v>
      </c>
      <c r="Z357" s="9"/>
      <c r="AA357" s="9"/>
      <c r="AB357" s="10"/>
      <c r="AC357" s="922" t="s">
        <v>2705</v>
      </c>
      <c r="AD357" s="9"/>
      <c r="AE357" s="9"/>
      <c r="AF357" s="10"/>
      <c r="AG357" s="897" t="s">
        <v>2706</v>
      </c>
      <c r="AH357" s="9"/>
      <c r="AI357" s="9"/>
      <c r="AJ357" s="10"/>
      <c r="AK357" s="923"/>
      <c r="AL357" s="923"/>
    </row>
    <row r="358" ht="24.0" customHeight="1">
      <c r="A358" s="602" t="s">
        <v>1448</v>
      </c>
      <c r="B358" s="12"/>
      <c r="C358" s="12"/>
      <c r="D358" s="13"/>
      <c r="E358" s="11" t="s">
        <v>2687</v>
      </c>
      <c r="F358" s="12"/>
      <c r="G358" s="12"/>
      <c r="H358" s="13"/>
      <c r="I358" s="405">
        <v>1456.0</v>
      </c>
      <c r="J358" s="12"/>
      <c r="K358" s="12"/>
      <c r="L358" s="12"/>
      <c r="M358" s="12"/>
      <c r="N358" s="12"/>
      <c r="O358" s="12"/>
      <c r="P358" s="13"/>
      <c r="Q358" s="397">
        <v>54.0</v>
      </c>
      <c r="R358" s="12"/>
      <c r="S358" s="12"/>
      <c r="T358" s="13"/>
      <c r="U358" s="397">
        <v>344.0</v>
      </c>
      <c r="V358" s="12"/>
      <c r="W358" s="12"/>
      <c r="X358" s="13"/>
      <c r="Y358" s="397">
        <v>937.0</v>
      </c>
      <c r="Z358" s="12"/>
      <c r="AA358" s="12"/>
      <c r="AB358" s="13"/>
      <c r="AC358" s="397">
        <v>62.0</v>
      </c>
      <c r="AD358" s="12"/>
      <c r="AE358" s="12"/>
      <c r="AF358" s="13"/>
      <c r="AG358" s="397">
        <v>59.0</v>
      </c>
      <c r="AH358" s="12"/>
      <c r="AI358" s="12"/>
      <c r="AJ358" s="13"/>
      <c r="AK358" s="701"/>
      <c r="AL358" s="701"/>
    </row>
    <row r="359" ht="24.0" customHeight="1">
      <c r="A359" s="37"/>
      <c r="B359" s="29"/>
      <c r="C359" s="29"/>
      <c r="D359" s="30"/>
      <c r="E359" s="28" t="s">
        <v>2681</v>
      </c>
      <c r="F359" s="29"/>
      <c r="G359" s="29"/>
      <c r="H359" s="30"/>
      <c r="I359" s="404">
        <v>10225.0</v>
      </c>
      <c r="J359" s="29"/>
      <c r="K359" s="29"/>
      <c r="L359" s="29"/>
      <c r="M359" s="29"/>
      <c r="N359" s="29"/>
      <c r="O359" s="29"/>
      <c r="P359" s="30"/>
      <c r="Q359" s="399">
        <v>1293.0</v>
      </c>
      <c r="R359" s="29"/>
      <c r="S359" s="29"/>
      <c r="T359" s="30"/>
      <c r="U359" s="399">
        <v>5254.0</v>
      </c>
      <c r="V359" s="29"/>
      <c r="W359" s="29"/>
      <c r="X359" s="30"/>
      <c r="Y359" s="399">
        <v>937.0</v>
      </c>
      <c r="Z359" s="29"/>
      <c r="AA359" s="29"/>
      <c r="AB359" s="30"/>
      <c r="AC359" s="399">
        <v>729.0</v>
      </c>
      <c r="AD359" s="29"/>
      <c r="AE359" s="29"/>
      <c r="AF359" s="30"/>
      <c r="AG359" s="399">
        <v>2012.0</v>
      </c>
      <c r="AH359" s="29"/>
      <c r="AI359" s="29"/>
      <c r="AJ359" s="30"/>
      <c r="AK359" s="701"/>
      <c r="AL359" s="701"/>
    </row>
    <row r="360" ht="24.0" customHeight="1">
      <c r="A360" s="11">
        <v>5.0</v>
      </c>
      <c r="B360" s="12"/>
      <c r="C360" s="12"/>
      <c r="D360" s="13"/>
      <c r="E360" s="11" t="s">
        <v>2687</v>
      </c>
      <c r="F360" s="12"/>
      <c r="G360" s="12"/>
      <c r="H360" s="13"/>
      <c r="I360" s="405">
        <f t="shared" ref="I360:I361" si="5">SUM(Q360:AJ360)</f>
        <v>1364</v>
      </c>
      <c r="J360" s="12"/>
      <c r="K360" s="12"/>
      <c r="L360" s="12"/>
      <c r="M360" s="12"/>
      <c r="N360" s="12"/>
      <c r="O360" s="12"/>
      <c r="P360" s="13"/>
      <c r="Q360" s="397">
        <v>37.0</v>
      </c>
      <c r="R360" s="12"/>
      <c r="S360" s="12"/>
      <c r="T360" s="13"/>
      <c r="U360" s="397">
        <v>231.0</v>
      </c>
      <c r="V360" s="12"/>
      <c r="W360" s="12"/>
      <c r="X360" s="13"/>
      <c r="Y360" s="397">
        <v>1043.0</v>
      </c>
      <c r="Z360" s="12"/>
      <c r="AA360" s="12"/>
      <c r="AB360" s="13"/>
      <c r="AC360" s="397">
        <v>18.0</v>
      </c>
      <c r="AD360" s="12"/>
      <c r="AE360" s="12"/>
      <c r="AF360" s="13"/>
      <c r="AG360" s="397">
        <v>35.0</v>
      </c>
      <c r="AH360" s="12"/>
      <c r="AI360" s="12"/>
      <c r="AJ360" s="13"/>
      <c r="AK360" s="701"/>
      <c r="AL360" s="701"/>
    </row>
    <row r="361" ht="24.0" customHeight="1">
      <c r="A361" s="37"/>
      <c r="B361" s="29"/>
      <c r="C361" s="29"/>
      <c r="D361" s="30"/>
      <c r="E361" s="28" t="s">
        <v>2681</v>
      </c>
      <c r="F361" s="29"/>
      <c r="G361" s="29"/>
      <c r="H361" s="30"/>
      <c r="I361" s="404">
        <f t="shared" si="5"/>
        <v>7457</v>
      </c>
      <c r="J361" s="29"/>
      <c r="K361" s="29"/>
      <c r="L361" s="29"/>
      <c r="M361" s="29"/>
      <c r="N361" s="29"/>
      <c r="O361" s="29"/>
      <c r="P361" s="30"/>
      <c r="Q361" s="399">
        <v>1089.0</v>
      </c>
      <c r="R361" s="29"/>
      <c r="S361" s="29"/>
      <c r="T361" s="30"/>
      <c r="U361" s="399">
        <v>3879.0</v>
      </c>
      <c r="V361" s="29"/>
      <c r="W361" s="29"/>
      <c r="X361" s="30"/>
      <c r="Y361" s="399">
        <v>1043.0</v>
      </c>
      <c r="Z361" s="29"/>
      <c r="AA361" s="29"/>
      <c r="AB361" s="30"/>
      <c r="AC361" s="399">
        <v>279.0</v>
      </c>
      <c r="AD361" s="29"/>
      <c r="AE361" s="29"/>
      <c r="AF361" s="30"/>
      <c r="AG361" s="399">
        <v>1167.0</v>
      </c>
      <c r="AH361" s="29"/>
      <c r="AI361" s="29"/>
      <c r="AJ361" s="30"/>
      <c r="AK361" s="701"/>
      <c r="AL361" s="701"/>
    </row>
    <row r="362" ht="24.0" customHeight="1">
      <c r="A362" s="602">
        <v>6.0</v>
      </c>
      <c r="B362" s="12"/>
      <c r="C362" s="12"/>
      <c r="D362" s="13"/>
      <c r="E362" s="11" t="s">
        <v>2687</v>
      </c>
      <c r="F362" s="12"/>
      <c r="G362" s="12"/>
      <c r="H362" s="13"/>
      <c r="I362" s="423">
        <v>581.0</v>
      </c>
      <c r="J362" s="12"/>
      <c r="K362" s="12"/>
      <c r="L362" s="12"/>
      <c r="M362" s="12"/>
      <c r="N362" s="12"/>
      <c r="O362" s="12"/>
      <c r="P362" s="13"/>
      <c r="Q362" s="736">
        <v>104.0</v>
      </c>
      <c r="R362" s="12"/>
      <c r="S362" s="12"/>
      <c r="T362" s="13"/>
      <c r="U362" s="736">
        <v>234.0</v>
      </c>
      <c r="V362" s="12"/>
      <c r="W362" s="12"/>
      <c r="X362" s="13"/>
      <c r="Y362" s="736">
        <v>160.0</v>
      </c>
      <c r="Z362" s="12"/>
      <c r="AA362" s="12"/>
      <c r="AB362" s="13"/>
      <c r="AC362" s="736">
        <v>28.0</v>
      </c>
      <c r="AD362" s="12"/>
      <c r="AE362" s="12"/>
      <c r="AF362" s="13"/>
      <c r="AG362" s="736">
        <v>55.0</v>
      </c>
      <c r="AH362" s="12"/>
      <c r="AI362" s="12"/>
      <c r="AJ362" s="13"/>
      <c r="AK362" s="701"/>
      <c r="AL362" s="701"/>
    </row>
    <row r="363" ht="24.0" customHeight="1">
      <c r="A363" s="37"/>
      <c r="B363" s="29"/>
      <c r="C363" s="29"/>
      <c r="D363" s="30"/>
      <c r="E363" s="28" t="s">
        <v>2681</v>
      </c>
      <c r="F363" s="29"/>
      <c r="G363" s="29"/>
      <c r="H363" s="30"/>
      <c r="I363" s="424">
        <v>9559.0</v>
      </c>
      <c r="J363" s="29"/>
      <c r="K363" s="29"/>
      <c r="L363" s="29"/>
      <c r="M363" s="29"/>
      <c r="N363" s="29"/>
      <c r="O363" s="29"/>
      <c r="P363" s="30"/>
      <c r="Q363" s="734">
        <v>2816.0</v>
      </c>
      <c r="R363" s="29"/>
      <c r="S363" s="29"/>
      <c r="T363" s="30"/>
      <c r="U363" s="734">
        <v>3709.0</v>
      </c>
      <c r="V363" s="29"/>
      <c r="W363" s="29"/>
      <c r="X363" s="30"/>
      <c r="Y363" s="734">
        <v>1174.0</v>
      </c>
      <c r="Z363" s="29"/>
      <c r="AA363" s="29"/>
      <c r="AB363" s="30"/>
      <c r="AC363" s="734">
        <v>521.0</v>
      </c>
      <c r="AD363" s="29"/>
      <c r="AE363" s="29"/>
      <c r="AF363" s="30"/>
      <c r="AG363" s="734">
        <v>1339.0</v>
      </c>
      <c r="AH363" s="29"/>
      <c r="AI363" s="29"/>
      <c r="AJ363" s="30"/>
      <c r="AK363" s="701"/>
      <c r="AL363" s="701"/>
    </row>
    <row r="364" ht="24.0" customHeight="1">
      <c r="A364" s="3"/>
      <c r="B364" s="155"/>
      <c r="C364" s="155"/>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7" t="s">
        <v>2707</v>
      </c>
      <c r="AK364" s="7"/>
      <c r="AL364" s="7"/>
    </row>
    <row r="365" ht="24.0"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7"/>
      <c r="AK365" s="7"/>
      <c r="AL365" s="7"/>
    </row>
    <row r="366" ht="24.0" customHeight="1">
      <c r="A366" s="5">
        <v>132.0</v>
      </c>
      <c r="C366" s="6" t="s">
        <v>2708</v>
      </c>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row>
    <row r="367" ht="24.0" customHeight="1">
      <c r="A367" s="206" t="s">
        <v>1858</v>
      </c>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7" t="s">
        <v>2709</v>
      </c>
      <c r="AK367" s="7"/>
      <c r="AL367" s="7"/>
    </row>
    <row r="368" ht="24.0" customHeight="1">
      <c r="A368" s="8" t="s">
        <v>115</v>
      </c>
      <c r="B368" s="9"/>
      <c r="C368" s="9"/>
      <c r="D368" s="9"/>
      <c r="E368" s="9"/>
      <c r="F368" s="9"/>
      <c r="G368" s="9"/>
      <c r="H368" s="9"/>
      <c r="I368" s="9"/>
      <c r="J368" s="9"/>
      <c r="K368" s="9"/>
      <c r="L368" s="10"/>
      <c r="M368" s="8" t="s">
        <v>2710</v>
      </c>
      <c r="N368" s="9"/>
      <c r="O368" s="10"/>
      <c r="P368" s="922" t="s">
        <v>2711</v>
      </c>
      <c r="Q368" s="9"/>
      <c r="R368" s="10"/>
      <c r="S368" s="8" t="s">
        <v>2712</v>
      </c>
      <c r="T368" s="9"/>
      <c r="U368" s="10"/>
      <c r="V368" s="8" t="s">
        <v>2713</v>
      </c>
      <c r="W368" s="9"/>
      <c r="X368" s="10"/>
      <c r="Y368" s="8" t="s">
        <v>2496</v>
      </c>
      <c r="Z368" s="9"/>
      <c r="AA368" s="10"/>
      <c r="AB368" s="8" t="s">
        <v>2482</v>
      </c>
      <c r="AC368" s="9"/>
      <c r="AD368" s="10"/>
      <c r="AE368" s="8" t="s">
        <v>2493</v>
      </c>
      <c r="AF368" s="9"/>
      <c r="AG368" s="10"/>
      <c r="AH368" s="8" t="s">
        <v>1989</v>
      </c>
      <c r="AI368" s="9"/>
      <c r="AJ368" s="10"/>
      <c r="AK368" s="35"/>
      <c r="AL368" s="35"/>
    </row>
    <row r="369" ht="24.0" customHeight="1">
      <c r="A369" s="474" t="s">
        <v>2714</v>
      </c>
      <c r="B369" s="12"/>
      <c r="C369" s="12"/>
      <c r="D369" s="13"/>
      <c r="E369" s="11" t="s">
        <v>2715</v>
      </c>
      <c r="F369" s="12"/>
      <c r="G369" s="12"/>
      <c r="H369" s="13"/>
      <c r="I369" s="36" t="s">
        <v>2716</v>
      </c>
      <c r="J369" s="12"/>
      <c r="K369" s="12"/>
      <c r="L369" s="13"/>
      <c r="M369" s="924">
        <v>78.0</v>
      </c>
      <c r="N369" s="12"/>
      <c r="O369" s="13"/>
      <c r="P369" s="924">
        <v>238.0</v>
      </c>
      <c r="Q369" s="12"/>
      <c r="R369" s="13"/>
      <c r="S369" s="924">
        <v>41.0</v>
      </c>
      <c r="T369" s="12"/>
      <c r="U369" s="13"/>
      <c r="V369" s="924">
        <v>94.0</v>
      </c>
      <c r="W369" s="12"/>
      <c r="X369" s="13"/>
      <c r="Y369" s="924">
        <v>46.0</v>
      </c>
      <c r="Z369" s="12"/>
      <c r="AA369" s="13"/>
      <c r="AB369" s="924">
        <v>19.0</v>
      </c>
      <c r="AC369" s="12"/>
      <c r="AD369" s="13"/>
      <c r="AE369" s="924">
        <v>250.0</v>
      </c>
      <c r="AF369" s="12"/>
      <c r="AG369" s="13"/>
      <c r="AH369" s="924">
        <f t="shared" ref="AH369:AH388" si="6">SUM(M369:AG369)</f>
        <v>766</v>
      </c>
      <c r="AI369" s="12"/>
      <c r="AJ369" s="13"/>
      <c r="AK369" s="846"/>
      <c r="AL369" s="846"/>
    </row>
    <row r="370" ht="24.0" customHeight="1">
      <c r="A370" s="27"/>
      <c r="D370" s="19"/>
      <c r="E370" s="37"/>
      <c r="F370" s="29"/>
      <c r="G370" s="29"/>
      <c r="H370" s="30"/>
      <c r="I370" s="925" t="s">
        <v>2717</v>
      </c>
      <c r="J370" s="29"/>
      <c r="K370" s="29"/>
      <c r="L370" s="30"/>
      <c r="M370" s="926">
        <v>1859.0</v>
      </c>
      <c r="N370" s="29"/>
      <c r="O370" s="30"/>
      <c r="P370" s="926">
        <v>5806.0</v>
      </c>
      <c r="Q370" s="29"/>
      <c r="R370" s="30"/>
      <c r="S370" s="926">
        <v>2523.0</v>
      </c>
      <c r="T370" s="29"/>
      <c r="U370" s="30"/>
      <c r="V370" s="926">
        <v>2732.0</v>
      </c>
      <c r="W370" s="29"/>
      <c r="X370" s="30"/>
      <c r="Y370" s="926">
        <v>2669.0</v>
      </c>
      <c r="Z370" s="29"/>
      <c r="AA370" s="30"/>
      <c r="AB370" s="926">
        <v>369.0</v>
      </c>
      <c r="AC370" s="29"/>
      <c r="AD370" s="30"/>
      <c r="AE370" s="926">
        <v>1499.0</v>
      </c>
      <c r="AF370" s="29"/>
      <c r="AG370" s="30"/>
      <c r="AH370" s="926">
        <f t="shared" si="6"/>
        <v>17457</v>
      </c>
      <c r="AI370" s="29"/>
      <c r="AJ370" s="30"/>
      <c r="AK370" s="846"/>
      <c r="AL370" s="846"/>
    </row>
    <row r="371" ht="24.0" customHeight="1">
      <c r="A371" s="27"/>
      <c r="D371" s="19"/>
      <c r="E371" s="11" t="s">
        <v>2718</v>
      </c>
      <c r="F371" s="12"/>
      <c r="G371" s="12"/>
      <c r="H371" s="13"/>
      <c r="I371" s="36" t="s">
        <v>2716</v>
      </c>
      <c r="J371" s="12"/>
      <c r="K371" s="12"/>
      <c r="L371" s="13"/>
      <c r="M371" s="924">
        <v>109.0</v>
      </c>
      <c r="N371" s="12"/>
      <c r="O371" s="13"/>
      <c r="P371" s="924">
        <v>183.0</v>
      </c>
      <c r="Q371" s="12"/>
      <c r="R371" s="13"/>
      <c r="S371" s="924">
        <v>56.0</v>
      </c>
      <c r="T371" s="12"/>
      <c r="U371" s="13"/>
      <c r="V371" s="924">
        <v>83.0</v>
      </c>
      <c r="W371" s="12"/>
      <c r="X371" s="13"/>
      <c r="Y371" s="924">
        <v>208.0</v>
      </c>
      <c r="Z371" s="12"/>
      <c r="AA371" s="13"/>
      <c r="AB371" s="924">
        <v>195.0</v>
      </c>
      <c r="AC371" s="12"/>
      <c r="AD371" s="13"/>
      <c r="AE371" s="924">
        <v>32.0</v>
      </c>
      <c r="AF371" s="12"/>
      <c r="AG371" s="13"/>
      <c r="AH371" s="924">
        <f t="shared" si="6"/>
        <v>866</v>
      </c>
      <c r="AI371" s="12"/>
      <c r="AJ371" s="13"/>
      <c r="AK371" s="846"/>
      <c r="AL371" s="846"/>
    </row>
    <row r="372" ht="24.0" customHeight="1">
      <c r="A372" s="27"/>
      <c r="D372" s="19"/>
      <c r="E372" s="37"/>
      <c r="F372" s="29"/>
      <c r="G372" s="29"/>
      <c r="H372" s="30"/>
      <c r="I372" s="925" t="s">
        <v>2717</v>
      </c>
      <c r="J372" s="29"/>
      <c r="K372" s="29"/>
      <c r="L372" s="30"/>
      <c r="M372" s="926">
        <v>893.0</v>
      </c>
      <c r="N372" s="29"/>
      <c r="O372" s="30"/>
      <c r="P372" s="926">
        <v>1885.0</v>
      </c>
      <c r="Q372" s="29"/>
      <c r="R372" s="30"/>
      <c r="S372" s="926">
        <v>607.0</v>
      </c>
      <c r="T372" s="29"/>
      <c r="U372" s="30"/>
      <c r="V372" s="926">
        <v>798.0</v>
      </c>
      <c r="W372" s="29"/>
      <c r="X372" s="30"/>
      <c r="Y372" s="926">
        <v>1827.0</v>
      </c>
      <c r="Z372" s="29"/>
      <c r="AA372" s="30"/>
      <c r="AB372" s="926">
        <v>1536.0</v>
      </c>
      <c r="AC372" s="29"/>
      <c r="AD372" s="30"/>
      <c r="AE372" s="926">
        <v>279.0</v>
      </c>
      <c r="AF372" s="29"/>
      <c r="AG372" s="30"/>
      <c r="AH372" s="926">
        <f t="shared" si="6"/>
        <v>7825</v>
      </c>
      <c r="AI372" s="29"/>
      <c r="AJ372" s="30"/>
      <c r="AK372" s="846"/>
      <c r="AL372" s="846"/>
    </row>
    <row r="373" ht="24.0" customHeight="1">
      <c r="A373" s="27"/>
      <c r="D373" s="19"/>
      <c r="E373" s="36" t="s">
        <v>2719</v>
      </c>
      <c r="F373" s="12"/>
      <c r="G373" s="12"/>
      <c r="H373" s="13"/>
      <c r="I373" s="36" t="s">
        <v>2716</v>
      </c>
      <c r="J373" s="12"/>
      <c r="K373" s="12"/>
      <c r="L373" s="13"/>
      <c r="M373" s="924">
        <v>82.0</v>
      </c>
      <c r="N373" s="12"/>
      <c r="O373" s="13"/>
      <c r="P373" s="924">
        <v>155.0</v>
      </c>
      <c r="Q373" s="12"/>
      <c r="R373" s="13"/>
      <c r="S373" s="924">
        <v>47.0</v>
      </c>
      <c r="T373" s="12"/>
      <c r="U373" s="13"/>
      <c r="V373" s="924">
        <v>161.0</v>
      </c>
      <c r="W373" s="12"/>
      <c r="X373" s="13"/>
      <c r="Y373" s="924">
        <v>2.0</v>
      </c>
      <c r="Z373" s="12"/>
      <c r="AA373" s="13"/>
      <c r="AB373" s="924">
        <v>41.0</v>
      </c>
      <c r="AC373" s="12"/>
      <c r="AD373" s="13"/>
      <c r="AE373" s="924">
        <v>64.0</v>
      </c>
      <c r="AF373" s="12"/>
      <c r="AG373" s="13"/>
      <c r="AH373" s="924">
        <f t="shared" si="6"/>
        <v>552</v>
      </c>
      <c r="AI373" s="12"/>
      <c r="AJ373" s="13"/>
      <c r="AK373" s="846"/>
      <c r="AL373" s="846"/>
    </row>
    <row r="374" ht="24.0" customHeight="1">
      <c r="A374" s="27"/>
      <c r="D374" s="19"/>
      <c r="E374" s="37"/>
      <c r="F374" s="29"/>
      <c r="G374" s="29"/>
      <c r="H374" s="30"/>
      <c r="I374" s="925" t="s">
        <v>2717</v>
      </c>
      <c r="J374" s="29"/>
      <c r="K374" s="29"/>
      <c r="L374" s="30"/>
      <c r="M374" s="926">
        <v>729.0</v>
      </c>
      <c r="N374" s="29"/>
      <c r="O374" s="30"/>
      <c r="P374" s="926">
        <v>1229.0</v>
      </c>
      <c r="Q374" s="29"/>
      <c r="R374" s="30"/>
      <c r="S374" s="926">
        <v>326.0</v>
      </c>
      <c r="T374" s="29"/>
      <c r="U374" s="30"/>
      <c r="V374" s="926">
        <v>1064.0</v>
      </c>
      <c r="W374" s="29"/>
      <c r="X374" s="30"/>
      <c r="Y374" s="926">
        <v>19.0</v>
      </c>
      <c r="Z374" s="29"/>
      <c r="AA374" s="30"/>
      <c r="AB374" s="926">
        <v>661.0</v>
      </c>
      <c r="AC374" s="29"/>
      <c r="AD374" s="30"/>
      <c r="AE374" s="926">
        <v>445.0</v>
      </c>
      <c r="AF374" s="29"/>
      <c r="AG374" s="30"/>
      <c r="AH374" s="926">
        <f t="shared" si="6"/>
        <v>4473</v>
      </c>
      <c r="AI374" s="29"/>
      <c r="AJ374" s="30"/>
      <c r="AK374" s="846"/>
      <c r="AL374" s="846"/>
    </row>
    <row r="375" ht="24.0" customHeight="1">
      <c r="A375" s="27"/>
      <c r="D375" s="19"/>
      <c r="E375" s="11" t="s">
        <v>2720</v>
      </c>
      <c r="F375" s="12"/>
      <c r="G375" s="12"/>
      <c r="H375" s="13"/>
      <c r="I375" s="36" t="s">
        <v>2716</v>
      </c>
      <c r="J375" s="12"/>
      <c r="K375" s="12"/>
      <c r="L375" s="13"/>
      <c r="M375" s="924">
        <f t="shared" ref="M375:M376" si="7">SUM(M369,M371,M373)</f>
        <v>269</v>
      </c>
      <c r="N375" s="12"/>
      <c r="O375" s="13"/>
      <c r="P375" s="924">
        <f t="shared" ref="P375:P376" si="8">SUM(P369,P371,P373)</f>
        <v>576</v>
      </c>
      <c r="Q375" s="12"/>
      <c r="R375" s="13"/>
      <c r="S375" s="924">
        <f t="shared" ref="S375:S376" si="9">SUM(S369,S371,S373)</f>
        <v>144</v>
      </c>
      <c r="T375" s="12"/>
      <c r="U375" s="13"/>
      <c r="V375" s="924">
        <f t="shared" ref="V375:V376" si="10">SUM(V369,V371,V373)</f>
        <v>338</v>
      </c>
      <c r="W375" s="12"/>
      <c r="X375" s="13"/>
      <c r="Y375" s="924">
        <f t="shared" ref="Y375:Y376" si="11">SUM(Y369,Y371,Y373)</f>
        <v>256</v>
      </c>
      <c r="Z375" s="12"/>
      <c r="AA375" s="13"/>
      <c r="AB375" s="924">
        <f t="shared" ref="AB375:AB376" si="12">SUM(AB369,AB371,AB373)</f>
        <v>255</v>
      </c>
      <c r="AC375" s="12"/>
      <c r="AD375" s="13"/>
      <c r="AE375" s="924">
        <f t="shared" ref="AE375:AE376" si="13">SUM(AE369,AE371,AE373)</f>
        <v>346</v>
      </c>
      <c r="AF375" s="12"/>
      <c r="AG375" s="13"/>
      <c r="AH375" s="924">
        <f t="shared" si="6"/>
        <v>2184</v>
      </c>
      <c r="AI375" s="12"/>
      <c r="AJ375" s="13"/>
      <c r="AK375" s="846"/>
      <c r="AL375" s="846"/>
    </row>
    <row r="376" ht="24.0" customHeight="1">
      <c r="A376" s="37"/>
      <c r="B376" s="29"/>
      <c r="C376" s="29"/>
      <c r="D376" s="30"/>
      <c r="E376" s="37"/>
      <c r="F376" s="29"/>
      <c r="G376" s="29"/>
      <c r="H376" s="30"/>
      <c r="I376" s="925" t="s">
        <v>2717</v>
      </c>
      <c r="J376" s="29"/>
      <c r="K376" s="29"/>
      <c r="L376" s="30"/>
      <c r="M376" s="926">
        <f t="shared" si="7"/>
        <v>3481</v>
      </c>
      <c r="N376" s="29"/>
      <c r="O376" s="30"/>
      <c r="P376" s="926">
        <f t="shared" si="8"/>
        <v>8920</v>
      </c>
      <c r="Q376" s="29"/>
      <c r="R376" s="30"/>
      <c r="S376" s="926">
        <f t="shared" si="9"/>
        <v>3456</v>
      </c>
      <c r="T376" s="29"/>
      <c r="U376" s="30"/>
      <c r="V376" s="926">
        <f t="shared" si="10"/>
        <v>4594</v>
      </c>
      <c r="W376" s="29"/>
      <c r="X376" s="30"/>
      <c r="Y376" s="926">
        <f t="shared" si="11"/>
        <v>4515</v>
      </c>
      <c r="Z376" s="29"/>
      <c r="AA376" s="30"/>
      <c r="AB376" s="926">
        <f t="shared" si="12"/>
        <v>2566</v>
      </c>
      <c r="AC376" s="29"/>
      <c r="AD376" s="30"/>
      <c r="AE376" s="926">
        <f t="shared" si="13"/>
        <v>2223</v>
      </c>
      <c r="AF376" s="29"/>
      <c r="AG376" s="30"/>
      <c r="AH376" s="926">
        <f t="shared" si="6"/>
        <v>29755</v>
      </c>
      <c r="AI376" s="29"/>
      <c r="AJ376" s="30"/>
      <c r="AK376" s="846"/>
      <c r="AL376" s="846"/>
    </row>
    <row r="377" ht="24.0" customHeight="1">
      <c r="A377" s="474" t="s">
        <v>2721</v>
      </c>
      <c r="B377" s="12"/>
      <c r="C377" s="12"/>
      <c r="D377" s="13"/>
      <c r="E377" s="36" t="s">
        <v>2722</v>
      </c>
      <c r="F377" s="12"/>
      <c r="G377" s="12"/>
      <c r="H377" s="13"/>
      <c r="I377" s="36" t="s">
        <v>2716</v>
      </c>
      <c r="J377" s="12"/>
      <c r="K377" s="12"/>
      <c r="L377" s="13"/>
      <c r="M377" s="924">
        <v>827.0</v>
      </c>
      <c r="N377" s="12"/>
      <c r="O377" s="13"/>
      <c r="P377" s="924">
        <v>1176.0</v>
      </c>
      <c r="Q377" s="12"/>
      <c r="R377" s="13"/>
      <c r="S377" s="924">
        <v>834.0</v>
      </c>
      <c r="T377" s="12"/>
      <c r="U377" s="13"/>
      <c r="V377" s="924">
        <v>831.0</v>
      </c>
      <c r="W377" s="12"/>
      <c r="X377" s="13"/>
      <c r="Y377" s="924">
        <v>22.0</v>
      </c>
      <c r="Z377" s="12"/>
      <c r="AA377" s="13"/>
      <c r="AB377" s="924">
        <v>28.0</v>
      </c>
      <c r="AC377" s="12"/>
      <c r="AD377" s="13"/>
      <c r="AE377" s="924">
        <v>585.0</v>
      </c>
      <c r="AF377" s="12"/>
      <c r="AG377" s="13"/>
      <c r="AH377" s="924">
        <f t="shared" si="6"/>
        <v>4303</v>
      </c>
      <c r="AI377" s="12"/>
      <c r="AJ377" s="13"/>
      <c r="AK377" s="846"/>
      <c r="AL377" s="846"/>
    </row>
    <row r="378" ht="24.0" customHeight="1">
      <c r="A378" s="27"/>
      <c r="D378" s="19"/>
      <c r="E378" s="37"/>
      <c r="F378" s="29"/>
      <c r="G378" s="29"/>
      <c r="H378" s="30"/>
      <c r="I378" s="925" t="s">
        <v>2717</v>
      </c>
      <c r="J378" s="29"/>
      <c r="K378" s="29"/>
      <c r="L378" s="30"/>
      <c r="M378" s="926">
        <v>10003.0</v>
      </c>
      <c r="N378" s="29"/>
      <c r="O378" s="30"/>
      <c r="P378" s="926">
        <v>9620.0</v>
      </c>
      <c r="Q378" s="29"/>
      <c r="R378" s="30"/>
      <c r="S378" s="926">
        <v>9954.0</v>
      </c>
      <c r="T378" s="29"/>
      <c r="U378" s="30"/>
      <c r="V378" s="926">
        <v>7313.0</v>
      </c>
      <c r="W378" s="29"/>
      <c r="X378" s="30"/>
      <c r="Y378" s="926">
        <v>69.0</v>
      </c>
      <c r="Z378" s="29"/>
      <c r="AA378" s="30"/>
      <c r="AB378" s="926">
        <v>185.0</v>
      </c>
      <c r="AC378" s="29"/>
      <c r="AD378" s="30"/>
      <c r="AE378" s="926">
        <v>5347.0</v>
      </c>
      <c r="AF378" s="29"/>
      <c r="AG378" s="30"/>
      <c r="AH378" s="926">
        <f t="shared" si="6"/>
        <v>42491</v>
      </c>
      <c r="AI378" s="29"/>
      <c r="AJ378" s="30"/>
      <c r="AK378" s="846"/>
      <c r="AL378" s="846"/>
    </row>
    <row r="379" ht="24.0" customHeight="1">
      <c r="A379" s="27"/>
      <c r="D379" s="19"/>
      <c r="E379" s="11" t="s">
        <v>2723</v>
      </c>
      <c r="F379" s="12"/>
      <c r="G379" s="12"/>
      <c r="H379" s="13"/>
      <c r="I379" s="36" t="s">
        <v>2716</v>
      </c>
      <c r="J379" s="12"/>
      <c r="K379" s="12"/>
      <c r="L379" s="13"/>
      <c r="M379" s="924">
        <v>336.0</v>
      </c>
      <c r="N379" s="12"/>
      <c r="O379" s="13"/>
      <c r="P379" s="924">
        <v>53.0</v>
      </c>
      <c r="Q379" s="12"/>
      <c r="R379" s="13"/>
      <c r="S379" s="924">
        <v>527.0</v>
      </c>
      <c r="T379" s="12"/>
      <c r="U379" s="13"/>
      <c r="V379" s="924">
        <v>155.0</v>
      </c>
      <c r="W379" s="12"/>
      <c r="X379" s="13"/>
      <c r="Y379" s="924">
        <v>19.0</v>
      </c>
      <c r="Z379" s="12"/>
      <c r="AA379" s="13"/>
      <c r="AB379" s="924">
        <v>105.0</v>
      </c>
      <c r="AC379" s="12"/>
      <c r="AD379" s="13"/>
      <c r="AE379" s="924">
        <v>128.0</v>
      </c>
      <c r="AF379" s="12"/>
      <c r="AG379" s="13"/>
      <c r="AH379" s="924">
        <f t="shared" si="6"/>
        <v>1323</v>
      </c>
      <c r="AI379" s="12"/>
      <c r="AJ379" s="13"/>
      <c r="AK379" s="846"/>
      <c r="AL379" s="846"/>
    </row>
    <row r="380" ht="24.0" customHeight="1">
      <c r="A380" s="27"/>
      <c r="D380" s="19"/>
      <c r="E380" s="37"/>
      <c r="F380" s="29"/>
      <c r="G380" s="29"/>
      <c r="H380" s="30"/>
      <c r="I380" s="925" t="s">
        <v>2717</v>
      </c>
      <c r="J380" s="29"/>
      <c r="K380" s="29"/>
      <c r="L380" s="30"/>
      <c r="M380" s="926">
        <v>6918.0</v>
      </c>
      <c r="N380" s="29"/>
      <c r="O380" s="30"/>
      <c r="P380" s="926">
        <v>572.0</v>
      </c>
      <c r="Q380" s="29"/>
      <c r="R380" s="30"/>
      <c r="S380" s="926">
        <v>8891.0</v>
      </c>
      <c r="T380" s="29"/>
      <c r="U380" s="30"/>
      <c r="V380" s="926">
        <v>1421.0</v>
      </c>
      <c r="W380" s="29"/>
      <c r="X380" s="30"/>
      <c r="Y380" s="926">
        <v>260.0</v>
      </c>
      <c r="Z380" s="29"/>
      <c r="AA380" s="30"/>
      <c r="AB380" s="926">
        <v>1171.0</v>
      </c>
      <c r="AC380" s="29"/>
      <c r="AD380" s="30"/>
      <c r="AE380" s="926">
        <v>1317.0</v>
      </c>
      <c r="AF380" s="29"/>
      <c r="AG380" s="30"/>
      <c r="AH380" s="926">
        <f t="shared" si="6"/>
        <v>20550</v>
      </c>
      <c r="AI380" s="29"/>
      <c r="AJ380" s="30"/>
      <c r="AK380" s="846"/>
      <c r="AL380" s="846"/>
    </row>
    <row r="381" ht="24.0" customHeight="1">
      <c r="A381" s="27"/>
      <c r="D381" s="19"/>
      <c r="E381" s="11" t="s">
        <v>2724</v>
      </c>
      <c r="F381" s="12"/>
      <c r="G381" s="12"/>
      <c r="H381" s="13"/>
      <c r="I381" s="36" t="s">
        <v>2716</v>
      </c>
      <c r="J381" s="12"/>
      <c r="K381" s="12"/>
      <c r="L381" s="13"/>
      <c r="M381" s="924">
        <v>460.0</v>
      </c>
      <c r="N381" s="12"/>
      <c r="O381" s="13"/>
      <c r="P381" s="924">
        <v>117.0</v>
      </c>
      <c r="Q381" s="12"/>
      <c r="R381" s="13"/>
      <c r="S381" s="924">
        <v>25.0</v>
      </c>
      <c r="T381" s="12"/>
      <c r="U381" s="13"/>
      <c r="V381" s="924">
        <v>230.0</v>
      </c>
      <c r="W381" s="12"/>
      <c r="X381" s="13"/>
      <c r="Y381" s="924">
        <v>95.0</v>
      </c>
      <c r="Z381" s="12"/>
      <c r="AA381" s="13"/>
      <c r="AB381" s="924">
        <v>28.0</v>
      </c>
      <c r="AC381" s="12"/>
      <c r="AD381" s="13"/>
      <c r="AE381" s="924">
        <v>202.0</v>
      </c>
      <c r="AF381" s="12"/>
      <c r="AG381" s="13"/>
      <c r="AH381" s="924">
        <f t="shared" si="6"/>
        <v>1157</v>
      </c>
      <c r="AI381" s="12"/>
      <c r="AJ381" s="13"/>
      <c r="AK381" s="846"/>
      <c r="AL381" s="846"/>
    </row>
    <row r="382" ht="24.0" customHeight="1">
      <c r="A382" s="27"/>
      <c r="D382" s="19"/>
      <c r="E382" s="37"/>
      <c r="F382" s="29"/>
      <c r="G382" s="29"/>
      <c r="H382" s="30"/>
      <c r="I382" s="925" t="s">
        <v>2717</v>
      </c>
      <c r="J382" s="29"/>
      <c r="K382" s="29"/>
      <c r="L382" s="30"/>
      <c r="M382" s="926">
        <v>15751.0</v>
      </c>
      <c r="N382" s="29"/>
      <c r="O382" s="30"/>
      <c r="P382" s="926">
        <v>2330.0</v>
      </c>
      <c r="Q382" s="29"/>
      <c r="R382" s="30"/>
      <c r="S382" s="926">
        <v>647.0</v>
      </c>
      <c r="T382" s="29"/>
      <c r="U382" s="30"/>
      <c r="V382" s="926">
        <v>3690.0</v>
      </c>
      <c r="W382" s="29"/>
      <c r="X382" s="30"/>
      <c r="Y382" s="926">
        <v>1308.0</v>
      </c>
      <c r="Z382" s="29"/>
      <c r="AA382" s="30"/>
      <c r="AB382" s="926">
        <v>464.0</v>
      </c>
      <c r="AC382" s="29"/>
      <c r="AD382" s="30"/>
      <c r="AE382" s="926">
        <v>2460.0</v>
      </c>
      <c r="AF382" s="29"/>
      <c r="AG382" s="30"/>
      <c r="AH382" s="926">
        <f t="shared" si="6"/>
        <v>26650</v>
      </c>
      <c r="AI382" s="29"/>
      <c r="AJ382" s="30"/>
      <c r="AK382" s="846"/>
      <c r="AL382" s="846"/>
    </row>
    <row r="383" ht="24.0" customHeight="1">
      <c r="A383" s="27"/>
      <c r="D383" s="19"/>
      <c r="E383" s="36" t="s">
        <v>2725</v>
      </c>
      <c r="F383" s="12"/>
      <c r="G383" s="12"/>
      <c r="H383" s="13"/>
      <c r="I383" s="36" t="s">
        <v>2716</v>
      </c>
      <c r="J383" s="12"/>
      <c r="K383" s="12"/>
      <c r="L383" s="13"/>
      <c r="M383" s="924">
        <v>681.0</v>
      </c>
      <c r="N383" s="12"/>
      <c r="O383" s="13"/>
      <c r="P383" s="924">
        <v>977.0</v>
      </c>
      <c r="Q383" s="12"/>
      <c r="R383" s="13"/>
      <c r="S383" s="924">
        <v>450.0</v>
      </c>
      <c r="T383" s="12"/>
      <c r="U383" s="13"/>
      <c r="V383" s="924">
        <v>973.0</v>
      </c>
      <c r="W383" s="12"/>
      <c r="X383" s="13"/>
      <c r="Y383" s="924">
        <v>63.0</v>
      </c>
      <c r="Z383" s="12"/>
      <c r="AA383" s="13"/>
      <c r="AB383" s="924">
        <v>76.0</v>
      </c>
      <c r="AC383" s="12"/>
      <c r="AD383" s="13"/>
      <c r="AE383" s="924">
        <v>342.0</v>
      </c>
      <c r="AF383" s="12"/>
      <c r="AG383" s="13"/>
      <c r="AH383" s="924">
        <f t="shared" si="6"/>
        <v>3562</v>
      </c>
      <c r="AI383" s="12"/>
      <c r="AJ383" s="13"/>
      <c r="AK383" s="846"/>
      <c r="AL383" s="846"/>
    </row>
    <row r="384" ht="24.0" customHeight="1">
      <c r="A384" s="27"/>
      <c r="D384" s="19"/>
      <c r="E384" s="37"/>
      <c r="F384" s="29"/>
      <c r="G384" s="29"/>
      <c r="H384" s="30"/>
      <c r="I384" s="925" t="s">
        <v>2717</v>
      </c>
      <c r="J384" s="29"/>
      <c r="K384" s="29"/>
      <c r="L384" s="30"/>
      <c r="M384" s="926">
        <v>10998.0</v>
      </c>
      <c r="N384" s="29"/>
      <c r="O384" s="30"/>
      <c r="P384" s="926">
        <v>7774.0</v>
      </c>
      <c r="Q384" s="29"/>
      <c r="R384" s="30"/>
      <c r="S384" s="926">
        <v>3423.0</v>
      </c>
      <c r="T384" s="29"/>
      <c r="U384" s="30"/>
      <c r="V384" s="926">
        <v>13931.0</v>
      </c>
      <c r="W384" s="29"/>
      <c r="X384" s="30"/>
      <c r="Y384" s="926">
        <v>470.0</v>
      </c>
      <c r="Z384" s="29"/>
      <c r="AA384" s="30"/>
      <c r="AB384" s="926">
        <v>1009.0</v>
      </c>
      <c r="AC384" s="29"/>
      <c r="AD384" s="30"/>
      <c r="AE384" s="926">
        <v>3684.0</v>
      </c>
      <c r="AF384" s="29"/>
      <c r="AG384" s="30"/>
      <c r="AH384" s="926">
        <f t="shared" si="6"/>
        <v>41289</v>
      </c>
      <c r="AI384" s="29"/>
      <c r="AJ384" s="30"/>
      <c r="AK384" s="846"/>
      <c r="AL384" s="846"/>
    </row>
    <row r="385" ht="24.0" customHeight="1">
      <c r="A385" s="27"/>
      <c r="D385" s="19"/>
      <c r="E385" s="11" t="s">
        <v>2720</v>
      </c>
      <c r="F385" s="12"/>
      <c r="G385" s="12"/>
      <c r="H385" s="13"/>
      <c r="I385" s="36" t="s">
        <v>2716</v>
      </c>
      <c r="J385" s="12"/>
      <c r="K385" s="12"/>
      <c r="L385" s="13"/>
      <c r="M385" s="924">
        <f t="shared" ref="M385:M386" si="14">SUM(M377,M379,M381,M383)</f>
        <v>2304</v>
      </c>
      <c r="N385" s="12"/>
      <c r="O385" s="13"/>
      <c r="P385" s="924">
        <f t="shared" ref="P385:P386" si="15">SUM(P377,P379,P381,P383)</f>
        <v>2323</v>
      </c>
      <c r="Q385" s="12"/>
      <c r="R385" s="13"/>
      <c r="S385" s="924">
        <f t="shared" ref="S385:S386" si="16">SUM(S377,S379,S381,S383)</f>
        <v>1836</v>
      </c>
      <c r="T385" s="12"/>
      <c r="U385" s="13"/>
      <c r="V385" s="924">
        <f t="shared" ref="V385:V386" si="17">SUM(V377,V379,V381,V383)</f>
        <v>2189</v>
      </c>
      <c r="W385" s="12"/>
      <c r="X385" s="13"/>
      <c r="Y385" s="924">
        <f t="shared" ref="Y385:Y386" si="18">SUM(Y377,Y379,Y381,Y383)</f>
        <v>199</v>
      </c>
      <c r="Z385" s="12"/>
      <c r="AA385" s="13"/>
      <c r="AB385" s="924">
        <f t="shared" ref="AB385:AB386" si="19">SUM(AB377,AB379,AB381,AB383)</f>
        <v>237</v>
      </c>
      <c r="AC385" s="12"/>
      <c r="AD385" s="13"/>
      <c r="AE385" s="924">
        <f t="shared" ref="AE385:AE386" si="20">SUM(AE377,AE379,AE381,AE383)</f>
        <v>1257</v>
      </c>
      <c r="AF385" s="12"/>
      <c r="AG385" s="13"/>
      <c r="AH385" s="924">
        <f t="shared" si="6"/>
        <v>10345</v>
      </c>
      <c r="AI385" s="12"/>
      <c r="AJ385" s="13"/>
      <c r="AK385" s="846"/>
      <c r="AL385" s="846"/>
    </row>
    <row r="386" ht="24.0" customHeight="1">
      <c r="A386" s="37"/>
      <c r="B386" s="29"/>
      <c r="C386" s="29"/>
      <c r="D386" s="30"/>
      <c r="E386" s="37"/>
      <c r="F386" s="29"/>
      <c r="G386" s="29"/>
      <c r="H386" s="30"/>
      <c r="I386" s="925" t="s">
        <v>2717</v>
      </c>
      <c r="J386" s="29"/>
      <c r="K386" s="29"/>
      <c r="L386" s="30"/>
      <c r="M386" s="926">
        <f t="shared" si="14"/>
        <v>43670</v>
      </c>
      <c r="N386" s="29"/>
      <c r="O386" s="30"/>
      <c r="P386" s="926">
        <f t="shared" si="15"/>
        <v>20296</v>
      </c>
      <c r="Q386" s="29"/>
      <c r="R386" s="30"/>
      <c r="S386" s="926">
        <f t="shared" si="16"/>
        <v>22915</v>
      </c>
      <c r="T386" s="29"/>
      <c r="U386" s="30"/>
      <c r="V386" s="926">
        <f t="shared" si="17"/>
        <v>26355</v>
      </c>
      <c r="W386" s="29"/>
      <c r="X386" s="30"/>
      <c r="Y386" s="926">
        <f t="shared" si="18"/>
        <v>2107</v>
      </c>
      <c r="Z386" s="29"/>
      <c r="AA386" s="30"/>
      <c r="AB386" s="926">
        <f t="shared" si="19"/>
        <v>2829</v>
      </c>
      <c r="AC386" s="29"/>
      <c r="AD386" s="30"/>
      <c r="AE386" s="926">
        <f t="shared" si="20"/>
        <v>12808</v>
      </c>
      <c r="AF386" s="29"/>
      <c r="AG386" s="30"/>
      <c r="AH386" s="926">
        <f t="shared" si="6"/>
        <v>130980</v>
      </c>
      <c r="AI386" s="29"/>
      <c r="AJ386" s="30"/>
      <c r="AK386" s="846"/>
      <c r="AL386" s="846"/>
    </row>
    <row r="387" ht="24.0" customHeight="1">
      <c r="A387" s="11" t="s">
        <v>1989</v>
      </c>
      <c r="B387" s="12"/>
      <c r="C387" s="12"/>
      <c r="D387" s="12"/>
      <c r="E387" s="12"/>
      <c r="F387" s="12"/>
      <c r="G387" s="12"/>
      <c r="H387" s="13"/>
      <c r="I387" s="36" t="s">
        <v>2716</v>
      </c>
      <c r="J387" s="12"/>
      <c r="K387" s="12"/>
      <c r="L387" s="13"/>
      <c r="M387" s="924">
        <f t="shared" ref="M387:M388" si="21">SUM(M375,M385)</f>
        <v>2573</v>
      </c>
      <c r="N387" s="12"/>
      <c r="O387" s="13"/>
      <c r="P387" s="924">
        <f t="shared" ref="P387:P388" si="22">SUM(P375,P385)</f>
        <v>2899</v>
      </c>
      <c r="Q387" s="12"/>
      <c r="R387" s="13"/>
      <c r="S387" s="924">
        <f t="shared" ref="S387:S388" si="23">SUM(S375,S385)</f>
        <v>1980</v>
      </c>
      <c r="T387" s="12"/>
      <c r="U387" s="13"/>
      <c r="V387" s="924">
        <f t="shared" ref="V387:V388" si="24">SUM(V375,V385)</f>
        <v>2527</v>
      </c>
      <c r="W387" s="12"/>
      <c r="X387" s="13"/>
      <c r="Y387" s="924">
        <f t="shared" ref="Y387:Y388" si="25">SUM(Y375,Y385)</f>
        <v>455</v>
      </c>
      <c r="Z387" s="12"/>
      <c r="AA387" s="13"/>
      <c r="AB387" s="924">
        <f t="shared" ref="AB387:AB388" si="26">SUM(AB375,AB385)</f>
        <v>492</v>
      </c>
      <c r="AC387" s="12"/>
      <c r="AD387" s="13"/>
      <c r="AE387" s="924">
        <f t="shared" ref="AE387:AE388" si="27">SUM(AE375,AE385)</f>
        <v>1603</v>
      </c>
      <c r="AF387" s="12"/>
      <c r="AG387" s="13"/>
      <c r="AH387" s="924">
        <f t="shared" si="6"/>
        <v>12529</v>
      </c>
      <c r="AI387" s="12"/>
      <c r="AJ387" s="13"/>
      <c r="AK387" s="846"/>
      <c r="AL387" s="846"/>
    </row>
    <row r="388" ht="24.0" customHeight="1">
      <c r="A388" s="37"/>
      <c r="B388" s="29"/>
      <c r="C388" s="29"/>
      <c r="D388" s="29"/>
      <c r="E388" s="29"/>
      <c r="F388" s="29"/>
      <c r="G388" s="29"/>
      <c r="H388" s="30"/>
      <c r="I388" s="925" t="s">
        <v>2717</v>
      </c>
      <c r="J388" s="29"/>
      <c r="K388" s="29"/>
      <c r="L388" s="30"/>
      <c r="M388" s="926">
        <f t="shared" si="21"/>
        <v>47151</v>
      </c>
      <c r="N388" s="29"/>
      <c r="O388" s="30"/>
      <c r="P388" s="926">
        <f t="shared" si="22"/>
        <v>29216</v>
      </c>
      <c r="Q388" s="29"/>
      <c r="R388" s="30"/>
      <c r="S388" s="926">
        <f t="shared" si="23"/>
        <v>26371</v>
      </c>
      <c r="T388" s="29"/>
      <c r="U388" s="30"/>
      <c r="V388" s="926">
        <f t="shared" si="24"/>
        <v>30949</v>
      </c>
      <c r="W388" s="29"/>
      <c r="X388" s="30"/>
      <c r="Y388" s="926">
        <f t="shared" si="25"/>
        <v>6622</v>
      </c>
      <c r="Z388" s="29"/>
      <c r="AA388" s="30"/>
      <c r="AB388" s="926">
        <f t="shared" si="26"/>
        <v>5395</v>
      </c>
      <c r="AC388" s="29"/>
      <c r="AD388" s="30"/>
      <c r="AE388" s="926">
        <f t="shared" si="27"/>
        <v>15031</v>
      </c>
      <c r="AF388" s="29"/>
      <c r="AG388" s="30"/>
      <c r="AH388" s="926">
        <f t="shared" si="6"/>
        <v>160735</v>
      </c>
      <c r="AI388" s="29"/>
      <c r="AJ388" s="30"/>
      <c r="AK388" s="846"/>
      <c r="AL388" s="846"/>
    </row>
    <row r="389" ht="24.0"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7" t="s">
        <v>2707</v>
      </c>
      <c r="AK389" s="7"/>
      <c r="AL389" s="7"/>
    </row>
    <row r="390" ht="24.0" customHeight="1">
      <c r="A390" s="1" t="s">
        <v>2726</v>
      </c>
      <c r="AK390" s="1"/>
      <c r="AL390" s="1"/>
    </row>
    <row r="391" ht="24.0"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7"/>
      <c r="AK391" s="7"/>
      <c r="AL391" s="7"/>
    </row>
    <row r="392" ht="24.0" customHeight="1">
      <c r="A392" s="5">
        <v>133.0</v>
      </c>
      <c r="C392" s="6" t="s">
        <v>2727</v>
      </c>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row>
    <row r="393" ht="24.0"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7" t="s">
        <v>2728</v>
      </c>
      <c r="AK393" s="7"/>
      <c r="AL393" s="7"/>
    </row>
    <row r="394" ht="24.0" customHeight="1">
      <c r="A394" s="11" t="s">
        <v>1454</v>
      </c>
      <c r="B394" s="12"/>
      <c r="C394" s="12"/>
      <c r="D394" s="12"/>
      <c r="E394" s="12"/>
      <c r="F394" s="13"/>
      <c r="G394" s="11" t="s">
        <v>115</v>
      </c>
      <c r="H394" s="12"/>
      <c r="I394" s="12"/>
      <c r="J394" s="12"/>
      <c r="K394" s="12"/>
      <c r="L394" s="13"/>
      <c r="M394" s="11" t="s">
        <v>67</v>
      </c>
      <c r="N394" s="12"/>
      <c r="O394" s="12"/>
      <c r="P394" s="12"/>
      <c r="Q394" s="12"/>
      <c r="R394" s="13"/>
      <c r="S394" s="36" t="s">
        <v>2729</v>
      </c>
      <c r="T394" s="12"/>
      <c r="U394" s="12"/>
      <c r="V394" s="12"/>
      <c r="W394" s="12"/>
      <c r="X394" s="13"/>
      <c r="Y394" s="36" t="s">
        <v>2730</v>
      </c>
      <c r="Z394" s="12"/>
      <c r="AA394" s="12"/>
      <c r="AB394" s="12"/>
      <c r="AC394" s="12"/>
      <c r="AD394" s="13"/>
      <c r="AE394" s="36" t="s">
        <v>2706</v>
      </c>
      <c r="AF394" s="12"/>
      <c r="AG394" s="12"/>
      <c r="AH394" s="12"/>
      <c r="AI394" s="12"/>
      <c r="AJ394" s="13"/>
      <c r="AK394" s="102"/>
      <c r="AL394" s="102"/>
    </row>
    <row r="395" ht="24.0" customHeight="1">
      <c r="A395" s="27"/>
      <c r="F395" s="19"/>
      <c r="G395" s="27"/>
      <c r="L395" s="19"/>
      <c r="M395" s="27"/>
      <c r="R395" s="19"/>
      <c r="S395" s="27"/>
      <c r="X395" s="19"/>
      <c r="Y395" s="27"/>
      <c r="AD395" s="19"/>
      <c r="AE395" s="27"/>
      <c r="AJ395" s="19"/>
      <c r="AK395" s="102"/>
      <c r="AL395" s="102"/>
    </row>
    <row r="396" ht="24.0" customHeight="1">
      <c r="A396" s="37"/>
      <c r="B396" s="29"/>
      <c r="C396" s="29"/>
      <c r="D396" s="29"/>
      <c r="E396" s="29"/>
      <c r="F396" s="30"/>
      <c r="G396" s="37"/>
      <c r="H396" s="29"/>
      <c r="I396" s="29"/>
      <c r="J396" s="29"/>
      <c r="K396" s="29"/>
      <c r="L396" s="30"/>
      <c r="M396" s="37"/>
      <c r="N396" s="29"/>
      <c r="O396" s="29"/>
      <c r="P396" s="29"/>
      <c r="Q396" s="29"/>
      <c r="R396" s="30"/>
      <c r="S396" s="37"/>
      <c r="T396" s="29"/>
      <c r="U396" s="29"/>
      <c r="V396" s="29"/>
      <c r="W396" s="29"/>
      <c r="X396" s="30"/>
      <c r="Y396" s="37"/>
      <c r="Z396" s="29"/>
      <c r="AA396" s="29"/>
      <c r="AB396" s="29"/>
      <c r="AC396" s="29"/>
      <c r="AD396" s="30"/>
      <c r="AE396" s="37"/>
      <c r="AF396" s="29"/>
      <c r="AG396" s="29"/>
      <c r="AH396" s="29"/>
      <c r="AI396" s="29"/>
      <c r="AJ396" s="30"/>
      <c r="AK396" s="102"/>
      <c r="AL396" s="102"/>
    </row>
    <row r="397" ht="24.0" customHeight="1">
      <c r="A397" s="602" t="s">
        <v>1448</v>
      </c>
      <c r="B397" s="12"/>
      <c r="C397" s="12"/>
      <c r="D397" s="12"/>
      <c r="E397" s="12"/>
      <c r="F397" s="13"/>
      <c r="G397" s="11" t="s">
        <v>2731</v>
      </c>
      <c r="H397" s="12"/>
      <c r="I397" s="12"/>
      <c r="J397" s="12"/>
      <c r="K397" s="12"/>
      <c r="L397" s="13"/>
      <c r="M397" s="808">
        <v>2162.0</v>
      </c>
      <c r="N397" s="12"/>
      <c r="O397" s="12"/>
      <c r="P397" s="12"/>
      <c r="Q397" s="12"/>
      <c r="R397" s="13"/>
      <c r="S397" s="927">
        <v>850.0</v>
      </c>
      <c r="T397" s="12"/>
      <c r="U397" s="12"/>
      <c r="V397" s="12"/>
      <c r="W397" s="12"/>
      <c r="X397" s="13"/>
      <c r="Y397" s="927">
        <v>981.0</v>
      </c>
      <c r="Z397" s="12"/>
      <c r="AA397" s="12"/>
      <c r="AB397" s="12"/>
      <c r="AC397" s="12"/>
      <c r="AD397" s="13"/>
      <c r="AE397" s="927">
        <v>331.0</v>
      </c>
      <c r="AF397" s="12"/>
      <c r="AG397" s="12"/>
      <c r="AH397" s="12"/>
      <c r="AI397" s="12"/>
      <c r="AJ397" s="13"/>
      <c r="AK397" s="701"/>
      <c r="AL397" s="701"/>
    </row>
    <row r="398" ht="24.0" customHeight="1">
      <c r="A398" s="37"/>
      <c r="B398" s="29"/>
      <c r="C398" s="29"/>
      <c r="D398" s="29"/>
      <c r="E398" s="29"/>
      <c r="F398" s="30"/>
      <c r="G398" s="28" t="s">
        <v>2732</v>
      </c>
      <c r="H398" s="29"/>
      <c r="I398" s="29"/>
      <c r="J398" s="29"/>
      <c r="K398" s="29"/>
      <c r="L398" s="30"/>
      <c r="M398" s="61">
        <v>5831.0</v>
      </c>
      <c r="N398" s="29"/>
      <c r="O398" s="29"/>
      <c r="P398" s="29"/>
      <c r="Q398" s="29"/>
      <c r="R398" s="30"/>
      <c r="S398" s="446">
        <v>2136.0</v>
      </c>
      <c r="T398" s="29"/>
      <c r="U398" s="29"/>
      <c r="V398" s="29"/>
      <c r="W398" s="29"/>
      <c r="X398" s="30"/>
      <c r="Y398" s="446">
        <v>3182.0</v>
      </c>
      <c r="Z398" s="29"/>
      <c r="AA398" s="29"/>
      <c r="AB398" s="29"/>
      <c r="AC398" s="29"/>
      <c r="AD398" s="30"/>
      <c r="AE398" s="446">
        <v>513.0</v>
      </c>
      <c r="AF398" s="29"/>
      <c r="AG398" s="29"/>
      <c r="AH398" s="29"/>
      <c r="AI398" s="29"/>
      <c r="AJ398" s="30"/>
      <c r="AK398" s="701"/>
      <c r="AL398" s="701"/>
    </row>
    <row r="399" ht="24.0" customHeight="1">
      <c r="A399" s="11">
        <v>5.0</v>
      </c>
      <c r="B399" s="12"/>
      <c r="C399" s="12"/>
      <c r="D399" s="12"/>
      <c r="E399" s="12"/>
      <c r="F399" s="13"/>
      <c r="G399" s="11" t="s">
        <v>2731</v>
      </c>
      <c r="H399" s="12"/>
      <c r="I399" s="12"/>
      <c r="J399" s="12"/>
      <c r="K399" s="12"/>
      <c r="L399" s="13"/>
      <c r="M399" s="808">
        <v>2333.0</v>
      </c>
      <c r="N399" s="12"/>
      <c r="O399" s="12"/>
      <c r="P399" s="12"/>
      <c r="Q399" s="12"/>
      <c r="R399" s="13"/>
      <c r="S399" s="927">
        <v>983.0</v>
      </c>
      <c r="T399" s="12"/>
      <c r="U399" s="12"/>
      <c r="V399" s="12"/>
      <c r="W399" s="12"/>
      <c r="X399" s="13"/>
      <c r="Y399" s="927">
        <v>977.0</v>
      </c>
      <c r="Z399" s="12"/>
      <c r="AA399" s="12"/>
      <c r="AB399" s="12"/>
      <c r="AC399" s="12"/>
      <c r="AD399" s="13"/>
      <c r="AE399" s="927">
        <v>373.0</v>
      </c>
      <c r="AF399" s="12"/>
      <c r="AG399" s="12"/>
      <c r="AH399" s="12"/>
      <c r="AI399" s="12"/>
      <c r="AJ399" s="13"/>
      <c r="AK399" s="701"/>
      <c r="AL399" s="701"/>
    </row>
    <row r="400" ht="24.0" customHeight="1">
      <c r="A400" s="37"/>
      <c r="B400" s="29"/>
      <c r="C400" s="29"/>
      <c r="D400" s="29"/>
      <c r="E400" s="29"/>
      <c r="F400" s="30"/>
      <c r="G400" s="28" t="s">
        <v>2732</v>
      </c>
      <c r="H400" s="29"/>
      <c r="I400" s="29"/>
      <c r="J400" s="29"/>
      <c r="K400" s="29"/>
      <c r="L400" s="30"/>
      <c r="M400" s="61">
        <v>6099.0</v>
      </c>
      <c r="N400" s="29"/>
      <c r="O400" s="29"/>
      <c r="P400" s="29"/>
      <c r="Q400" s="29"/>
      <c r="R400" s="30"/>
      <c r="S400" s="446">
        <v>2128.0</v>
      </c>
      <c r="T400" s="29"/>
      <c r="U400" s="29"/>
      <c r="V400" s="29"/>
      <c r="W400" s="29"/>
      <c r="X400" s="30"/>
      <c r="Y400" s="446">
        <v>3367.0</v>
      </c>
      <c r="Z400" s="29"/>
      <c r="AA400" s="29"/>
      <c r="AB400" s="29"/>
      <c r="AC400" s="29"/>
      <c r="AD400" s="30"/>
      <c r="AE400" s="446">
        <v>604.0</v>
      </c>
      <c r="AF400" s="29"/>
      <c r="AG400" s="29"/>
      <c r="AH400" s="29"/>
      <c r="AI400" s="29"/>
      <c r="AJ400" s="30"/>
      <c r="AK400" s="701"/>
      <c r="AL400" s="701"/>
    </row>
    <row r="401" ht="24.0" customHeight="1">
      <c r="A401" s="602">
        <v>6.0</v>
      </c>
      <c r="B401" s="12"/>
      <c r="C401" s="12"/>
      <c r="D401" s="12"/>
      <c r="E401" s="12"/>
      <c r="F401" s="13"/>
      <c r="G401" s="11" t="s">
        <v>2731</v>
      </c>
      <c r="H401" s="12"/>
      <c r="I401" s="12"/>
      <c r="J401" s="12"/>
      <c r="K401" s="12"/>
      <c r="L401" s="13"/>
      <c r="M401" s="461">
        <v>2810.0</v>
      </c>
      <c r="N401" s="12"/>
      <c r="O401" s="12"/>
      <c r="P401" s="12"/>
      <c r="Q401" s="12"/>
      <c r="R401" s="13"/>
      <c r="S401" s="447">
        <v>888.0</v>
      </c>
      <c r="T401" s="12"/>
      <c r="U401" s="12"/>
      <c r="V401" s="12"/>
      <c r="W401" s="12"/>
      <c r="X401" s="13"/>
      <c r="Y401" s="447">
        <v>1170.0</v>
      </c>
      <c r="Z401" s="12"/>
      <c r="AA401" s="12"/>
      <c r="AB401" s="12"/>
      <c r="AC401" s="12"/>
      <c r="AD401" s="13"/>
      <c r="AE401" s="447">
        <v>752.0</v>
      </c>
      <c r="AF401" s="12"/>
      <c r="AG401" s="12"/>
      <c r="AH401" s="12"/>
      <c r="AI401" s="12"/>
      <c r="AJ401" s="13"/>
      <c r="AK401" s="701"/>
      <c r="AL401" s="701"/>
    </row>
    <row r="402" ht="24.0" customHeight="1">
      <c r="A402" s="37"/>
      <c r="B402" s="29"/>
      <c r="C402" s="29"/>
      <c r="D402" s="29"/>
      <c r="E402" s="29"/>
      <c r="F402" s="30"/>
      <c r="G402" s="28" t="s">
        <v>2732</v>
      </c>
      <c r="H402" s="29"/>
      <c r="I402" s="29"/>
      <c r="J402" s="29"/>
      <c r="K402" s="29"/>
      <c r="L402" s="30"/>
      <c r="M402" s="468">
        <v>6949.0</v>
      </c>
      <c r="N402" s="29"/>
      <c r="O402" s="29"/>
      <c r="P402" s="29"/>
      <c r="Q402" s="29"/>
      <c r="R402" s="30"/>
      <c r="S402" s="450">
        <v>1828.0</v>
      </c>
      <c r="T402" s="29"/>
      <c r="U402" s="29"/>
      <c r="V402" s="29"/>
      <c r="W402" s="29"/>
      <c r="X402" s="30"/>
      <c r="Y402" s="450">
        <v>4001.0</v>
      </c>
      <c r="Z402" s="29"/>
      <c r="AA402" s="29"/>
      <c r="AB402" s="29"/>
      <c r="AC402" s="29"/>
      <c r="AD402" s="30"/>
      <c r="AE402" s="450">
        <v>1120.0</v>
      </c>
      <c r="AF402" s="29"/>
      <c r="AG402" s="29"/>
      <c r="AH402" s="29"/>
      <c r="AI402" s="29"/>
      <c r="AJ402" s="30"/>
      <c r="AK402" s="701"/>
      <c r="AL402" s="701"/>
    </row>
    <row r="403" ht="24.0"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7" t="s">
        <v>2733</v>
      </c>
      <c r="AK403" s="7"/>
      <c r="AL403" s="7"/>
    </row>
    <row r="404" ht="24.0"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row>
    <row r="405" ht="24.0" customHeight="1">
      <c r="A405" s="5">
        <v>134.0</v>
      </c>
      <c r="C405" s="6" t="s">
        <v>2734</v>
      </c>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row>
    <row r="406" ht="24.0"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7" t="s">
        <v>2243</v>
      </c>
      <c r="AK406" s="7"/>
      <c r="AL406" s="7"/>
    </row>
    <row r="407" ht="24.0" customHeight="1">
      <c r="A407" s="8" t="s">
        <v>1454</v>
      </c>
      <c r="B407" s="9"/>
      <c r="C407" s="9"/>
      <c r="D407" s="9"/>
      <c r="E407" s="9"/>
      <c r="F407" s="9"/>
      <c r="G407" s="9"/>
      <c r="H407" s="9"/>
      <c r="I407" s="9"/>
      <c r="J407" s="9"/>
      <c r="K407" s="9"/>
      <c r="L407" s="9"/>
      <c r="M407" s="9"/>
      <c r="N407" s="9"/>
      <c r="O407" s="9"/>
      <c r="P407" s="10"/>
      <c r="Q407" s="8" t="s">
        <v>2687</v>
      </c>
      <c r="R407" s="9"/>
      <c r="S407" s="9"/>
      <c r="T407" s="9"/>
      <c r="U407" s="9"/>
      <c r="V407" s="9"/>
      <c r="W407" s="9"/>
      <c r="X407" s="9"/>
      <c r="Y407" s="9"/>
      <c r="Z407" s="10"/>
      <c r="AA407" s="8" t="s">
        <v>2735</v>
      </c>
      <c r="AB407" s="9"/>
      <c r="AC407" s="9"/>
      <c r="AD407" s="9"/>
      <c r="AE407" s="9"/>
      <c r="AF407" s="9"/>
      <c r="AG407" s="9"/>
      <c r="AH407" s="9"/>
      <c r="AI407" s="9"/>
      <c r="AJ407" s="10"/>
      <c r="AK407" s="35"/>
      <c r="AL407" s="35"/>
    </row>
    <row r="408" ht="24.0" customHeight="1">
      <c r="A408" s="261" t="s">
        <v>1448</v>
      </c>
      <c r="P408" s="19"/>
      <c r="Q408" s="928">
        <v>1253.0</v>
      </c>
      <c r="Z408" s="19"/>
      <c r="AA408" s="928">
        <v>20876.0</v>
      </c>
      <c r="AJ408" s="19"/>
      <c r="AK408" s="701"/>
      <c r="AL408" s="701"/>
    </row>
    <row r="409" ht="24.0" customHeight="1">
      <c r="A409" s="264">
        <v>5.0</v>
      </c>
      <c r="P409" s="19"/>
      <c r="Q409" s="928">
        <v>1409.0</v>
      </c>
      <c r="Z409" s="19"/>
      <c r="AA409" s="928">
        <v>36029.0</v>
      </c>
      <c r="AJ409" s="19"/>
      <c r="AK409" s="701"/>
      <c r="AL409" s="701"/>
    </row>
    <row r="410" ht="24.0" customHeight="1">
      <c r="A410" s="265">
        <v>6.0</v>
      </c>
      <c r="B410" s="29"/>
      <c r="C410" s="29"/>
      <c r="D410" s="29"/>
      <c r="E410" s="29"/>
      <c r="F410" s="29"/>
      <c r="G410" s="29"/>
      <c r="H410" s="29"/>
      <c r="I410" s="29"/>
      <c r="J410" s="29"/>
      <c r="K410" s="29"/>
      <c r="L410" s="29"/>
      <c r="M410" s="29"/>
      <c r="N410" s="29"/>
      <c r="O410" s="29"/>
      <c r="P410" s="30"/>
      <c r="Q410" s="929">
        <v>1116.0</v>
      </c>
      <c r="R410" s="29"/>
      <c r="S410" s="29"/>
      <c r="T410" s="29"/>
      <c r="U410" s="29"/>
      <c r="V410" s="29"/>
      <c r="W410" s="29"/>
      <c r="X410" s="29"/>
      <c r="Y410" s="29"/>
      <c r="Z410" s="30"/>
      <c r="AA410" s="929">
        <v>22981.0</v>
      </c>
      <c r="AB410" s="29"/>
      <c r="AC410" s="29"/>
      <c r="AD410" s="29"/>
      <c r="AE410" s="29"/>
      <c r="AF410" s="29"/>
      <c r="AG410" s="29"/>
      <c r="AH410" s="29"/>
      <c r="AI410" s="29"/>
      <c r="AJ410" s="30"/>
      <c r="AK410" s="701"/>
      <c r="AL410" s="701"/>
    </row>
    <row r="411" ht="24.0" customHeight="1">
      <c r="A411" s="422" t="s">
        <v>2736</v>
      </c>
      <c r="B411" s="12"/>
      <c r="C411" s="12"/>
      <c r="D411" s="12"/>
      <c r="E411" s="12"/>
      <c r="F411" s="12"/>
      <c r="G411" s="12"/>
      <c r="H411" s="12"/>
      <c r="I411" s="12"/>
      <c r="J411" s="12"/>
      <c r="K411" s="12"/>
      <c r="L411" s="12"/>
      <c r="M411" s="12"/>
      <c r="N411" s="12"/>
      <c r="O411" s="12"/>
      <c r="P411" s="13"/>
      <c r="Q411" s="930">
        <v>80.0</v>
      </c>
      <c r="R411" s="12"/>
      <c r="S411" s="12"/>
      <c r="T411" s="12"/>
      <c r="U411" s="12"/>
      <c r="V411" s="12"/>
      <c r="W411" s="12"/>
      <c r="X411" s="12"/>
      <c r="Y411" s="12"/>
      <c r="Z411" s="13"/>
      <c r="AA411" s="930">
        <v>10929.0</v>
      </c>
      <c r="AB411" s="12"/>
      <c r="AC411" s="12"/>
      <c r="AD411" s="12"/>
      <c r="AE411" s="12"/>
      <c r="AF411" s="12"/>
      <c r="AG411" s="12"/>
      <c r="AH411" s="12"/>
      <c r="AI411" s="12"/>
      <c r="AJ411" s="13"/>
      <c r="AK411" s="701"/>
      <c r="AL411" s="701"/>
    </row>
    <row r="412" ht="24.0" customHeight="1">
      <c r="A412" s="264" t="s">
        <v>2737</v>
      </c>
      <c r="P412" s="19"/>
      <c r="Q412" s="928">
        <v>1.0</v>
      </c>
      <c r="Z412" s="19"/>
      <c r="AA412" s="931">
        <v>23.0</v>
      </c>
      <c r="AJ412" s="19"/>
      <c r="AK412" s="701"/>
      <c r="AL412" s="701"/>
    </row>
    <row r="413" ht="24.0" customHeight="1">
      <c r="A413" s="264" t="s">
        <v>2738</v>
      </c>
      <c r="P413" s="19"/>
      <c r="Q413" s="931">
        <v>87.0</v>
      </c>
      <c r="Z413" s="19"/>
      <c r="AA413" s="931">
        <v>4021.0</v>
      </c>
      <c r="AJ413" s="19"/>
      <c r="AK413" s="701"/>
      <c r="AL413" s="701"/>
    </row>
    <row r="414" ht="24.0" customHeight="1">
      <c r="A414" s="264" t="s">
        <v>2739</v>
      </c>
      <c r="P414" s="19"/>
      <c r="Q414" s="931">
        <v>122.0</v>
      </c>
      <c r="Z414" s="19"/>
      <c r="AA414" s="931">
        <v>1291.0</v>
      </c>
      <c r="AJ414" s="19"/>
      <c r="AK414" s="701"/>
      <c r="AL414" s="701"/>
    </row>
    <row r="415" ht="24.0" customHeight="1">
      <c r="A415" s="264" t="s">
        <v>2740</v>
      </c>
      <c r="P415" s="19"/>
      <c r="Q415" s="931">
        <v>48.0</v>
      </c>
      <c r="Z415" s="19"/>
      <c r="AA415" s="931">
        <v>644.0</v>
      </c>
      <c r="AJ415" s="19"/>
      <c r="AK415" s="701"/>
      <c r="AL415" s="701"/>
    </row>
    <row r="416" ht="24.0" customHeight="1">
      <c r="A416" s="264" t="s">
        <v>2683</v>
      </c>
      <c r="P416" s="19"/>
      <c r="Q416" s="931">
        <v>159.0</v>
      </c>
      <c r="Z416" s="19"/>
      <c r="AA416" s="931">
        <v>2051.0</v>
      </c>
      <c r="AJ416" s="19"/>
      <c r="AK416" s="701"/>
      <c r="AL416" s="701"/>
    </row>
    <row r="417" ht="24.0" customHeight="1">
      <c r="A417" s="264" t="s">
        <v>2684</v>
      </c>
      <c r="P417" s="19"/>
      <c r="Q417" s="931">
        <v>174.0</v>
      </c>
      <c r="Z417" s="19"/>
      <c r="AA417" s="931">
        <v>1691.0</v>
      </c>
      <c r="AJ417" s="19"/>
      <c r="AK417" s="701"/>
      <c r="AL417" s="701"/>
    </row>
    <row r="418" ht="24.0" customHeight="1">
      <c r="A418" s="264" t="s">
        <v>2685</v>
      </c>
      <c r="P418" s="19"/>
      <c r="Q418" s="931">
        <v>67.0</v>
      </c>
      <c r="Z418" s="19"/>
      <c r="AA418" s="931">
        <v>700.0</v>
      </c>
      <c r="AJ418" s="19"/>
      <c r="AK418" s="701"/>
      <c r="AL418" s="701"/>
    </row>
    <row r="419" ht="24.0" customHeight="1">
      <c r="A419" s="264" t="s">
        <v>2741</v>
      </c>
      <c r="P419" s="19"/>
      <c r="Q419" s="931">
        <v>256.0</v>
      </c>
      <c r="Z419" s="19"/>
      <c r="AA419" s="931">
        <v>1057.0</v>
      </c>
      <c r="AJ419" s="19"/>
      <c r="AK419" s="701"/>
      <c r="AL419" s="701"/>
    </row>
    <row r="420" ht="24.0" customHeight="1">
      <c r="A420" s="346" t="s">
        <v>2742</v>
      </c>
      <c r="B420" s="29"/>
      <c r="C420" s="29"/>
      <c r="D420" s="29"/>
      <c r="E420" s="29"/>
      <c r="F420" s="29"/>
      <c r="G420" s="29"/>
      <c r="H420" s="29"/>
      <c r="I420" s="29"/>
      <c r="J420" s="29"/>
      <c r="K420" s="29"/>
      <c r="L420" s="29"/>
      <c r="M420" s="29"/>
      <c r="N420" s="29"/>
      <c r="O420" s="29"/>
      <c r="P420" s="30"/>
      <c r="Q420" s="929">
        <v>122.0</v>
      </c>
      <c r="R420" s="29"/>
      <c r="S420" s="29"/>
      <c r="T420" s="29"/>
      <c r="U420" s="29"/>
      <c r="V420" s="29"/>
      <c r="W420" s="29"/>
      <c r="X420" s="29"/>
      <c r="Y420" s="29"/>
      <c r="Z420" s="30"/>
      <c r="AA420" s="929">
        <v>574.0</v>
      </c>
      <c r="AB420" s="29"/>
      <c r="AC420" s="29"/>
      <c r="AD420" s="29"/>
      <c r="AE420" s="29"/>
      <c r="AF420" s="29"/>
      <c r="AG420" s="29"/>
      <c r="AH420" s="29"/>
      <c r="AI420" s="29"/>
      <c r="AJ420" s="30"/>
      <c r="AK420" s="701"/>
      <c r="AL420" s="701"/>
    </row>
    <row r="421" ht="24.0" customHeight="1">
      <c r="A421" s="349" t="s">
        <v>2743</v>
      </c>
      <c r="B421" s="9"/>
      <c r="C421" s="9"/>
      <c r="D421" s="9"/>
      <c r="E421" s="9"/>
      <c r="F421" s="9"/>
      <c r="G421" s="9"/>
      <c r="H421" s="9"/>
      <c r="I421" s="9"/>
      <c r="J421" s="9"/>
      <c r="K421" s="9"/>
      <c r="L421" s="9"/>
      <c r="M421" s="9"/>
      <c r="N421" s="9"/>
      <c r="O421" s="9"/>
      <c r="P421" s="9"/>
      <c r="Q421" s="9"/>
      <c r="R421" s="9"/>
      <c r="S421" s="9"/>
      <c r="T421" s="9"/>
      <c r="U421" s="9"/>
      <c r="V421" s="9"/>
      <c r="W421" s="9"/>
      <c r="X421" s="9"/>
      <c r="Y421" s="9"/>
      <c r="Z421" s="10"/>
      <c r="AA421" s="932">
        <v>70164.0</v>
      </c>
      <c r="AB421" s="9"/>
      <c r="AC421" s="9"/>
      <c r="AD421" s="9"/>
      <c r="AE421" s="9"/>
      <c r="AF421" s="9"/>
      <c r="AG421" s="9"/>
      <c r="AH421" s="9"/>
      <c r="AI421" s="9"/>
      <c r="AJ421" s="10"/>
      <c r="AK421" s="701"/>
      <c r="AL421" s="701"/>
    </row>
    <row r="422" ht="24.0" customHeight="1">
      <c r="A422" s="3" t="s">
        <v>47</v>
      </c>
      <c r="B422" s="3"/>
      <c r="C422" s="3" t="s">
        <v>2744</v>
      </c>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7" t="s">
        <v>2745</v>
      </c>
      <c r="AK422" s="7"/>
      <c r="AL422" s="7"/>
    </row>
    <row r="423" ht="24.0" customHeight="1">
      <c r="A423" s="1" t="s">
        <v>2746</v>
      </c>
      <c r="AK423" s="1"/>
      <c r="AL423" s="1"/>
    </row>
    <row r="424" ht="24.0"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7"/>
      <c r="AK424" s="7"/>
      <c r="AL424" s="7"/>
    </row>
    <row r="425" ht="24.0" customHeight="1">
      <c r="A425" s="5">
        <v>135.0</v>
      </c>
      <c r="C425" s="6" t="s">
        <v>2747</v>
      </c>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row>
    <row r="426" ht="24.0"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7" t="s">
        <v>2243</v>
      </c>
      <c r="AK426" s="7"/>
      <c r="AL426" s="7"/>
    </row>
    <row r="427" ht="24.0" customHeight="1">
      <c r="A427" s="8" t="s">
        <v>1454</v>
      </c>
      <c r="B427" s="9"/>
      <c r="C427" s="9"/>
      <c r="D427" s="9"/>
      <c r="E427" s="9"/>
      <c r="F427" s="9"/>
      <c r="G427" s="9"/>
      <c r="H427" s="9"/>
      <c r="I427" s="9"/>
      <c r="J427" s="9"/>
      <c r="K427" s="9"/>
      <c r="L427" s="9"/>
      <c r="M427" s="9"/>
      <c r="N427" s="9"/>
      <c r="O427" s="9"/>
      <c r="P427" s="10"/>
      <c r="Q427" s="8" t="s">
        <v>2687</v>
      </c>
      <c r="R427" s="9"/>
      <c r="S427" s="9"/>
      <c r="T427" s="9"/>
      <c r="U427" s="9"/>
      <c r="V427" s="9"/>
      <c r="W427" s="9"/>
      <c r="X427" s="9"/>
      <c r="Y427" s="9"/>
      <c r="Z427" s="10"/>
      <c r="AA427" s="8" t="s">
        <v>2735</v>
      </c>
      <c r="AB427" s="9"/>
      <c r="AC427" s="9"/>
      <c r="AD427" s="9"/>
      <c r="AE427" s="9"/>
      <c r="AF427" s="9"/>
      <c r="AG427" s="9"/>
      <c r="AH427" s="9"/>
      <c r="AI427" s="9"/>
      <c r="AJ427" s="10"/>
      <c r="AK427" s="35"/>
      <c r="AL427" s="35"/>
    </row>
    <row r="428" ht="24.0" customHeight="1">
      <c r="A428" s="261" t="s">
        <v>1448</v>
      </c>
      <c r="P428" s="19"/>
      <c r="Q428" s="60">
        <v>1456.0</v>
      </c>
      <c r="Z428" s="19"/>
      <c r="AA428" s="60">
        <v>23844.0</v>
      </c>
      <c r="AJ428" s="19"/>
      <c r="AK428" s="701"/>
      <c r="AL428" s="701"/>
    </row>
    <row r="429" ht="24.0" customHeight="1">
      <c r="A429" s="264">
        <v>5.0</v>
      </c>
      <c r="P429" s="19"/>
      <c r="Q429" s="60">
        <v>1493.0</v>
      </c>
      <c r="Z429" s="19"/>
      <c r="AA429" s="60">
        <v>28416.0</v>
      </c>
      <c r="AJ429" s="19"/>
      <c r="AK429" s="701"/>
      <c r="AL429" s="701"/>
    </row>
    <row r="430" ht="24.0" customHeight="1">
      <c r="A430" s="265">
        <v>6.0</v>
      </c>
      <c r="B430" s="29"/>
      <c r="C430" s="29"/>
      <c r="D430" s="29"/>
      <c r="E430" s="29"/>
      <c r="F430" s="29"/>
      <c r="G430" s="29"/>
      <c r="H430" s="29"/>
      <c r="I430" s="29"/>
      <c r="J430" s="29"/>
      <c r="K430" s="29"/>
      <c r="L430" s="29"/>
      <c r="M430" s="29"/>
      <c r="N430" s="29"/>
      <c r="O430" s="29"/>
      <c r="P430" s="30"/>
      <c r="Q430" s="468">
        <v>1565.0</v>
      </c>
      <c r="R430" s="29"/>
      <c r="S430" s="29"/>
      <c r="T430" s="29"/>
      <c r="U430" s="29"/>
      <c r="V430" s="29"/>
      <c r="W430" s="29"/>
      <c r="X430" s="29"/>
      <c r="Y430" s="29"/>
      <c r="Z430" s="30"/>
      <c r="AA430" s="468">
        <v>30185.0</v>
      </c>
      <c r="AB430" s="29"/>
      <c r="AC430" s="29"/>
      <c r="AD430" s="29"/>
      <c r="AE430" s="29"/>
      <c r="AF430" s="29"/>
      <c r="AG430" s="29"/>
      <c r="AH430" s="29"/>
      <c r="AI430" s="29"/>
      <c r="AJ430" s="30"/>
      <c r="AK430" s="701"/>
      <c r="AL430" s="701"/>
    </row>
    <row r="431" ht="24.0" customHeight="1">
      <c r="A431" s="422" t="s">
        <v>2647</v>
      </c>
      <c r="B431" s="12"/>
      <c r="C431" s="12"/>
      <c r="D431" s="12"/>
      <c r="E431" s="12"/>
      <c r="F431" s="12"/>
      <c r="G431" s="12"/>
      <c r="H431" s="12"/>
      <c r="I431" s="12"/>
      <c r="J431" s="12"/>
      <c r="K431" s="12"/>
      <c r="L431" s="12"/>
      <c r="M431" s="12"/>
      <c r="N431" s="12"/>
      <c r="O431" s="12"/>
      <c r="P431" s="13"/>
      <c r="Q431" s="461">
        <v>273.0</v>
      </c>
      <c r="R431" s="12"/>
      <c r="S431" s="12"/>
      <c r="T431" s="12"/>
      <c r="U431" s="12"/>
      <c r="V431" s="12"/>
      <c r="W431" s="12"/>
      <c r="X431" s="12"/>
      <c r="Y431" s="12"/>
      <c r="Z431" s="13"/>
      <c r="AA431" s="461">
        <v>9362.0</v>
      </c>
      <c r="AB431" s="12"/>
      <c r="AC431" s="12"/>
      <c r="AD431" s="12"/>
      <c r="AE431" s="12"/>
      <c r="AF431" s="12"/>
      <c r="AG431" s="12"/>
      <c r="AH431" s="12"/>
      <c r="AI431" s="12"/>
      <c r="AJ431" s="13"/>
      <c r="AK431" s="701"/>
      <c r="AL431" s="701"/>
    </row>
    <row r="432" ht="24.0" customHeight="1">
      <c r="A432" s="264" t="s">
        <v>2748</v>
      </c>
      <c r="P432" s="19"/>
      <c r="Q432" s="465">
        <v>361.0</v>
      </c>
      <c r="Z432" s="19"/>
      <c r="AA432" s="465">
        <v>3985.0</v>
      </c>
      <c r="AJ432" s="19"/>
      <c r="AK432" s="701"/>
      <c r="AL432" s="701"/>
    </row>
    <row r="433" ht="24.0" customHeight="1">
      <c r="A433" s="264" t="s">
        <v>2749</v>
      </c>
      <c r="P433" s="19"/>
      <c r="Q433" s="465">
        <v>223.0</v>
      </c>
      <c r="Z433" s="19"/>
      <c r="AA433" s="465">
        <v>3243.0</v>
      </c>
      <c r="AJ433" s="19"/>
      <c r="AK433" s="701"/>
      <c r="AL433" s="701"/>
    </row>
    <row r="434" ht="24.0" customHeight="1">
      <c r="A434" s="264" t="s">
        <v>2741</v>
      </c>
      <c r="P434" s="19"/>
      <c r="Q434" s="60">
        <v>386.0</v>
      </c>
      <c r="Z434" s="19"/>
      <c r="AA434" s="465">
        <v>7429.0</v>
      </c>
      <c r="AJ434" s="19"/>
      <c r="AK434" s="701"/>
      <c r="AL434" s="701"/>
    </row>
    <row r="435" ht="24.0" customHeight="1">
      <c r="A435" s="346" t="s">
        <v>2742</v>
      </c>
      <c r="B435" s="29"/>
      <c r="C435" s="29"/>
      <c r="D435" s="29"/>
      <c r="E435" s="29"/>
      <c r="F435" s="29"/>
      <c r="G435" s="29"/>
      <c r="H435" s="29"/>
      <c r="I435" s="29"/>
      <c r="J435" s="29"/>
      <c r="K435" s="29"/>
      <c r="L435" s="29"/>
      <c r="M435" s="29"/>
      <c r="N435" s="29"/>
      <c r="O435" s="29"/>
      <c r="P435" s="30"/>
      <c r="Q435" s="468">
        <v>322.0</v>
      </c>
      <c r="R435" s="29"/>
      <c r="S435" s="29"/>
      <c r="T435" s="29"/>
      <c r="U435" s="29"/>
      <c r="V435" s="29"/>
      <c r="W435" s="29"/>
      <c r="X435" s="29"/>
      <c r="Y435" s="29"/>
      <c r="Z435" s="30"/>
      <c r="AA435" s="468">
        <v>6166.0</v>
      </c>
      <c r="AB435" s="29"/>
      <c r="AC435" s="29"/>
      <c r="AD435" s="29"/>
      <c r="AE435" s="29"/>
      <c r="AF435" s="29"/>
      <c r="AG435" s="29"/>
      <c r="AH435" s="29"/>
      <c r="AI435" s="29"/>
      <c r="AJ435" s="30"/>
      <c r="AK435" s="701"/>
      <c r="AL435" s="701"/>
    </row>
    <row r="436" ht="24.0"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7" t="s">
        <v>2750</v>
      </c>
      <c r="AK436" s="7"/>
      <c r="AL436" s="7"/>
    </row>
    <row r="437" ht="24.0"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row>
    <row r="438" ht="24.0" customHeight="1">
      <c r="A438" s="5">
        <v>136.0</v>
      </c>
      <c r="C438" s="6" t="s">
        <v>2751</v>
      </c>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row>
    <row r="439" ht="24.0" customHeight="1">
      <c r="A439" s="3" t="s">
        <v>2752</v>
      </c>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7" t="s">
        <v>1930</v>
      </c>
      <c r="AK439" s="7"/>
      <c r="AL439" s="7"/>
    </row>
    <row r="440" ht="24.0" customHeight="1">
      <c r="A440" s="8" t="s">
        <v>1454</v>
      </c>
      <c r="B440" s="9"/>
      <c r="C440" s="9"/>
      <c r="D440" s="9"/>
      <c r="E440" s="9"/>
      <c r="F440" s="9"/>
      <c r="G440" s="9"/>
      <c r="H440" s="9"/>
      <c r="I440" s="9"/>
      <c r="J440" s="9"/>
      <c r="K440" s="9"/>
      <c r="L440" s="9"/>
      <c r="M440" s="9"/>
      <c r="N440" s="9"/>
      <c r="O440" s="9"/>
      <c r="P440" s="10"/>
      <c r="Q440" s="8" t="s">
        <v>2753</v>
      </c>
      <c r="R440" s="9"/>
      <c r="S440" s="9"/>
      <c r="T440" s="9"/>
      <c r="U440" s="9"/>
      <c r="V440" s="9"/>
      <c r="W440" s="9"/>
      <c r="X440" s="9"/>
      <c r="Y440" s="9"/>
      <c r="Z440" s="9"/>
      <c r="AA440" s="9"/>
      <c r="AB440" s="9"/>
      <c r="AC440" s="9"/>
      <c r="AD440" s="9"/>
      <c r="AE440" s="9"/>
      <c r="AF440" s="9"/>
      <c r="AG440" s="9"/>
      <c r="AH440" s="9"/>
      <c r="AI440" s="9"/>
      <c r="AJ440" s="10"/>
      <c r="AK440" s="35"/>
      <c r="AL440" s="35"/>
    </row>
    <row r="441" ht="24.0" customHeight="1">
      <c r="A441" s="261" t="s">
        <v>1448</v>
      </c>
      <c r="P441" s="19"/>
      <c r="Q441" s="933">
        <v>19446.0</v>
      </c>
      <c r="AJ441" s="19"/>
      <c r="AK441" s="934"/>
      <c r="AL441" s="934"/>
    </row>
    <row r="442" ht="24.0" customHeight="1">
      <c r="A442" s="264">
        <v>5.0</v>
      </c>
      <c r="P442" s="19"/>
      <c r="Q442" s="933">
        <v>17220.0</v>
      </c>
      <c r="AJ442" s="19"/>
      <c r="AK442" s="934"/>
      <c r="AL442" s="934"/>
    </row>
    <row r="443" ht="24.0" customHeight="1">
      <c r="A443" s="265">
        <v>6.0</v>
      </c>
      <c r="B443" s="29"/>
      <c r="C443" s="29"/>
      <c r="D443" s="29"/>
      <c r="E443" s="29"/>
      <c r="F443" s="29"/>
      <c r="G443" s="29"/>
      <c r="H443" s="29"/>
      <c r="I443" s="29"/>
      <c r="J443" s="29"/>
      <c r="K443" s="29"/>
      <c r="L443" s="29"/>
      <c r="M443" s="29"/>
      <c r="N443" s="29"/>
      <c r="O443" s="29"/>
      <c r="P443" s="30"/>
      <c r="Q443" s="935">
        <v>0.0</v>
      </c>
      <c r="R443" s="29"/>
      <c r="S443" s="29"/>
      <c r="T443" s="29"/>
      <c r="U443" s="29"/>
      <c r="V443" s="29"/>
      <c r="W443" s="29"/>
      <c r="X443" s="29"/>
      <c r="Y443" s="29"/>
      <c r="Z443" s="29"/>
      <c r="AA443" s="29"/>
      <c r="AB443" s="29"/>
      <c r="AC443" s="29"/>
      <c r="AD443" s="29"/>
      <c r="AE443" s="29"/>
      <c r="AF443" s="29"/>
      <c r="AG443" s="29"/>
      <c r="AH443" s="29"/>
      <c r="AI443" s="29"/>
      <c r="AJ443" s="30"/>
      <c r="AK443" s="934"/>
      <c r="AL443" s="934"/>
    </row>
    <row r="444" ht="24.0"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7"/>
      <c r="AK444" s="7"/>
      <c r="AL444" s="7"/>
    </row>
    <row r="445" ht="24.0" customHeight="1">
      <c r="A445" s="3" t="s">
        <v>2754</v>
      </c>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7" t="s">
        <v>2243</v>
      </c>
      <c r="AK445" s="7"/>
      <c r="AL445" s="7"/>
    </row>
    <row r="446" ht="24.0" customHeight="1">
      <c r="A446" s="8" t="s">
        <v>1454</v>
      </c>
      <c r="B446" s="9"/>
      <c r="C446" s="9"/>
      <c r="D446" s="9"/>
      <c r="E446" s="9"/>
      <c r="F446" s="9"/>
      <c r="G446" s="9"/>
      <c r="H446" s="9"/>
      <c r="I446" s="9"/>
      <c r="J446" s="9"/>
      <c r="K446" s="9"/>
      <c r="L446" s="9"/>
      <c r="M446" s="9"/>
      <c r="N446" s="9"/>
      <c r="O446" s="9"/>
      <c r="P446" s="10"/>
      <c r="Q446" s="8" t="s">
        <v>2687</v>
      </c>
      <c r="R446" s="9"/>
      <c r="S446" s="9"/>
      <c r="T446" s="9"/>
      <c r="U446" s="9"/>
      <c r="V446" s="9"/>
      <c r="W446" s="9"/>
      <c r="X446" s="9"/>
      <c r="Y446" s="9"/>
      <c r="Z446" s="10"/>
      <c r="AA446" s="8" t="s">
        <v>2735</v>
      </c>
      <c r="AB446" s="9"/>
      <c r="AC446" s="9"/>
      <c r="AD446" s="9"/>
      <c r="AE446" s="9"/>
      <c r="AF446" s="9"/>
      <c r="AG446" s="9"/>
      <c r="AH446" s="9"/>
      <c r="AI446" s="9"/>
      <c r="AJ446" s="10"/>
      <c r="AK446" s="35"/>
      <c r="AL446" s="35"/>
    </row>
    <row r="447" ht="24.0" customHeight="1">
      <c r="A447" s="261" t="s">
        <v>1448</v>
      </c>
      <c r="P447" s="19"/>
      <c r="Q447" s="60">
        <v>82.0</v>
      </c>
      <c r="Z447" s="19"/>
      <c r="AA447" s="928">
        <v>1745.0</v>
      </c>
      <c r="AJ447" s="19"/>
      <c r="AK447" s="701"/>
      <c r="AL447" s="701"/>
    </row>
    <row r="448" ht="24.0" customHeight="1">
      <c r="A448" s="264">
        <v>5.0</v>
      </c>
      <c r="P448" s="19"/>
      <c r="Q448" s="60">
        <v>95.0</v>
      </c>
      <c r="Z448" s="19"/>
      <c r="AA448" s="928">
        <v>2019.0</v>
      </c>
      <c r="AJ448" s="19"/>
      <c r="AK448" s="701"/>
      <c r="AL448" s="701"/>
    </row>
    <row r="449" ht="24.0" customHeight="1">
      <c r="A449" s="265">
        <v>6.0</v>
      </c>
      <c r="B449" s="29"/>
      <c r="C449" s="29"/>
      <c r="D449" s="29"/>
      <c r="E449" s="29"/>
      <c r="F449" s="29"/>
      <c r="G449" s="29"/>
      <c r="H449" s="29"/>
      <c r="I449" s="29"/>
      <c r="J449" s="29"/>
      <c r="K449" s="29"/>
      <c r="L449" s="29"/>
      <c r="M449" s="29"/>
      <c r="N449" s="29"/>
      <c r="O449" s="29"/>
      <c r="P449" s="30"/>
      <c r="Q449" s="61" t="s">
        <v>1485</v>
      </c>
      <c r="R449" s="29"/>
      <c r="S449" s="29"/>
      <c r="T449" s="29"/>
      <c r="U449" s="29"/>
      <c r="V449" s="29"/>
      <c r="W449" s="29"/>
      <c r="X449" s="29"/>
      <c r="Y449" s="29"/>
      <c r="Z449" s="30"/>
      <c r="AA449" s="936" t="s">
        <v>2755</v>
      </c>
      <c r="AB449" s="29"/>
      <c r="AC449" s="29"/>
      <c r="AD449" s="29"/>
      <c r="AE449" s="29"/>
      <c r="AF449" s="29"/>
      <c r="AG449" s="29"/>
      <c r="AH449" s="29"/>
      <c r="AI449" s="29"/>
      <c r="AJ449" s="30"/>
      <c r="AK449" s="701"/>
      <c r="AL449" s="701"/>
    </row>
    <row r="450" ht="24.0" customHeight="1">
      <c r="A450" s="3" t="s">
        <v>47</v>
      </c>
      <c r="B450" s="3"/>
      <c r="C450" s="206" t="s">
        <v>2756</v>
      </c>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7"/>
      <c r="AK450" s="7"/>
      <c r="AL450" s="7"/>
    </row>
    <row r="451" ht="24.0"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7" t="s">
        <v>2750</v>
      </c>
      <c r="AK451" s="7"/>
      <c r="AL451" s="7"/>
    </row>
    <row r="452" ht="24.0" customHeight="1">
      <c r="A452" s="1" t="s">
        <v>2757</v>
      </c>
      <c r="AK452" s="1"/>
      <c r="AL452" s="1"/>
    </row>
    <row r="453" ht="24.0"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7"/>
      <c r="AK453" s="7"/>
      <c r="AL453" s="7"/>
    </row>
    <row r="454" ht="24.0" customHeight="1">
      <c r="A454" s="5">
        <v>137.0</v>
      </c>
      <c r="C454" s="6" t="s">
        <v>2758</v>
      </c>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row>
    <row r="455" ht="24.0" customHeight="1">
      <c r="A455" s="3" t="s">
        <v>2063</v>
      </c>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7" t="s">
        <v>1111</v>
      </c>
      <c r="AK455" s="7"/>
      <c r="AL455" s="7"/>
    </row>
    <row r="456" ht="24.0" customHeight="1">
      <c r="A456" s="11" t="s">
        <v>101</v>
      </c>
      <c r="B456" s="12"/>
      <c r="C456" s="12"/>
      <c r="D456" s="12"/>
      <c r="E456" s="12"/>
      <c r="F456" s="13"/>
      <c r="G456" s="474" t="s">
        <v>67</v>
      </c>
      <c r="H456" s="13"/>
      <c r="I456" s="8" t="s">
        <v>2759</v>
      </c>
      <c r="J456" s="9"/>
      <c r="K456" s="9"/>
      <c r="L456" s="9"/>
      <c r="M456" s="9"/>
      <c r="N456" s="9"/>
      <c r="O456" s="9"/>
      <c r="P456" s="9"/>
      <c r="Q456" s="9"/>
      <c r="R456" s="9"/>
      <c r="S456" s="9"/>
      <c r="T456" s="9"/>
      <c r="U456" s="9"/>
      <c r="V456" s="9"/>
      <c r="W456" s="9"/>
      <c r="X456" s="10"/>
      <c r="Y456" s="8" t="s">
        <v>2760</v>
      </c>
      <c r="Z456" s="9"/>
      <c r="AA456" s="9"/>
      <c r="AB456" s="10"/>
      <c r="AC456" s="8" t="s">
        <v>2761</v>
      </c>
      <c r="AD456" s="9"/>
      <c r="AE456" s="9"/>
      <c r="AF456" s="9"/>
      <c r="AG456" s="9"/>
      <c r="AH456" s="10"/>
      <c r="AI456" s="474" t="s">
        <v>2762</v>
      </c>
      <c r="AJ456" s="13"/>
      <c r="AK456" s="719"/>
      <c r="AL456" s="719"/>
    </row>
    <row r="457" ht="24.0" customHeight="1">
      <c r="A457" s="27"/>
      <c r="F457" s="19"/>
      <c r="G457" s="27"/>
      <c r="H457" s="19"/>
      <c r="I457" s="474" t="s">
        <v>2763</v>
      </c>
      <c r="J457" s="13"/>
      <c r="K457" s="8" t="s">
        <v>2764</v>
      </c>
      <c r="L457" s="9"/>
      <c r="M457" s="9"/>
      <c r="N457" s="9"/>
      <c r="O457" s="9"/>
      <c r="P457" s="9"/>
      <c r="Q457" s="9"/>
      <c r="R457" s="9"/>
      <c r="S457" s="9"/>
      <c r="T457" s="9"/>
      <c r="U457" s="9"/>
      <c r="V457" s="9"/>
      <c r="W457" s="9"/>
      <c r="X457" s="10"/>
      <c r="Y457" s="474" t="s">
        <v>2765</v>
      </c>
      <c r="Z457" s="13"/>
      <c r="AA457" s="474" t="s">
        <v>2766</v>
      </c>
      <c r="AB457" s="13"/>
      <c r="AC457" s="474" t="s">
        <v>2767</v>
      </c>
      <c r="AD457" s="13"/>
      <c r="AE457" s="474" t="s">
        <v>2768</v>
      </c>
      <c r="AF457" s="13"/>
      <c r="AG457" s="474" t="s">
        <v>2769</v>
      </c>
      <c r="AH457" s="13"/>
      <c r="AI457" s="27"/>
      <c r="AJ457" s="19"/>
      <c r="AK457" s="719"/>
      <c r="AL457" s="719"/>
    </row>
    <row r="458" ht="24.0" customHeight="1">
      <c r="A458" s="27"/>
      <c r="F458" s="19"/>
      <c r="G458" s="27"/>
      <c r="H458" s="19"/>
      <c r="I458" s="27"/>
      <c r="J458" s="19"/>
      <c r="K458" s="474" t="s">
        <v>2770</v>
      </c>
      <c r="L458" s="13"/>
      <c r="M458" s="474" t="s">
        <v>2771</v>
      </c>
      <c r="N458" s="13"/>
      <c r="O458" s="474" t="s">
        <v>2772</v>
      </c>
      <c r="P458" s="13"/>
      <c r="Q458" s="474" t="s">
        <v>2773</v>
      </c>
      <c r="R458" s="13"/>
      <c r="S458" s="474" t="s">
        <v>2774</v>
      </c>
      <c r="T458" s="13"/>
      <c r="U458" s="474" t="s">
        <v>2775</v>
      </c>
      <c r="V458" s="13"/>
      <c r="W458" s="474" t="s">
        <v>2776</v>
      </c>
      <c r="X458" s="13"/>
      <c r="Y458" s="27"/>
      <c r="Z458" s="19"/>
      <c r="AA458" s="27"/>
      <c r="AB458" s="19"/>
      <c r="AC458" s="27"/>
      <c r="AD458" s="19"/>
      <c r="AE458" s="27"/>
      <c r="AF458" s="19"/>
      <c r="AG458" s="27"/>
      <c r="AH458" s="19"/>
      <c r="AI458" s="27"/>
      <c r="AJ458" s="19"/>
      <c r="AK458" s="719"/>
      <c r="AL458" s="719"/>
    </row>
    <row r="459" ht="24.0" customHeight="1">
      <c r="A459" s="27"/>
      <c r="F459" s="19"/>
      <c r="G459" s="27"/>
      <c r="H459" s="19"/>
      <c r="I459" s="27"/>
      <c r="J459" s="19"/>
      <c r="K459" s="27"/>
      <c r="L459" s="19"/>
      <c r="M459" s="27"/>
      <c r="N459" s="19"/>
      <c r="O459" s="27"/>
      <c r="P459" s="19"/>
      <c r="Q459" s="27"/>
      <c r="R459" s="19"/>
      <c r="S459" s="27"/>
      <c r="T459" s="19"/>
      <c r="U459" s="27"/>
      <c r="V459" s="19"/>
      <c r="W459" s="27"/>
      <c r="X459" s="19"/>
      <c r="Y459" s="27"/>
      <c r="Z459" s="19"/>
      <c r="AA459" s="27"/>
      <c r="AB459" s="19"/>
      <c r="AC459" s="27"/>
      <c r="AD459" s="19"/>
      <c r="AE459" s="27"/>
      <c r="AF459" s="19"/>
      <c r="AG459" s="27"/>
      <c r="AH459" s="19"/>
      <c r="AI459" s="27"/>
      <c r="AJ459" s="19"/>
      <c r="AK459" s="719"/>
      <c r="AL459" s="719"/>
    </row>
    <row r="460" ht="24.0" customHeight="1">
      <c r="A460" s="37"/>
      <c r="B460" s="29"/>
      <c r="C460" s="29"/>
      <c r="D460" s="29"/>
      <c r="E460" s="29"/>
      <c r="F460" s="30"/>
      <c r="G460" s="37"/>
      <c r="H460" s="30"/>
      <c r="I460" s="37"/>
      <c r="J460" s="30"/>
      <c r="K460" s="37"/>
      <c r="L460" s="30"/>
      <c r="M460" s="37"/>
      <c r="N460" s="30"/>
      <c r="O460" s="37"/>
      <c r="P460" s="30"/>
      <c r="Q460" s="37"/>
      <c r="R460" s="30"/>
      <c r="S460" s="37"/>
      <c r="T460" s="30"/>
      <c r="U460" s="37"/>
      <c r="V460" s="30"/>
      <c r="W460" s="37"/>
      <c r="X460" s="30"/>
      <c r="Y460" s="37"/>
      <c r="Z460" s="30"/>
      <c r="AA460" s="37"/>
      <c r="AB460" s="30"/>
      <c r="AC460" s="37"/>
      <c r="AD460" s="30"/>
      <c r="AE460" s="37"/>
      <c r="AF460" s="30"/>
      <c r="AG460" s="37"/>
      <c r="AH460" s="30"/>
      <c r="AI460" s="37"/>
      <c r="AJ460" s="30"/>
      <c r="AK460" s="719"/>
      <c r="AL460" s="719"/>
    </row>
    <row r="461" ht="24.0" customHeight="1">
      <c r="A461" s="270" t="s">
        <v>110</v>
      </c>
      <c r="F461" s="19"/>
      <c r="G461" s="562">
        <v>255.0</v>
      </c>
      <c r="H461" s="19"/>
      <c r="I461" s="565">
        <v>64.0</v>
      </c>
      <c r="J461" s="19"/>
      <c r="K461" s="565">
        <v>25.0</v>
      </c>
      <c r="L461" s="19"/>
      <c r="M461" s="565">
        <v>39.0</v>
      </c>
      <c r="N461" s="19"/>
      <c r="O461" s="565">
        <v>15.0</v>
      </c>
      <c r="P461" s="19"/>
      <c r="Q461" s="565">
        <v>4.0</v>
      </c>
      <c r="R461" s="19"/>
      <c r="S461" s="565">
        <v>21.0</v>
      </c>
      <c r="T461" s="19"/>
      <c r="U461" s="565">
        <v>13.0</v>
      </c>
      <c r="V461" s="19"/>
      <c r="W461" s="565">
        <v>13.0</v>
      </c>
      <c r="X461" s="19"/>
      <c r="Y461" s="565">
        <v>21.0</v>
      </c>
      <c r="Z461" s="19"/>
      <c r="AA461" s="565">
        <v>17.0</v>
      </c>
      <c r="AB461" s="19"/>
      <c r="AC461" s="565">
        <v>2.0</v>
      </c>
      <c r="AD461" s="19"/>
      <c r="AE461" s="565">
        <v>5.0</v>
      </c>
      <c r="AF461" s="19"/>
      <c r="AG461" s="565">
        <v>13.0</v>
      </c>
      <c r="AH461" s="19"/>
      <c r="AI461" s="565">
        <v>3.0</v>
      </c>
      <c r="AJ461" s="19"/>
      <c r="AK461" s="723"/>
      <c r="AL461" s="723"/>
    </row>
    <row r="462" ht="24.0" customHeight="1">
      <c r="A462" s="270">
        <v>6.0</v>
      </c>
      <c r="F462" s="19"/>
      <c r="G462" s="562">
        <v>257.0</v>
      </c>
      <c r="H462" s="19"/>
      <c r="I462" s="565">
        <v>64.0</v>
      </c>
      <c r="J462" s="19"/>
      <c r="K462" s="565">
        <v>27.0</v>
      </c>
      <c r="L462" s="19"/>
      <c r="M462" s="565">
        <v>39.0</v>
      </c>
      <c r="N462" s="19"/>
      <c r="O462" s="565">
        <v>15.0</v>
      </c>
      <c r="P462" s="19"/>
      <c r="Q462" s="565">
        <v>4.0</v>
      </c>
      <c r="R462" s="19"/>
      <c r="S462" s="565">
        <v>21.0</v>
      </c>
      <c r="T462" s="19"/>
      <c r="U462" s="565">
        <v>13.0</v>
      </c>
      <c r="V462" s="19"/>
      <c r="W462" s="565">
        <v>13.0</v>
      </c>
      <c r="X462" s="19"/>
      <c r="Y462" s="565">
        <v>21.0</v>
      </c>
      <c r="Z462" s="19"/>
      <c r="AA462" s="565">
        <v>17.0</v>
      </c>
      <c r="AB462" s="19"/>
      <c r="AC462" s="565">
        <v>2.0</v>
      </c>
      <c r="AD462" s="19"/>
      <c r="AE462" s="565">
        <v>5.0</v>
      </c>
      <c r="AF462" s="19"/>
      <c r="AG462" s="565">
        <v>13.0</v>
      </c>
      <c r="AH462" s="19"/>
      <c r="AI462" s="565">
        <v>3.0</v>
      </c>
      <c r="AJ462" s="19"/>
      <c r="AK462" s="723"/>
      <c r="AL462" s="723"/>
    </row>
    <row r="463" ht="24.0" customHeight="1">
      <c r="A463" s="270">
        <v>7.0</v>
      </c>
      <c r="F463" s="19"/>
      <c r="G463" s="937">
        <v>260.0</v>
      </c>
      <c r="H463" s="30"/>
      <c r="I463" s="695">
        <v>64.0</v>
      </c>
      <c r="J463" s="30"/>
      <c r="K463" s="697">
        <v>28.0</v>
      </c>
      <c r="L463" s="30"/>
      <c r="M463" s="697">
        <v>41.0</v>
      </c>
      <c r="N463" s="30"/>
      <c r="O463" s="695">
        <v>15.0</v>
      </c>
      <c r="P463" s="30"/>
      <c r="Q463" s="695">
        <v>4.0</v>
      </c>
      <c r="R463" s="30"/>
      <c r="S463" s="695">
        <v>21.0</v>
      </c>
      <c r="T463" s="30"/>
      <c r="U463" s="695">
        <v>13.0</v>
      </c>
      <c r="V463" s="30"/>
      <c r="W463" s="695">
        <v>13.0</v>
      </c>
      <c r="X463" s="30"/>
      <c r="Y463" s="695">
        <v>21.0</v>
      </c>
      <c r="Z463" s="30"/>
      <c r="AA463" s="695">
        <v>17.0</v>
      </c>
      <c r="AB463" s="30"/>
      <c r="AC463" s="695">
        <v>2.0</v>
      </c>
      <c r="AD463" s="30"/>
      <c r="AE463" s="695">
        <v>5.0</v>
      </c>
      <c r="AF463" s="30"/>
      <c r="AG463" s="695">
        <v>13.0</v>
      </c>
      <c r="AH463" s="30"/>
      <c r="AI463" s="695">
        <v>3.0</v>
      </c>
      <c r="AJ463" s="30"/>
      <c r="AK463" s="723"/>
      <c r="AL463" s="723"/>
    </row>
    <row r="464" ht="24.0" customHeight="1">
      <c r="A464" s="938" t="s">
        <v>2777</v>
      </c>
      <c r="B464" s="475" t="s">
        <v>2778</v>
      </c>
      <c r="C464" s="13"/>
      <c r="D464" s="184" t="s">
        <v>2779</v>
      </c>
      <c r="E464" s="12"/>
      <c r="F464" s="13"/>
      <c r="G464" s="939">
        <v>1.0</v>
      </c>
      <c r="H464" s="13"/>
      <c r="I464" s="792">
        <v>0.0</v>
      </c>
      <c r="J464" s="13"/>
      <c r="K464" s="792">
        <v>1.0</v>
      </c>
      <c r="L464" s="13"/>
      <c r="M464" s="792">
        <v>0.0</v>
      </c>
      <c r="N464" s="13"/>
      <c r="O464" s="792">
        <v>0.0</v>
      </c>
      <c r="P464" s="13"/>
      <c r="Q464" s="792">
        <v>0.0</v>
      </c>
      <c r="R464" s="13"/>
      <c r="S464" s="792">
        <v>0.0</v>
      </c>
      <c r="T464" s="13"/>
      <c r="U464" s="792">
        <v>0.0</v>
      </c>
      <c r="V464" s="13"/>
      <c r="W464" s="792">
        <v>0.0</v>
      </c>
      <c r="X464" s="13"/>
      <c r="Y464" s="792">
        <v>0.0</v>
      </c>
      <c r="Z464" s="13"/>
      <c r="AA464" s="792">
        <v>0.0</v>
      </c>
      <c r="AB464" s="13"/>
      <c r="AC464" s="792">
        <v>0.0</v>
      </c>
      <c r="AD464" s="13"/>
      <c r="AE464" s="792">
        <v>0.0</v>
      </c>
      <c r="AF464" s="13"/>
      <c r="AG464" s="792">
        <v>0.0</v>
      </c>
      <c r="AH464" s="13"/>
      <c r="AI464" s="792">
        <v>0.0</v>
      </c>
      <c r="AJ464" s="13"/>
      <c r="AK464" s="723"/>
      <c r="AL464" s="723"/>
    </row>
    <row r="465" ht="24.0" customHeight="1">
      <c r="A465" s="940"/>
      <c r="B465" s="27"/>
      <c r="C465" s="19"/>
      <c r="D465" s="941" t="s">
        <v>2780</v>
      </c>
      <c r="F465" s="19"/>
      <c r="G465" s="562">
        <v>21.0</v>
      </c>
      <c r="H465" s="19"/>
      <c r="I465" s="565">
        <v>4.0</v>
      </c>
      <c r="J465" s="19"/>
      <c r="K465" s="565">
        <v>5.0</v>
      </c>
      <c r="L465" s="19"/>
      <c r="M465" s="565">
        <v>10.0</v>
      </c>
      <c r="N465" s="19"/>
      <c r="O465" s="565">
        <v>0.0</v>
      </c>
      <c r="P465" s="19"/>
      <c r="Q465" s="565">
        <v>0.0</v>
      </c>
      <c r="R465" s="19"/>
      <c r="S465" s="565">
        <v>1.0</v>
      </c>
      <c r="T465" s="19"/>
      <c r="U465" s="565">
        <v>0.0</v>
      </c>
      <c r="V465" s="19"/>
      <c r="W465" s="565">
        <v>0.0</v>
      </c>
      <c r="X465" s="19"/>
      <c r="Y465" s="565">
        <v>0.0</v>
      </c>
      <c r="Z465" s="19"/>
      <c r="AA465" s="565">
        <v>1.0</v>
      </c>
      <c r="AB465" s="19"/>
      <c r="AC465" s="565">
        <v>0.0</v>
      </c>
      <c r="AD465" s="19"/>
      <c r="AE465" s="565">
        <v>0.0</v>
      </c>
      <c r="AF465" s="19"/>
      <c r="AG465" s="565">
        <v>0.0</v>
      </c>
      <c r="AH465" s="19"/>
      <c r="AI465" s="565">
        <v>0.0</v>
      </c>
      <c r="AJ465" s="19"/>
      <c r="AK465" s="723"/>
      <c r="AL465" s="723"/>
    </row>
    <row r="466" ht="24.0" customHeight="1">
      <c r="A466" s="940"/>
      <c r="B466" s="37"/>
      <c r="C466" s="30"/>
      <c r="D466" s="941" t="s">
        <v>2769</v>
      </c>
      <c r="F466" s="19"/>
      <c r="G466" s="942">
        <v>1.0</v>
      </c>
      <c r="H466" s="30"/>
      <c r="I466" s="695">
        <v>0.0</v>
      </c>
      <c r="J466" s="30"/>
      <c r="K466" s="695">
        <v>0.0</v>
      </c>
      <c r="L466" s="30"/>
      <c r="M466" s="695">
        <v>0.0</v>
      </c>
      <c r="N466" s="30"/>
      <c r="O466" s="695">
        <v>0.0</v>
      </c>
      <c r="P466" s="30"/>
      <c r="Q466" s="695">
        <v>0.0</v>
      </c>
      <c r="R466" s="30"/>
      <c r="S466" s="695">
        <v>0.0</v>
      </c>
      <c r="T466" s="30"/>
      <c r="U466" s="695">
        <v>0.0</v>
      </c>
      <c r="V466" s="30"/>
      <c r="W466" s="695">
        <v>0.0</v>
      </c>
      <c r="X466" s="30"/>
      <c r="Y466" s="695">
        <v>0.0</v>
      </c>
      <c r="Z466" s="30"/>
      <c r="AA466" s="695">
        <v>0.0</v>
      </c>
      <c r="AB466" s="30"/>
      <c r="AC466" s="695">
        <v>0.0</v>
      </c>
      <c r="AD466" s="30"/>
      <c r="AE466" s="695">
        <v>0.0</v>
      </c>
      <c r="AF466" s="30"/>
      <c r="AG466" s="695">
        <v>1.0</v>
      </c>
      <c r="AH466" s="30"/>
      <c r="AI466" s="695">
        <v>0.0</v>
      </c>
      <c r="AJ466" s="30"/>
      <c r="AK466" s="723"/>
      <c r="AL466" s="723"/>
    </row>
    <row r="467" ht="24.0" customHeight="1">
      <c r="A467" s="940"/>
      <c r="B467" s="39" t="s">
        <v>2781</v>
      </c>
      <c r="C467" s="12"/>
      <c r="D467" s="12"/>
      <c r="E467" s="12"/>
      <c r="F467" s="13"/>
      <c r="G467" s="939">
        <v>22.0</v>
      </c>
      <c r="H467" s="13"/>
      <c r="I467" s="792">
        <v>8.0</v>
      </c>
      <c r="J467" s="13"/>
      <c r="K467" s="792">
        <v>3.0</v>
      </c>
      <c r="L467" s="13"/>
      <c r="M467" s="792">
        <v>2.0</v>
      </c>
      <c r="N467" s="13"/>
      <c r="O467" s="792">
        <v>2.0</v>
      </c>
      <c r="P467" s="13"/>
      <c r="Q467" s="792">
        <v>1.0</v>
      </c>
      <c r="R467" s="13"/>
      <c r="S467" s="792">
        <v>3.0</v>
      </c>
      <c r="T467" s="13"/>
      <c r="U467" s="792">
        <v>1.0</v>
      </c>
      <c r="V467" s="13"/>
      <c r="W467" s="792">
        <v>0.0</v>
      </c>
      <c r="X467" s="13"/>
      <c r="Y467" s="792">
        <v>0.0</v>
      </c>
      <c r="Z467" s="13"/>
      <c r="AA467" s="792">
        <v>0.0</v>
      </c>
      <c r="AB467" s="13"/>
      <c r="AC467" s="792">
        <v>0.0</v>
      </c>
      <c r="AD467" s="13"/>
      <c r="AE467" s="792">
        <v>2.0</v>
      </c>
      <c r="AF467" s="13"/>
      <c r="AG467" s="792">
        <v>0.0</v>
      </c>
      <c r="AH467" s="13"/>
      <c r="AI467" s="792">
        <v>0.0</v>
      </c>
      <c r="AJ467" s="13"/>
      <c r="AK467" s="723"/>
      <c r="AL467" s="723"/>
    </row>
    <row r="468" ht="24.0" customHeight="1">
      <c r="A468" s="943"/>
      <c r="B468" s="175" t="s">
        <v>2782</v>
      </c>
      <c r="C468" s="29"/>
      <c r="D468" s="29"/>
      <c r="E468" s="29"/>
      <c r="F468" s="30"/>
      <c r="G468" s="937">
        <v>126.0</v>
      </c>
      <c r="H468" s="30"/>
      <c r="I468" s="695">
        <v>10.0</v>
      </c>
      <c r="J468" s="30"/>
      <c r="K468" s="697">
        <v>10.0</v>
      </c>
      <c r="L468" s="30"/>
      <c r="M468" s="697">
        <v>25.0</v>
      </c>
      <c r="N468" s="30"/>
      <c r="O468" s="695">
        <v>12.0</v>
      </c>
      <c r="P468" s="30"/>
      <c r="Q468" s="695">
        <v>2.0</v>
      </c>
      <c r="R468" s="30"/>
      <c r="S468" s="695">
        <v>11.0</v>
      </c>
      <c r="T468" s="30"/>
      <c r="U468" s="695">
        <v>7.0</v>
      </c>
      <c r="V468" s="30"/>
      <c r="W468" s="695">
        <v>13.0</v>
      </c>
      <c r="X468" s="30"/>
      <c r="Y468" s="695">
        <v>17.0</v>
      </c>
      <c r="Z468" s="30"/>
      <c r="AA468" s="695">
        <v>5.0</v>
      </c>
      <c r="AB468" s="30"/>
      <c r="AC468" s="695">
        <v>1.0</v>
      </c>
      <c r="AD468" s="30"/>
      <c r="AE468" s="695">
        <v>1.0</v>
      </c>
      <c r="AF468" s="30"/>
      <c r="AG468" s="695">
        <v>12.0</v>
      </c>
      <c r="AH468" s="30"/>
      <c r="AI468" s="695">
        <v>0.0</v>
      </c>
      <c r="AJ468" s="30"/>
      <c r="AK468" s="723"/>
      <c r="AL468" s="723"/>
    </row>
    <row r="469" ht="24.0" customHeight="1">
      <c r="A469" s="938" t="s">
        <v>2783</v>
      </c>
      <c r="B469" s="39" t="s">
        <v>2784</v>
      </c>
      <c r="C469" s="12"/>
      <c r="D469" s="12"/>
      <c r="E469" s="12"/>
      <c r="F469" s="13"/>
      <c r="G469" s="939">
        <v>20.0</v>
      </c>
      <c r="H469" s="13"/>
      <c r="I469" s="792">
        <v>20.0</v>
      </c>
      <c r="J469" s="13"/>
      <c r="K469" s="792">
        <v>0.0</v>
      </c>
      <c r="L469" s="13"/>
      <c r="M469" s="792">
        <v>0.0</v>
      </c>
      <c r="N469" s="13"/>
      <c r="O469" s="792">
        <v>0.0</v>
      </c>
      <c r="P469" s="13"/>
      <c r="Q469" s="792">
        <v>0.0</v>
      </c>
      <c r="R469" s="13"/>
      <c r="S469" s="792">
        <v>0.0</v>
      </c>
      <c r="T469" s="13"/>
      <c r="U469" s="792">
        <v>0.0</v>
      </c>
      <c r="V469" s="13"/>
      <c r="W469" s="792">
        <v>0.0</v>
      </c>
      <c r="X469" s="13"/>
      <c r="Y469" s="792">
        <v>0.0</v>
      </c>
      <c r="Z469" s="13"/>
      <c r="AA469" s="792">
        <v>0.0</v>
      </c>
      <c r="AB469" s="13"/>
      <c r="AC469" s="792">
        <v>0.0</v>
      </c>
      <c r="AD469" s="13"/>
      <c r="AE469" s="792">
        <v>0.0</v>
      </c>
      <c r="AF469" s="13"/>
      <c r="AG469" s="792">
        <v>0.0</v>
      </c>
      <c r="AH469" s="13"/>
      <c r="AI469" s="792">
        <v>0.0</v>
      </c>
      <c r="AJ469" s="13"/>
      <c r="AK469" s="723"/>
      <c r="AL469" s="723"/>
    </row>
    <row r="470" ht="24.0" customHeight="1">
      <c r="A470" s="940"/>
      <c r="B470" s="173" t="s">
        <v>2785</v>
      </c>
      <c r="F470" s="19"/>
      <c r="G470" s="562">
        <v>17.0</v>
      </c>
      <c r="H470" s="19"/>
      <c r="I470" s="565">
        <v>3.0</v>
      </c>
      <c r="J470" s="19"/>
      <c r="K470" s="565">
        <v>0.0</v>
      </c>
      <c r="L470" s="19"/>
      <c r="M470" s="565">
        <v>0.0</v>
      </c>
      <c r="N470" s="19"/>
      <c r="O470" s="565">
        <v>0.0</v>
      </c>
      <c r="P470" s="19"/>
      <c r="Q470" s="565">
        <v>0.0</v>
      </c>
      <c r="R470" s="19"/>
      <c r="S470" s="565">
        <v>2.0</v>
      </c>
      <c r="T470" s="19"/>
      <c r="U470" s="565">
        <v>0.0</v>
      </c>
      <c r="V470" s="19"/>
      <c r="W470" s="565">
        <v>0.0</v>
      </c>
      <c r="X470" s="19"/>
      <c r="Y470" s="565">
        <v>1.0</v>
      </c>
      <c r="Z470" s="19"/>
      <c r="AA470" s="565">
        <v>11.0</v>
      </c>
      <c r="AB470" s="19"/>
      <c r="AC470" s="565">
        <v>0.0</v>
      </c>
      <c r="AD470" s="19"/>
      <c r="AE470" s="565">
        <v>0.0</v>
      </c>
      <c r="AF470" s="19"/>
      <c r="AG470" s="565">
        <v>0.0</v>
      </c>
      <c r="AH470" s="19"/>
      <c r="AI470" s="565">
        <v>0.0</v>
      </c>
      <c r="AJ470" s="19"/>
      <c r="AK470" s="723"/>
      <c r="AL470" s="723"/>
    </row>
    <row r="471" ht="24.0" customHeight="1">
      <c r="A471" s="943"/>
      <c r="B471" s="651" t="s">
        <v>2786</v>
      </c>
      <c r="C471" s="29"/>
      <c r="D471" s="29"/>
      <c r="E471" s="29"/>
      <c r="F471" s="30"/>
      <c r="G471" s="942">
        <v>47.0</v>
      </c>
      <c r="H471" s="30"/>
      <c r="I471" s="695">
        <v>19.0</v>
      </c>
      <c r="J471" s="30"/>
      <c r="K471" s="695">
        <v>9.0</v>
      </c>
      <c r="L471" s="30"/>
      <c r="M471" s="695">
        <v>4.0</v>
      </c>
      <c r="N471" s="30"/>
      <c r="O471" s="695">
        <v>0.0</v>
      </c>
      <c r="P471" s="30"/>
      <c r="Q471" s="695">
        <v>1.0</v>
      </c>
      <c r="R471" s="30"/>
      <c r="S471" s="695">
        <v>3.0</v>
      </c>
      <c r="T471" s="30"/>
      <c r="U471" s="695">
        <v>5.0</v>
      </c>
      <c r="V471" s="30"/>
      <c r="W471" s="695">
        <v>0.0</v>
      </c>
      <c r="X471" s="30"/>
      <c r="Y471" s="695">
        <v>3.0</v>
      </c>
      <c r="Z471" s="30"/>
      <c r="AA471" s="695">
        <v>0.0</v>
      </c>
      <c r="AB471" s="30"/>
      <c r="AC471" s="695">
        <v>1.0</v>
      </c>
      <c r="AD471" s="30"/>
      <c r="AE471" s="695">
        <v>2.0</v>
      </c>
      <c r="AF471" s="30"/>
      <c r="AG471" s="695">
        <v>0.0</v>
      </c>
      <c r="AH471" s="30"/>
      <c r="AI471" s="695">
        <v>0.0</v>
      </c>
      <c r="AJ471" s="30"/>
      <c r="AK471" s="723"/>
      <c r="AL471" s="723"/>
    </row>
    <row r="472" ht="24.0" customHeight="1">
      <c r="A472" s="938" t="s">
        <v>1363</v>
      </c>
      <c r="B472" s="440" t="s">
        <v>2787</v>
      </c>
      <c r="C472" s="12"/>
      <c r="D472" s="12"/>
      <c r="E472" s="12"/>
      <c r="F472" s="13"/>
      <c r="G472" s="939">
        <v>3.0</v>
      </c>
      <c r="H472" s="13"/>
      <c r="I472" s="792">
        <v>0.0</v>
      </c>
      <c r="J472" s="13"/>
      <c r="K472" s="792">
        <v>0.0</v>
      </c>
      <c r="L472" s="13"/>
      <c r="M472" s="792">
        <v>0.0</v>
      </c>
      <c r="N472" s="13"/>
      <c r="O472" s="792">
        <v>0.0</v>
      </c>
      <c r="P472" s="13"/>
      <c r="Q472" s="792">
        <v>0.0</v>
      </c>
      <c r="R472" s="13"/>
      <c r="S472" s="792">
        <v>0.0</v>
      </c>
      <c r="T472" s="13"/>
      <c r="U472" s="792">
        <v>0.0</v>
      </c>
      <c r="V472" s="13"/>
      <c r="W472" s="792">
        <v>0.0</v>
      </c>
      <c r="X472" s="13"/>
      <c r="Y472" s="792">
        <v>0.0</v>
      </c>
      <c r="Z472" s="13"/>
      <c r="AA472" s="792">
        <v>0.0</v>
      </c>
      <c r="AB472" s="13"/>
      <c r="AC472" s="792">
        <v>0.0</v>
      </c>
      <c r="AD472" s="13"/>
      <c r="AE472" s="792">
        <v>0.0</v>
      </c>
      <c r="AF472" s="13"/>
      <c r="AG472" s="792">
        <v>0.0</v>
      </c>
      <c r="AH472" s="13"/>
      <c r="AI472" s="792">
        <v>3.0</v>
      </c>
      <c r="AJ472" s="13"/>
      <c r="AK472" s="723"/>
      <c r="AL472" s="723"/>
    </row>
    <row r="473" ht="24.0" customHeight="1">
      <c r="A473" s="943"/>
      <c r="B473" s="175" t="s">
        <v>2788</v>
      </c>
      <c r="C473" s="29"/>
      <c r="D473" s="29"/>
      <c r="E473" s="29"/>
      <c r="F473" s="30"/>
      <c r="G473" s="942">
        <v>2.0</v>
      </c>
      <c r="H473" s="30"/>
      <c r="I473" s="695">
        <v>0.0</v>
      </c>
      <c r="J473" s="30"/>
      <c r="K473" s="695">
        <v>0.0</v>
      </c>
      <c r="L473" s="30"/>
      <c r="M473" s="695">
        <v>0.0</v>
      </c>
      <c r="N473" s="30"/>
      <c r="O473" s="695">
        <v>1.0</v>
      </c>
      <c r="P473" s="30"/>
      <c r="Q473" s="695">
        <v>0.0</v>
      </c>
      <c r="R473" s="30"/>
      <c r="S473" s="695">
        <v>1.0</v>
      </c>
      <c r="T473" s="30"/>
      <c r="U473" s="695">
        <v>0.0</v>
      </c>
      <c r="V473" s="30"/>
      <c r="W473" s="695">
        <v>0.0</v>
      </c>
      <c r="X473" s="30"/>
      <c r="Y473" s="695">
        <v>0.0</v>
      </c>
      <c r="Z473" s="30"/>
      <c r="AA473" s="695">
        <v>0.0</v>
      </c>
      <c r="AB473" s="30"/>
      <c r="AC473" s="695">
        <v>0.0</v>
      </c>
      <c r="AD473" s="30"/>
      <c r="AE473" s="695">
        <v>0.0</v>
      </c>
      <c r="AF473" s="30"/>
      <c r="AG473" s="695">
        <v>0.0</v>
      </c>
      <c r="AH473" s="30"/>
      <c r="AI473" s="695">
        <v>0.0</v>
      </c>
      <c r="AJ473" s="30"/>
      <c r="AK473" s="723"/>
      <c r="AL473" s="723"/>
    </row>
    <row r="474" ht="24.0" customHeight="1">
      <c r="A474" s="3" t="s">
        <v>47</v>
      </c>
      <c r="B474" s="3"/>
      <c r="C474" s="3" t="s">
        <v>2789</v>
      </c>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7" t="s">
        <v>2674</v>
      </c>
      <c r="AK474" s="7"/>
      <c r="AL474" s="7"/>
    </row>
    <row r="475" ht="24.0" customHeight="1">
      <c r="A475" s="1"/>
      <c r="B475" s="1"/>
      <c r="C475" s="1"/>
      <c r="D475" s="1"/>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1"/>
      <c r="AK475" s="1"/>
      <c r="AL475" s="1"/>
    </row>
    <row r="476" ht="24.0" customHeight="1">
      <c r="A476" s="5">
        <v>138.0</v>
      </c>
      <c r="C476" s="6" t="s">
        <v>2790</v>
      </c>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row>
    <row r="477" ht="24.0"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7"/>
      <c r="AK477" s="7"/>
      <c r="AL477" s="7"/>
    </row>
    <row r="478" ht="24.0" customHeight="1">
      <c r="A478" s="11" t="s">
        <v>1454</v>
      </c>
      <c r="B478" s="12"/>
      <c r="C478" s="13"/>
      <c r="D478" s="8" t="s">
        <v>2791</v>
      </c>
      <c r="E478" s="9"/>
      <c r="F478" s="9"/>
      <c r="G478" s="9"/>
      <c r="H478" s="9"/>
      <c r="I478" s="9"/>
      <c r="J478" s="9"/>
      <c r="K478" s="9"/>
      <c r="L478" s="9"/>
      <c r="M478" s="9"/>
      <c r="N478" s="9"/>
      <c r="O478" s="9"/>
      <c r="P478" s="9"/>
      <c r="Q478" s="9"/>
      <c r="R478" s="9"/>
      <c r="S478" s="9"/>
      <c r="T478" s="9"/>
      <c r="U478" s="9"/>
      <c r="V478" s="9"/>
      <c r="W478" s="9"/>
      <c r="X478" s="10"/>
      <c r="Y478" s="11" t="s">
        <v>2792</v>
      </c>
      <c r="Z478" s="12"/>
      <c r="AA478" s="12"/>
      <c r="AB478" s="12"/>
      <c r="AC478" s="12"/>
      <c r="AD478" s="13"/>
      <c r="AE478" s="11" t="s">
        <v>2793</v>
      </c>
      <c r="AF478" s="12"/>
      <c r="AG478" s="12"/>
      <c r="AH478" s="12"/>
      <c r="AI478" s="12"/>
      <c r="AJ478" s="13"/>
      <c r="AK478" s="35"/>
      <c r="AL478" s="35"/>
    </row>
    <row r="479" ht="24.0" customHeight="1">
      <c r="A479" s="37"/>
      <c r="B479" s="29"/>
      <c r="C479" s="30"/>
      <c r="D479" s="8" t="s">
        <v>67</v>
      </c>
      <c r="E479" s="9"/>
      <c r="F479" s="9"/>
      <c r="G479" s="9"/>
      <c r="H479" s="9"/>
      <c r="I479" s="9"/>
      <c r="J479" s="10"/>
      <c r="K479" s="8" t="s">
        <v>2630</v>
      </c>
      <c r="L479" s="9"/>
      <c r="M479" s="9"/>
      <c r="N479" s="9"/>
      <c r="O479" s="9"/>
      <c r="P479" s="9"/>
      <c r="Q479" s="10"/>
      <c r="R479" s="8" t="s">
        <v>2794</v>
      </c>
      <c r="S479" s="9"/>
      <c r="T479" s="9"/>
      <c r="U479" s="9"/>
      <c r="V479" s="9"/>
      <c r="W479" s="9"/>
      <c r="X479" s="10"/>
      <c r="Y479" s="37"/>
      <c r="Z479" s="29"/>
      <c r="AA479" s="29"/>
      <c r="AB479" s="29"/>
      <c r="AC479" s="29"/>
      <c r="AD479" s="30"/>
      <c r="AE479" s="37"/>
      <c r="AF479" s="29"/>
      <c r="AG479" s="29"/>
      <c r="AH479" s="29"/>
      <c r="AI479" s="29"/>
      <c r="AJ479" s="30"/>
      <c r="AK479" s="35"/>
      <c r="AL479" s="35"/>
    </row>
    <row r="480" ht="24.0" customHeight="1">
      <c r="A480" s="270" t="s">
        <v>1448</v>
      </c>
      <c r="C480" s="19"/>
      <c r="D480" s="352">
        <v>16464.0</v>
      </c>
      <c r="K480" s="352">
        <v>15200.0</v>
      </c>
      <c r="Q480" s="19"/>
      <c r="R480" s="944">
        <v>1264.0</v>
      </c>
      <c r="X480" s="19"/>
      <c r="Y480" s="60">
        <v>299.0</v>
      </c>
      <c r="AD480" s="19"/>
      <c r="AE480" s="60">
        <v>138.0</v>
      </c>
      <c r="AJ480" s="19"/>
      <c r="AK480" s="701"/>
      <c r="AL480" s="701"/>
    </row>
    <row r="481" ht="24.0" customHeight="1">
      <c r="A481" s="18">
        <v>5.0</v>
      </c>
      <c r="C481" s="19"/>
      <c r="D481" s="352">
        <v>14560.0</v>
      </c>
      <c r="J481" s="19"/>
      <c r="K481" s="352">
        <v>13433.0</v>
      </c>
      <c r="Q481" s="19"/>
      <c r="R481" s="944">
        <v>1127.0</v>
      </c>
      <c r="X481" s="19"/>
      <c r="Y481" s="60">
        <v>302.0</v>
      </c>
      <c r="AD481" s="19"/>
      <c r="AE481" s="60">
        <v>138.0</v>
      </c>
      <c r="AJ481" s="19"/>
      <c r="AK481" s="701"/>
      <c r="AL481" s="701"/>
    </row>
    <row r="482" ht="24.0" customHeight="1">
      <c r="A482" s="202">
        <v>6.0</v>
      </c>
      <c r="B482" s="29"/>
      <c r="C482" s="30"/>
      <c r="D482" s="945">
        <v>13822.0</v>
      </c>
      <c r="E482" s="29"/>
      <c r="F482" s="29"/>
      <c r="G482" s="29"/>
      <c r="H482" s="29"/>
      <c r="I482" s="29"/>
      <c r="J482" s="30"/>
      <c r="K482" s="945">
        <v>12820.0</v>
      </c>
      <c r="L482" s="29"/>
      <c r="M482" s="29"/>
      <c r="N482" s="29"/>
      <c r="O482" s="29"/>
      <c r="P482" s="29"/>
      <c r="Q482" s="30"/>
      <c r="R482" s="946">
        <v>1002.0</v>
      </c>
      <c r="S482" s="29"/>
      <c r="T482" s="29"/>
      <c r="U482" s="29"/>
      <c r="V482" s="29"/>
      <c r="W482" s="29"/>
      <c r="X482" s="30"/>
      <c r="Y482" s="468">
        <v>295.0</v>
      </c>
      <c r="Z482" s="29"/>
      <c r="AA482" s="29"/>
      <c r="AB482" s="29"/>
      <c r="AC482" s="29"/>
      <c r="AD482" s="30"/>
      <c r="AE482" s="61">
        <v>138.0</v>
      </c>
      <c r="AF482" s="29"/>
      <c r="AG482" s="29"/>
      <c r="AH482" s="29"/>
      <c r="AI482" s="29"/>
      <c r="AJ482" s="30"/>
      <c r="AK482" s="701"/>
      <c r="AL482" s="701"/>
    </row>
    <row r="483" ht="24.0" customHeight="1">
      <c r="A483" s="3" t="s">
        <v>47</v>
      </c>
      <c r="B483" s="3"/>
      <c r="C483" s="3" t="s">
        <v>2795</v>
      </c>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269" t="s">
        <v>2674</v>
      </c>
      <c r="AK483" s="7"/>
      <c r="AL483" s="7"/>
    </row>
    <row r="484" ht="24.0" customHeight="1">
      <c r="A484" s="1" t="s">
        <v>2796</v>
      </c>
      <c r="AK484" s="1"/>
      <c r="AL484" s="1"/>
    </row>
    <row r="485" ht="24.0"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7"/>
      <c r="AK485" s="7"/>
      <c r="AL485" s="7"/>
    </row>
    <row r="486" ht="24.0" customHeight="1">
      <c r="A486" s="5">
        <v>139.0</v>
      </c>
      <c r="C486" s="6" t="s">
        <v>2797</v>
      </c>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row>
    <row r="487" ht="24.0"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7"/>
      <c r="AK487" s="7"/>
      <c r="AL487" s="7"/>
    </row>
    <row r="488" ht="24.0" customHeight="1">
      <c r="A488" s="11" t="s">
        <v>1454</v>
      </c>
      <c r="B488" s="12"/>
      <c r="C488" s="13"/>
      <c r="D488" s="8" t="s">
        <v>2791</v>
      </c>
      <c r="E488" s="9"/>
      <c r="F488" s="9"/>
      <c r="G488" s="9"/>
      <c r="H488" s="9"/>
      <c r="I488" s="9"/>
      <c r="J488" s="9"/>
      <c r="K488" s="9"/>
      <c r="L488" s="9"/>
      <c r="M488" s="9"/>
      <c r="N488" s="9"/>
      <c r="O488" s="9"/>
      <c r="P488" s="9"/>
      <c r="Q488" s="9"/>
      <c r="R488" s="9"/>
      <c r="S488" s="9"/>
      <c r="T488" s="9"/>
      <c r="U488" s="9"/>
      <c r="V488" s="9"/>
      <c r="W488" s="9"/>
      <c r="X488" s="10"/>
      <c r="Y488" s="11" t="s">
        <v>2792</v>
      </c>
      <c r="Z488" s="12"/>
      <c r="AA488" s="12"/>
      <c r="AB488" s="12"/>
      <c r="AC488" s="12"/>
      <c r="AD488" s="13"/>
      <c r="AE488" s="11" t="s">
        <v>2793</v>
      </c>
      <c r="AF488" s="12"/>
      <c r="AG488" s="12"/>
      <c r="AH488" s="12"/>
      <c r="AI488" s="12"/>
      <c r="AJ488" s="13"/>
      <c r="AK488" s="35"/>
      <c r="AL488" s="35"/>
    </row>
    <row r="489" ht="24.0" customHeight="1">
      <c r="A489" s="37"/>
      <c r="B489" s="29"/>
      <c r="C489" s="30"/>
      <c r="D489" s="8" t="s">
        <v>67</v>
      </c>
      <c r="E489" s="9"/>
      <c r="F489" s="9"/>
      <c r="G489" s="9"/>
      <c r="H489" s="9"/>
      <c r="I489" s="9"/>
      <c r="J489" s="9"/>
      <c r="K489" s="8" t="s">
        <v>2630</v>
      </c>
      <c r="L489" s="9"/>
      <c r="M489" s="9"/>
      <c r="N489" s="9"/>
      <c r="O489" s="9"/>
      <c r="P489" s="9"/>
      <c r="Q489" s="10"/>
      <c r="R489" s="8" t="s">
        <v>2794</v>
      </c>
      <c r="S489" s="9"/>
      <c r="T489" s="9"/>
      <c r="U489" s="9"/>
      <c r="V489" s="9"/>
      <c r="W489" s="9"/>
      <c r="X489" s="10"/>
      <c r="Y489" s="37"/>
      <c r="Z489" s="29"/>
      <c r="AA489" s="29"/>
      <c r="AB489" s="29"/>
      <c r="AC489" s="29"/>
      <c r="AD489" s="30"/>
      <c r="AE489" s="37"/>
      <c r="AF489" s="29"/>
      <c r="AG489" s="29"/>
      <c r="AH489" s="29"/>
      <c r="AI489" s="29"/>
      <c r="AJ489" s="30"/>
      <c r="AK489" s="35"/>
      <c r="AL489" s="35"/>
    </row>
    <row r="490" ht="24.0" customHeight="1">
      <c r="A490" s="270" t="s">
        <v>1448</v>
      </c>
      <c r="C490" s="19"/>
      <c r="D490" s="60">
        <v>5849.0</v>
      </c>
      <c r="K490" s="60">
        <v>5500.0</v>
      </c>
      <c r="Q490" s="19"/>
      <c r="R490" s="730">
        <v>349.0</v>
      </c>
      <c r="X490" s="19"/>
      <c r="Y490" s="60">
        <v>299.0</v>
      </c>
      <c r="AD490" s="19"/>
      <c r="AE490" s="60">
        <v>150.0</v>
      </c>
      <c r="AJ490" s="19"/>
      <c r="AK490" s="701"/>
      <c r="AL490" s="701"/>
    </row>
    <row r="491" ht="24.0" customHeight="1">
      <c r="A491" s="18">
        <v>5.0</v>
      </c>
      <c r="C491" s="19"/>
      <c r="D491" s="60">
        <v>5437.0</v>
      </c>
      <c r="K491" s="60">
        <v>5236.0</v>
      </c>
      <c r="Q491" s="19"/>
      <c r="R491" s="730">
        <v>201.0</v>
      </c>
      <c r="X491" s="19"/>
      <c r="Y491" s="60">
        <v>300.0</v>
      </c>
      <c r="AD491" s="19"/>
      <c r="AE491" s="60">
        <v>150.0</v>
      </c>
      <c r="AJ491" s="19"/>
      <c r="AK491" s="701"/>
      <c r="AL491" s="701"/>
    </row>
    <row r="492" ht="24.0" customHeight="1">
      <c r="A492" s="202">
        <v>6.0</v>
      </c>
      <c r="B492" s="29"/>
      <c r="C492" s="30"/>
      <c r="D492" s="468">
        <v>5294.0</v>
      </c>
      <c r="E492" s="29"/>
      <c r="F492" s="29"/>
      <c r="G492" s="29"/>
      <c r="H492" s="29"/>
      <c r="I492" s="29"/>
      <c r="J492" s="29"/>
      <c r="K492" s="468">
        <v>5148.0</v>
      </c>
      <c r="L492" s="29"/>
      <c r="M492" s="29"/>
      <c r="N492" s="29"/>
      <c r="O492" s="29"/>
      <c r="P492" s="29"/>
      <c r="Q492" s="30"/>
      <c r="R492" s="733">
        <v>146.0</v>
      </c>
      <c r="S492" s="29"/>
      <c r="T492" s="29"/>
      <c r="U492" s="29"/>
      <c r="V492" s="29"/>
      <c r="W492" s="29"/>
      <c r="X492" s="30"/>
      <c r="Y492" s="468">
        <v>295.0</v>
      </c>
      <c r="Z492" s="29"/>
      <c r="AA492" s="29"/>
      <c r="AB492" s="29"/>
      <c r="AC492" s="29"/>
      <c r="AD492" s="30"/>
      <c r="AE492" s="61">
        <v>150.0</v>
      </c>
      <c r="AF492" s="29"/>
      <c r="AG492" s="29"/>
      <c r="AH492" s="29"/>
      <c r="AI492" s="29"/>
      <c r="AJ492" s="30"/>
      <c r="AK492" s="701"/>
      <c r="AL492" s="701"/>
    </row>
    <row r="493" ht="24.0" customHeight="1">
      <c r="A493" s="3" t="s">
        <v>47</v>
      </c>
      <c r="B493" s="3"/>
      <c r="C493" s="3" t="s">
        <v>2795</v>
      </c>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269" t="s">
        <v>2674</v>
      </c>
      <c r="AK493" s="7"/>
      <c r="AL493" s="7"/>
    </row>
    <row r="494" ht="24.0"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row>
    <row r="495" ht="24.0" customHeight="1">
      <c r="A495" s="5">
        <v>140.0</v>
      </c>
      <c r="C495" s="6" t="s">
        <v>2798</v>
      </c>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row>
    <row r="496" ht="24.0"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7" t="s">
        <v>1055</v>
      </c>
      <c r="AK496" s="7"/>
      <c r="AL496" s="7"/>
    </row>
    <row r="497" ht="24.0" customHeight="1">
      <c r="A497" s="11" t="s">
        <v>1454</v>
      </c>
      <c r="B497" s="12"/>
      <c r="C497" s="12"/>
      <c r="D497" s="12"/>
      <c r="E497" s="12"/>
      <c r="F497" s="12"/>
      <c r="G497" s="12"/>
      <c r="H497" s="12"/>
      <c r="I497" s="12"/>
      <c r="J497" s="13"/>
      <c r="K497" s="8" t="s">
        <v>2681</v>
      </c>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10"/>
      <c r="AK497" s="35"/>
      <c r="AL497" s="35"/>
    </row>
    <row r="498" ht="24.0" customHeight="1">
      <c r="A498" s="27"/>
      <c r="J498" s="19"/>
      <c r="K498" s="11" t="s">
        <v>67</v>
      </c>
      <c r="L498" s="12"/>
      <c r="M498" s="12"/>
      <c r="N498" s="12"/>
      <c r="O498" s="12"/>
      <c r="P498" s="12"/>
      <c r="Q498" s="12"/>
      <c r="R498" s="12"/>
      <c r="S498" s="12"/>
      <c r="T498" s="13"/>
      <c r="U498" s="36" t="s">
        <v>2799</v>
      </c>
      <c r="V498" s="12"/>
      <c r="W498" s="12"/>
      <c r="X498" s="12"/>
      <c r="Y498" s="12"/>
      <c r="Z498" s="12"/>
      <c r="AA498" s="12"/>
      <c r="AB498" s="13"/>
      <c r="AC498" s="36" t="s">
        <v>2800</v>
      </c>
      <c r="AD498" s="12"/>
      <c r="AE498" s="12"/>
      <c r="AF498" s="12"/>
      <c r="AG498" s="12"/>
      <c r="AH498" s="12"/>
      <c r="AI498" s="12"/>
      <c r="AJ498" s="13"/>
      <c r="AK498" s="102"/>
      <c r="AL498" s="102"/>
    </row>
    <row r="499" ht="24.0" customHeight="1">
      <c r="A499" s="37"/>
      <c r="B499" s="29"/>
      <c r="C499" s="29"/>
      <c r="D499" s="29"/>
      <c r="E499" s="29"/>
      <c r="F499" s="29"/>
      <c r="G499" s="29"/>
      <c r="H499" s="29"/>
      <c r="I499" s="29"/>
      <c r="J499" s="30"/>
      <c r="K499" s="37"/>
      <c r="L499" s="29"/>
      <c r="M499" s="29"/>
      <c r="N499" s="29"/>
      <c r="O499" s="29"/>
      <c r="P499" s="29"/>
      <c r="Q499" s="29"/>
      <c r="R499" s="29"/>
      <c r="S499" s="29"/>
      <c r="T499" s="30"/>
      <c r="U499" s="37"/>
      <c r="V499" s="29"/>
      <c r="W499" s="29"/>
      <c r="X499" s="29"/>
      <c r="Y499" s="29"/>
      <c r="Z499" s="29"/>
      <c r="AA499" s="29"/>
      <c r="AB499" s="30"/>
      <c r="AC499" s="37"/>
      <c r="AD499" s="29"/>
      <c r="AE499" s="29"/>
      <c r="AF499" s="29"/>
      <c r="AG499" s="29"/>
      <c r="AH499" s="29"/>
      <c r="AI499" s="29"/>
      <c r="AJ499" s="30"/>
      <c r="AK499" s="102"/>
      <c r="AL499" s="102"/>
    </row>
    <row r="500" ht="24.0" customHeight="1">
      <c r="A500" s="261" t="s">
        <v>1448</v>
      </c>
      <c r="J500" s="19"/>
      <c r="K500" s="947">
        <v>198379.0</v>
      </c>
      <c r="T500" s="19"/>
      <c r="U500" s="948">
        <v>69210.0</v>
      </c>
      <c r="AB500" s="19"/>
      <c r="AC500" s="948">
        <v>129169.0</v>
      </c>
      <c r="AJ500" s="19"/>
      <c r="AK500" s="701"/>
      <c r="AL500" s="701"/>
    </row>
    <row r="501" ht="24.0" customHeight="1">
      <c r="A501" s="264">
        <v>5.0</v>
      </c>
      <c r="J501" s="19"/>
      <c r="K501" s="947">
        <f>U501+AC501</f>
        <v>154067</v>
      </c>
      <c r="T501" s="19"/>
      <c r="U501" s="948">
        <v>64930.0</v>
      </c>
      <c r="AB501" s="19"/>
      <c r="AC501" s="948">
        <v>89137.0</v>
      </c>
      <c r="AJ501" s="19"/>
      <c r="AK501" s="701"/>
      <c r="AL501" s="701"/>
    </row>
    <row r="502" ht="24.0" customHeight="1">
      <c r="A502" s="265">
        <v>6.0</v>
      </c>
      <c r="B502" s="29"/>
      <c r="C502" s="29"/>
      <c r="D502" s="29"/>
      <c r="E502" s="29"/>
      <c r="F502" s="29"/>
      <c r="G502" s="29"/>
      <c r="H502" s="29"/>
      <c r="I502" s="29"/>
      <c r="J502" s="30"/>
      <c r="K502" s="622">
        <v>158424.0</v>
      </c>
      <c r="L502" s="29"/>
      <c r="M502" s="29"/>
      <c r="N502" s="29"/>
      <c r="O502" s="29"/>
      <c r="P502" s="29"/>
      <c r="Q502" s="29"/>
      <c r="R502" s="29"/>
      <c r="S502" s="29"/>
      <c r="T502" s="30"/>
      <c r="U502" s="949">
        <v>66484.0</v>
      </c>
      <c r="V502" s="29"/>
      <c r="W502" s="29"/>
      <c r="X502" s="29"/>
      <c r="Y502" s="29"/>
      <c r="Z502" s="29"/>
      <c r="AA502" s="29"/>
      <c r="AB502" s="30"/>
      <c r="AC502" s="949">
        <v>91940.0</v>
      </c>
      <c r="AD502" s="29"/>
      <c r="AE502" s="29"/>
      <c r="AF502" s="29"/>
      <c r="AG502" s="29"/>
      <c r="AH502" s="29"/>
      <c r="AI502" s="29"/>
      <c r="AJ502" s="30"/>
      <c r="AK502" s="701"/>
      <c r="AL502" s="701"/>
    </row>
    <row r="503" ht="24.0" customHeight="1">
      <c r="A503" s="422" t="s">
        <v>1513</v>
      </c>
      <c r="B503" s="12"/>
      <c r="C503" s="12"/>
      <c r="D503" s="12"/>
      <c r="E503" s="12"/>
      <c r="F503" s="12"/>
      <c r="G503" s="12"/>
      <c r="H503" s="12"/>
      <c r="I503" s="12"/>
      <c r="J503" s="13"/>
      <c r="K503" s="950">
        <f>SUM(K504:T516)</f>
        <v>134122</v>
      </c>
      <c r="L503" s="12"/>
      <c r="M503" s="12"/>
      <c r="N503" s="12"/>
      <c r="O503" s="12"/>
      <c r="P503" s="12"/>
      <c r="Q503" s="12"/>
      <c r="R503" s="12"/>
      <c r="S503" s="12"/>
      <c r="T503" s="13"/>
      <c r="U503" s="951">
        <f>SUM(U504:AB516)</f>
        <v>52268</v>
      </c>
      <c r="V503" s="12"/>
      <c r="W503" s="12"/>
      <c r="X503" s="12"/>
      <c r="Y503" s="12"/>
      <c r="Z503" s="12"/>
      <c r="AA503" s="12"/>
      <c r="AB503" s="13"/>
      <c r="AC503" s="951">
        <f>SUM(AC504:AJ516)</f>
        <v>81854</v>
      </c>
      <c r="AD503" s="12"/>
      <c r="AE503" s="12"/>
      <c r="AF503" s="12"/>
      <c r="AG503" s="12"/>
      <c r="AH503" s="12"/>
      <c r="AI503" s="12"/>
      <c r="AJ503" s="13"/>
      <c r="AK503" s="701"/>
      <c r="AL503" s="701"/>
    </row>
    <row r="504" ht="24.0" customHeight="1">
      <c r="A504" s="264" t="s">
        <v>2801</v>
      </c>
      <c r="J504" s="19"/>
      <c r="K504" s="620">
        <v>10867.0</v>
      </c>
      <c r="T504" s="19"/>
      <c r="U504" s="952">
        <v>3029.0</v>
      </c>
      <c r="AB504" s="19"/>
      <c r="AC504" s="952">
        <v>7838.0</v>
      </c>
      <c r="AJ504" s="19"/>
      <c r="AK504" s="701"/>
      <c r="AL504" s="701"/>
    </row>
    <row r="505" ht="24.0" customHeight="1">
      <c r="A505" s="264" t="s">
        <v>2802</v>
      </c>
      <c r="J505" s="19"/>
      <c r="K505" s="620">
        <v>12785.0</v>
      </c>
      <c r="T505" s="19"/>
      <c r="U505" s="952">
        <v>7163.0</v>
      </c>
      <c r="AB505" s="19"/>
      <c r="AC505" s="952">
        <v>5622.0</v>
      </c>
      <c r="AJ505" s="19"/>
      <c r="AK505" s="701"/>
      <c r="AL505" s="701"/>
    </row>
    <row r="506" ht="24.0" customHeight="1">
      <c r="A506" s="264" t="s">
        <v>2803</v>
      </c>
      <c r="J506" s="19"/>
      <c r="K506" s="620">
        <v>16825.0</v>
      </c>
      <c r="T506" s="19"/>
      <c r="U506" s="952">
        <v>1938.0</v>
      </c>
      <c r="AB506" s="19"/>
      <c r="AC506" s="952">
        <v>14887.0</v>
      </c>
      <c r="AJ506" s="19"/>
      <c r="AK506" s="701"/>
      <c r="AL506" s="701"/>
    </row>
    <row r="507" ht="24.0" customHeight="1">
      <c r="A507" s="264" t="s">
        <v>2804</v>
      </c>
      <c r="J507" s="19"/>
      <c r="K507" s="620">
        <v>71.0</v>
      </c>
      <c r="T507" s="19"/>
      <c r="U507" s="952">
        <v>71.0</v>
      </c>
      <c r="AB507" s="19"/>
      <c r="AC507" s="948" t="s">
        <v>2805</v>
      </c>
      <c r="AJ507" s="19"/>
      <c r="AK507" s="701"/>
      <c r="AL507" s="953"/>
    </row>
    <row r="508" ht="24.0" customHeight="1">
      <c r="A508" s="264" t="s">
        <v>2806</v>
      </c>
      <c r="J508" s="19"/>
      <c r="K508" s="620">
        <v>14643.0</v>
      </c>
      <c r="T508" s="19"/>
      <c r="U508" s="952">
        <v>6433.0</v>
      </c>
      <c r="AB508" s="19"/>
      <c r="AC508" s="952">
        <v>8210.0</v>
      </c>
      <c r="AJ508" s="19"/>
      <c r="AK508" s="701"/>
      <c r="AL508" s="701"/>
    </row>
    <row r="509" ht="24.0" customHeight="1">
      <c r="A509" s="264" t="s">
        <v>2807</v>
      </c>
      <c r="J509" s="19"/>
      <c r="K509" s="620">
        <v>6954.0</v>
      </c>
      <c r="T509" s="19"/>
      <c r="U509" s="952">
        <v>2764.0</v>
      </c>
      <c r="AB509" s="19"/>
      <c r="AC509" s="952">
        <v>4190.0</v>
      </c>
      <c r="AJ509" s="19"/>
      <c r="AK509" s="701"/>
      <c r="AL509" s="701"/>
    </row>
    <row r="510" ht="24.0" customHeight="1">
      <c r="A510" s="264" t="s">
        <v>2808</v>
      </c>
      <c r="J510" s="19"/>
      <c r="K510" s="620">
        <v>4012.0</v>
      </c>
      <c r="T510" s="19"/>
      <c r="U510" s="952">
        <v>2010.0</v>
      </c>
      <c r="AB510" s="19"/>
      <c r="AC510" s="952">
        <v>2002.0</v>
      </c>
      <c r="AJ510" s="19"/>
      <c r="AK510" s="701"/>
      <c r="AL510" s="701"/>
    </row>
    <row r="511" ht="24.0" customHeight="1">
      <c r="A511" s="264" t="s">
        <v>2809</v>
      </c>
      <c r="J511" s="19"/>
      <c r="K511" s="620">
        <v>4590.0</v>
      </c>
      <c r="T511" s="19"/>
      <c r="U511" s="948" t="s">
        <v>1409</v>
      </c>
      <c r="AB511" s="19"/>
      <c r="AC511" s="952">
        <v>4590.0</v>
      </c>
      <c r="AJ511" s="19"/>
      <c r="AK511" s="701"/>
      <c r="AL511" s="701"/>
    </row>
    <row r="512" ht="24.0" customHeight="1">
      <c r="A512" s="264" t="s">
        <v>2810</v>
      </c>
      <c r="J512" s="19"/>
      <c r="K512" s="620">
        <v>5723.0</v>
      </c>
      <c r="T512" s="19"/>
      <c r="U512" s="952">
        <v>2261.0</v>
      </c>
      <c r="AB512" s="19"/>
      <c r="AC512" s="952">
        <v>3462.0</v>
      </c>
      <c r="AJ512" s="19"/>
      <c r="AK512" s="701"/>
      <c r="AL512" s="701"/>
    </row>
    <row r="513" ht="24.0" customHeight="1">
      <c r="A513" s="264" t="s">
        <v>2811</v>
      </c>
      <c r="J513" s="19"/>
      <c r="K513" s="620">
        <v>6445.0</v>
      </c>
      <c r="T513" s="19"/>
      <c r="U513" s="948" t="s">
        <v>1409</v>
      </c>
      <c r="AB513" s="19"/>
      <c r="AC513" s="952">
        <v>6445.0</v>
      </c>
      <c r="AJ513" s="19"/>
      <c r="AK513" s="701"/>
      <c r="AL513" s="701"/>
    </row>
    <row r="514" ht="24.0" customHeight="1">
      <c r="A514" s="264" t="s">
        <v>2812</v>
      </c>
      <c r="J514" s="19"/>
      <c r="K514" s="620">
        <v>5789.0</v>
      </c>
      <c r="T514" s="19"/>
      <c r="U514" s="952">
        <v>2222.0</v>
      </c>
      <c r="AB514" s="19"/>
      <c r="AC514" s="952">
        <v>3567.0</v>
      </c>
      <c r="AJ514" s="19"/>
      <c r="AK514" s="701"/>
      <c r="AL514" s="701"/>
    </row>
    <row r="515" ht="24.0" customHeight="1">
      <c r="A515" s="264" t="s">
        <v>2813</v>
      </c>
      <c r="J515" s="19"/>
      <c r="K515" s="620">
        <v>13103.0</v>
      </c>
      <c r="T515" s="19"/>
      <c r="U515" s="952">
        <v>9730.0</v>
      </c>
      <c r="AB515" s="19"/>
      <c r="AC515" s="952">
        <v>3373.0</v>
      </c>
      <c r="AJ515" s="19"/>
      <c r="AK515" s="701"/>
      <c r="AL515" s="701"/>
    </row>
    <row r="516" ht="24.0" customHeight="1">
      <c r="A516" s="346" t="s">
        <v>2814</v>
      </c>
      <c r="B516" s="29"/>
      <c r="C516" s="29"/>
      <c r="D516" s="29"/>
      <c r="E516" s="29"/>
      <c r="F516" s="29"/>
      <c r="G516" s="29"/>
      <c r="H516" s="29"/>
      <c r="I516" s="29"/>
      <c r="J516" s="30"/>
      <c r="K516" s="622">
        <v>32315.0</v>
      </c>
      <c r="L516" s="29"/>
      <c r="M516" s="29"/>
      <c r="N516" s="29"/>
      <c r="O516" s="29"/>
      <c r="P516" s="29"/>
      <c r="Q516" s="29"/>
      <c r="R516" s="29"/>
      <c r="S516" s="29"/>
      <c r="T516" s="30"/>
      <c r="U516" s="952">
        <v>14647.0</v>
      </c>
      <c r="AB516" s="19"/>
      <c r="AC516" s="952">
        <v>17668.0</v>
      </c>
      <c r="AJ516" s="19"/>
      <c r="AK516" s="701"/>
      <c r="AL516" s="701"/>
    </row>
    <row r="517" ht="24.0" customHeight="1">
      <c r="A517" s="349" t="s">
        <v>2815</v>
      </c>
      <c r="B517" s="9"/>
      <c r="C517" s="9"/>
      <c r="D517" s="9"/>
      <c r="E517" s="9"/>
      <c r="F517" s="9"/>
      <c r="G517" s="9"/>
      <c r="H517" s="9"/>
      <c r="I517" s="9"/>
      <c r="J517" s="10"/>
      <c r="K517" s="623">
        <f>K502-K503</f>
        <v>24302</v>
      </c>
      <c r="L517" s="9"/>
      <c r="M517" s="9"/>
      <c r="N517" s="9"/>
      <c r="O517" s="9"/>
      <c r="P517" s="9"/>
      <c r="Q517" s="9"/>
      <c r="R517" s="9"/>
      <c r="S517" s="9"/>
      <c r="T517" s="10"/>
      <c r="U517" s="954">
        <f>U502-U503</f>
        <v>14216</v>
      </c>
      <c r="V517" s="9"/>
      <c r="W517" s="9"/>
      <c r="X517" s="9"/>
      <c r="Y517" s="9"/>
      <c r="Z517" s="9"/>
      <c r="AA517" s="9"/>
      <c r="AB517" s="10"/>
      <c r="AC517" s="954">
        <f>AC502-AC503</f>
        <v>10086</v>
      </c>
      <c r="AD517" s="9"/>
      <c r="AE517" s="9"/>
      <c r="AF517" s="9"/>
      <c r="AG517" s="9"/>
      <c r="AH517" s="9"/>
      <c r="AI517" s="9"/>
      <c r="AJ517" s="10"/>
      <c r="AK517" s="701"/>
      <c r="AL517" s="701"/>
    </row>
    <row r="518" ht="24.0"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7" t="s">
        <v>2816</v>
      </c>
      <c r="AK518" s="7"/>
      <c r="AL518" s="7"/>
    </row>
    <row r="519" ht="24.0" customHeight="1">
      <c r="A519" s="1" t="s">
        <v>2817</v>
      </c>
      <c r="AK519" s="1"/>
      <c r="AL519" s="1"/>
    </row>
    <row r="520" ht="24.0" customHeight="1">
      <c r="A520" s="1"/>
      <c r="B520" s="1"/>
      <c r="C520" s="1"/>
      <c r="D520" s="1"/>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413"/>
      <c r="AG520" s="412"/>
      <c r="AH520" s="1"/>
      <c r="AI520" s="1"/>
      <c r="AJ520" s="1"/>
      <c r="AK520" s="1"/>
      <c r="AL520" s="1"/>
    </row>
    <row r="521" ht="24.0" customHeight="1">
      <c r="A521" s="5">
        <v>141.0</v>
      </c>
      <c r="C521" s="6" t="s">
        <v>2818</v>
      </c>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row>
    <row r="522" ht="24.0"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7" t="s">
        <v>1055</v>
      </c>
      <c r="AK522" s="7"/>
      <c r="AL522" s="7"/>
    </row>
    <row r="523" ht="24.0" customHeight="1">
      <c r="A523" s="8"/>
      <c r="B523" s="9"/>
      <c r="C523" s="9"/>
      <c r="D523" s="9"/>
      <c r="E523" s="9"/>
      <c r="F523" s="9"/>
      <c r="G523" s="9"/>
      <c r="H523" s="9"/>
      <c r="I523" s="9"/>
      <c r="J523" s="9"/>
      <c r="K523" s="9"/>
      <c r="L523" s="9"/>
      <c r="M523" s="9"/>
      <c r="N523" s="9"/>
      <c r="O523" s="9"/>
      <c r="P523" s="9"/>
      <c r="Q523" s="9"/>
      <c r="R523" s="10"/>
      <c r="S523" s="661" t="s">
        <v>2105</v>
      </c>
      <c r="T523" s="9"/>
      <c r="U523" s="9"/>
      <c r="V523" s="9"/>
      <c r="W523" s="9"/>
      <c r="X523" s="10"/>
      <c r="Y523" s="349" t="s">
        <v>2106</v>
      </c>
      <c r="Z523" s="9"/>
      <c r="AA523" s="9"/>
      <c r="AB523" s="9"/>
      <c r="AC523" s="9"/>
      <c r="AD523" s="10"/>
      <c r="AE523" s="661" t="s">
        <v>2107</v>
      </c>
      <c r="AF523" s="9"/>
      <c r="AG523" s="9"/>
      <c r="AH523" s="9"/>
      <c r="AI523" s="9"/>
      <c r="AJ523" s="10"/>
      <c r="AK523" s="639"/>
      <c r="AL523" s="639"/>
    </row>
    <row r="524" ht="24.0" customHeight="1">
      <c r="A524" s="11" t="s">
        <v>2819</v>
      </c>
      <c r="B524" s="12"/>
      <c r="C524" s="12"/>
      <c r="D524" s="12"/>
      <c r="E524" s="12"/>
      <c r="F524" s="12"/>
      <c r="G524" s="12"/>
      <c r="H524" s="12"/>
      <c r="I524" s="12"/>
      <c r="J524" s="13"/>
      <c r="K524" s="8" t="s">
        <v>67</v>
      </c>
      <c r="L524" s="9"/>
      <c r="M524" s="9"/>
      <c r="N524" s="9"/>
      <c r="O524" s="9"/>
      <c r="P524" s="9"/>
      <c r="Q524" s="9"/>
      <c r="R524" s="10"/>
      <c r="S524" s="955">
        <v>61589.0</v>
      </c>
      <c r="T524" s="9"/>
      <c r="U524" s="9"/>
      <c r="V524" s="9"/>
      <c r="W524" s="9"/>
      <c r="X524" s="10"/>
      <c r="Y524" s="349">
        <f>SUM(Y525:AD528)</f>
        <v>59870</v>
      </c>
      <c r="Z524" s="9"/>
      <c r="AA524" s="9"/>
      <c r="AB524" s="9"/>
      <c r="AC524" s="9"/>
      <c r="AD524" s="10"/>
      <c r="AE524" s="661">
        <v>61375.0</v>
      </c>
      <c r="AF524" s="9"/>
      <c r="AG524" s="9"/>
      <c r="AH524" s="9"/>
      <c r="AI524" s="9"/>
      <c r="AJ524" s="10"/>
      <c r="AK524" s="639"/>
      <c r="AL524" s="639"/>
    </row>
    <row r="525" ht="24.0" customHeight="1">
      <c r="A525" s="27"/>
      <c r="J525" s="19"/>
      <c r="K525" s="956" t="s">
        <v>2820</v>
      </c>
      <c r="L525" s="9"/>
      <c r="M525" s="9"/>
      <c r="N525" s="9"/>
      <c r="O525" s="9"/>
      <c r="P525" s="9"/>
      <c r="Q525" s="9"/>
      <c r="R525" s="10"/>
      <c r="S525" s="955">
        <v>4558.0</v>
      </c>
      <c r="T525" s="9"/>
      <c r="U525" s="9"/>
      <c r="V525" s="9"/>
      <c r="W525" s="9"/>
      <c r="X525" s="10"/>
      <c r="Y525" s="349">
        <v>7839.0</v>
      </c>
      <c r="Z525" s="9"/>
      <c r="AA525" s="9"/>
      <c r="AB525" s="9"/>
      <c r="AC525" s="9"/>
      <c r="AD525" s="10"/>
      <c r="AE525" s="661">
        <v>8329.0</v>
      </c>
      <c r="AF525" s="9"/>
      <c r="AG525" s="9"/>
      <c r="AH525" s="9"/>
      <c r="AI525" s="9"/>
      <c r="AJ525" s="10"/>
      <c r="AK525" s="639"/>
      <c r="AL525" s="639"/>
    </row>
    <row r="526" ht="24.0" customHeight="1">
      <c r="A526" s="27"/>
      <c r="J526" s="19"/>
      <c r="K526" s="956" t="s">
        <v>2821</v>
      </c>
      <c r="L526" s="9"/>
      <c r="M526" s="9"/>
      <c r="N526" s="9"/>
      <c r="O526" s="9"/>
      <c r="P526" s="9"/>
      <c r="Q526" s="9"/>
      <c r="R526" s="10"/>
      <c r="S526" s="955">
        <v>15898.0</v>
      </c>
      <c r="T526" s="9"/>
      <c r="U526" s="9"/>
      <c r="V526" s="9"/>
      <c r="W526" s="9"/>
      <c r="X526" s="10"/>
      <c r="Y526" s="349">
        <v>13523.0</v>
      </c>
      <c r="Z526" s="9"/>
      <c r="AA526" s="9"/>
      <c r="AB526" s="9"/>
      <c r="AC526" s="9"/>
      <c r="AD526" s="10"/>
      <c r="AE526" s="661">
        <v>13713.0</v>
      </c>
      <c r="AF526" s="9"/>
      <c r="AG526" s="9"/>
      <c r="AH526" s="9"/>
      <c r="AI526" s="9"/>
      <c r="AJ526" s="10"/>
      <c r="AK526" s="639"/>
      <c r="AL526" s="639"/>
    </row>
    <row r="527" ht="24.0" customHeight="1">
      <c r="A527" s="27"/>
      <c r="J527" s="19"/>
      <c r="K527" s="956" t="s">
        <v>2822</v>
      </c>
      <c r="L527" s="9"/>
      <c r="M527" s="9"/>
      <c r="N527" s="9"/>
      <c r="O527" s="9"/>
      <c r="P527" s="9"/>
      <c r="Q527" s="9"/>
      <c r="R527" s="10"/>
      <c r="S527" s="955">
        <v>37855.0</v>
      </c>
      <c r="T527" s="9"/>
      <c r="U527" s="9"/>
      <c r="V527" s="9"/>
      <c r="W527" s="9"/>
      <c r="X527" s="10"/>
      <c r="Y527" s="349">
        <v>35197.0</v>
      </c>
      <c r="Z527" s="9"/>
      <c r="AA527" s="9"/>
      <c r="AB527" s="9"/>
      <c r="AC527" s="9"/>
      <c r="AD527" s="10"/>
      <c r="AE527" s="661">
        <v>36356.0</v>
      </c>
      <c r="AF527" s="9"/>
      <c r="AG527" s="9"/>
      <c r="AH527" s="9"/>
      <c r="AI527" s="9"/>
      <c r="AJ527" s="10"/>
      <c r="AK527" s="639"/>
      <c r="AL527" s="639"/>
    </row>
    <row r="528" ht="24.0" customHeight="1">
      <c r="A528" s="37"/>
      <c r="B528" s="29"/>
      <c r="C528" s="29"/>
      <c r="D528" s="29"/>
      <c r="E528" s="29"/>
      <c r="F528" s="29"/>
      <c r="G528" s="29"/>
      <c r="H528" s="29"/>
      <c r="I528" s="29"/>
      <c r="J528" s="30"/>
      <c r="K528" s="956" t="s">
        <v>2823</v>
      </c>
      <c r="L528" s="9"/>
      <c r="M528" s="9"/>
      <c r="N528" s="9"/>
      <c r="O528" s="9"/>
      <c r="P528" s="9"/>
      <c r="Q528" s="9"/>
      <c r="R528" s="10"/>
      <c r="S528" s="955">
        <v>3278.0</v>
      </c>
      <c r="T528" s="9"/>
      <c r="U528" s="9"/>
      <c r="V528" s="9"/>
      <c r="W528" s="9"/>
      <c r="X528" s="10"/>
      <c r="Y528" s="349">
        <v>3311.0</v>
      </c>
      <c r="Z528" s="9"/>
      <c r="AA528" s="9"/>
      <c r="AB528" s="9"/>
      <c r="AC528" s="9"/>
      <c r="AD528" s="10"/>
      <c r="AE528" s="661">
        <v>2977.0</v>
      </c>
      <c r="AF528" s="9"/>
      <c r="AG528" s="9"/>
      <c r="AH528" s="9"/>
      <c r="AI528" s="9"/>
      <c r="AJ528" s="10"/>
      <c r="AK528" s="639"/>
      <c r="AL528" s="639"/>
    </row>
    <row r="529" ht="24.0" customHeight="1">
      <c r="A529" s="36" t="s">
        <v>2824</v>
      </c>
      <c r="B529" s="12"/>
      <c r="C529" s="12"/>
      <c r="D529" s="12"/>
      <c r="E529" s="12"/>
      <c r="F529" s="12"/>
      <c r="G529" s="12"/>
      <c r="H529" s="12"/>
      <c r="I529" s="12"/>
      <c r="J529" s="13"/>
      <c r="K529" s="8" t="s">
        <v>67</v>
      </c>
      <c r="L529" s="9"/>
      <c r="M529" s="9"/>
      <c r="N529" s="9"/>
      <c r="O529" s="9"/>
      <c r="P529" s="9"/>
      <c r="Q529" s="9"/>
      <c r="R529" s="10"/>
      <c r="S529" s="955">
        <v>34611.0</v>
      </c>
      <c r="T529" s="9"/>
      <c r="U529" s="9"/>
      <c r="V529" s="9"/>
      <c r="W529" s="9"/>
      <c r="X529" s="10"/>
      <c r="Y529" s="349">
        <f>SUM(Y530:AD532)</f>
        <v>33471</v>
      </c>
      <c r="Z529" s="9"/>
      <c r="AA529" s="9"/>
      <c r="AB529" s="9"/>
      <c r="AC529" s="9"/>
      <c r="AD529" s="10"/>
      <c r="AE529" s="661">
        <v>34799.0</v>
      </c>
      <c r="AF529" s="9"/>
      <c r="AG529" s="9"/>
      <c r="AH529" s="9"/>
      <c r="AI529" s="9"/>
      <c r="AJ529" s="10"/>
      <c r="AK529" s="639"/>
      <c r="AL529" s="639"/>
    </row>
    <row r="530" ht="24.0" customHeight="1">
      <c r="A530" s="27"/>
      <c r="J530" s="19"/>
      <c r="K530" s="956" t="s">
        <v>2825</v>
      </c>
      <c r="L530" s="9"/>
      <c r="M530" s="9"/>
      <c r="N530" s="9"/>
      <c r="O530" s="9"/>
      <c r="P530" s="9"/>
      <c r="Q530" s="9"/>
      <c r="R530" s="10"/>
      <c r="S530" s="955">
        <v>9017.0</v>
      </c>
      <c r="T530" s="9"/>
      <c r="U530" s="9"/>
      <c r="V530" s="9"/>
      <c r="W530" s="9"/>
      <c r="X530" s="10"/>
      <c r="Y530" s="349">
        <v>9096.0</v>
      </c>
      <c r="Z530" s="9"/>
      <c r="AA530" s="9"/>
      <c r="AB530" s="9"/>
      <c r="AC530" s="9"/>
      <c r="AD530" s="10"/>
      <c r="AE530" s="661">
        <v>9805.0</v>
      </c>
      <c r="AF530" s="9"/>
      <c r="AG530" s="9"/>
      <c r="AH530" s="9"/>
      <c r="AI530" s="9"/>
      <c r="AJ530" s="10"/>
      <c r="AK530" s="639"/>
      <c r="AL530" s="639"/>
    </row>
    <row r="531" ht="24.0" customHeight="1">
      <c r="A531" s="27"/>
      <c r="J531" s="19"/>
      <c r="K531" s="956" t="s">
        <v>2826</v>
      </c>
      <c r="L531" s="9"/>
      <c r="M531" s="9"/>
      <c r="N531" s="9"/>
      <c r="O531" s="9"/>
      <c r="P531" s="9"/>
      <c r="Q531" s="9"/>
      <c r="R531" s="10"/>
      <c r="S531" s="955">
        <v>19854.0</v>
      </c>
      <c r="T531" s="9"/>
      <c r="U531" s="9"/>
      <c r="V531" s="9"/>
      <c r="W531" s="9"/>
      <c r="X531" s="10"/>
      <c r="Y531" s="349">
        <v>19203.0</v>
      </c>
      <c r="Z531" s="9"/>
      <c r="AA531" s="9"/>
      <c r="AB531" s="9"/>
      <c r="AC531" s="9"/>
      <c r="AD531" s="10"/>
      <c r="AE531" s="661">
        <v>20222.0</v>
      </c>
      <c r="AF531" s="9"/>
      <c r="AG531" s="9"/>
      <c r="AH531" s="9"/>
      <c r="AI531" s="9"/>
      <c r="AJ531" s="10"/>
      <c r="AK531" s="639"/>
      <c r="AL531" s="639"/>
    </row>
    <row r="532" ht="24.0" customHeight="1">
      <c r="A532" s="37"/>
      <c r="B532" s="29"/>
      <c r="C532" s="29"/>
      <c r="D532" s="29"/>
      <c r="E532" s="29"/>
      <c r="F532" s="29"/>
      <c r="G532" s="29"/>
      <c r="H532" s="29"/>
      <c r="I532" s="29"/>
      <c r="J532" s="30"/>
      <c r="K532" s="956" t="s">
        <v>2822</v>
      </c>
      <c r="L532" s="9"/>
      <c r="M532" s="9"/>
      <c r="N532" s="9"/>
      <c r="O532" s="9"/>
      <c r="P532" s="9"/>
      <c r="Q532" s="9"/>
      <c r="R532" s="10"/>
      <c r="S532" s="955">
        <v>5740.0</v>
      </c>
      <c r="T532" s="9"/>
      <c r="U532" s="9"/>
      <c r="V532" s="9"/>
      <c r="W532" s="9"/>
      <c r="X532" s="10"/>
      <c r="Y532" s="349">
        <v>5172.0</v>
      </c>
      <c r="Z532" s="9"/>
      <c r="AA532" s="9"/>
      <c r="AB532" s="9"/>
      <c r="AC532" s="9"/>
      <c r="AD532" s="10"/>
      <c r="AE532" s="661">
        <v>4772.0</v>
      </c>
      <c r="AF532" s="9"/>
      <c r="AG532" s="9"/>
      <c r="AH532" s="9"/>
      <c r="AI532" s="9"/>
      <c r="AJ532" s="10"/>
      <c r="AK532" s="639"/>
      <c r="AL532" s="639"/>
    </row>
    <row r="533" ht="24.0"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7" t="s">
        <v>2816</v>
      </c>
      <c r="AK533" s="7"/>
      <c r="AL533" s="7"/>
    </row>
    <row r="534" ht="24.0"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row>
    <row r="535" ht="24.0" customHeight="1">
      <c r="A535" s="5">
        <v>142.0</v>
      </c>
      <c r="C535" s="6" t="s">
        <v>2827</v>
      </c>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row>
    <row r="536" ht="24.0"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7" t="s">
        <v>1055</v>
      </c>
      <c r="AK536" s="7"/>
      <c r="AL536" s="7"/>
    </row>
    <row r="537" ht="24.0" customHeight="1">
      <c r="A537" s="8" t="s">
        <v>1454</v>
      </c>
      <c r="B537" s="9"/>
      <c r="C537" s="9"/>
      <c r="D537" s="9"/>
      <c r="E537" s="9"/>
      <c r="F537" s="9"/>
      <c r="G537" s="9"/>
      <c r="H537" s="10"/>
      <c r="I537" s="8" t="s">
        <v>67</v>
      </c>
      <c r="J537" s="9"/>
      <c r="K537" s="9"/>
      <c r="L537" s="9"/>
      <c r="M537" s="9"/>
      <c r="N537" s="9"/>
      <c r="O537" s="10"/>
      <c r="P537" s="8" t="s">
        <v>2828</v>
      </c>
      <c r="Q537" s="9"/>
      <c r="R537" s="9"/>
      <c r="S537" s="9"/>
      <c r="T537" s="9"/>
      <c r="U537" s="9"/>
      <c r="V537" s="10"/>
      <c r="W537" s="8" t="s">
        <v>2829</v>
      </c>
      <c r="X537" s="9"/>
      <c r="Y537" s="9"/>
      <c r="Z537" s="9"/>
      <c r="AA537" s="9"/>
      <c r="AB537" s="9"/>
      <c r="AC537" s="10"/>
      <c r="AD537" s="8" t="s">
        <v>2830</v>
      </c>
      <c r="AE537" s="9"/>
      <c r="AF537" s="9"/>
      <c r="AG537" s="9"/>
      <c r="AH537" s="9"/>
      <c r="AI537" s="9"/>
      <c r="AJ537" s="10"/>
      <c r="AK537" s="35"/>
      <c r="AL537" s="35"/>
    </row>
    <row r="538" ht="24.0" customHeight="1">
      <c r="A538" s="270" t="s">
        <v>110</v>
      </c>
      <c r="H538" s="19"/>
      <c r="I538" s="454">
        <v>15334.0</v>
      </c>
      <c r="O538" s="19"/>
      <c r="P538" s="454">
        <v>6514.0</v>
      </c>
      <c r="V538" s="19"/>
      <c r="W538" s="454">
        <v>6792.0</v>
      </c>
      <c r="AC538" s="19"/>
      <c r="AD538" s="454">
        <v>2028.0</v>
      </c>
      <c r="AJ538" s="19"/>
      <c r="AK538" s="245"/>
      <c r="AL538" s="245"/>
    </row>
    <row r="539" ht="24.0" customHeight="1">
      <c r="A539" s="18">
        <v>6.0</v>
      </c>
      <c r="H539" s="19"/>
      <c r="I539" s="454">
        <v>16693.0</v>
      </c>
      <c r="O539" s="19"/>
      <c r="P539" s="454">
        <v>6996.0</v>
      </c>
      <c r="V539" s="19"/>
      <c r="W539" s="454">
        <v>7505.0</v>
      </c>
      <c r="AC539" s="19"/>
      <c r="AD539" s="454">
        <v>2192.0</v>
      </c>
      <c r="AJ539" s="19"/>
      <c r="AK539" s="245"/>
      <c r="AL539" s="245"/>
    </row>
    <row r="540" ht="24.0" customHeight="1">
      <c r="A540" s="202">
        <v>7.0</v>
      </c>
      <c r="B540" s="29"/>
      <c r="C540" s="29"/>
      <c r="D540" s="29"/>
      <c r="E540" s="29"/>
      <c r="F540" s="29"/>
      <c r="G540" s="29"/>
      <c r="H540" s="30"/>
      <c r="I540" s="957">
        <v>16908.0</v>
      </c>
      <c r="J540" s="29"/>
      <c r="K540" s="29"/>
      <c r="L540" s="29"/>
      <c r="M540" s="29"/>
      <c r="N540" s="29"/>
      <c r="O540" s="30"/>
      <c r="P540" s="957">
        <v>7087.0</v>
      </c>
      <c r="Q540" s="29"/>
      <c r="R540" s="29"/>
      <c r="S540" s="29"/>
      <c r="T540" s="29"/>
      <c r="U540" s="29"/>
      <c r="V540" s="30"/>
      <c r="W540" s="957">
        <v>7532.0</v>
      </c>
      <c r="X540" s="29"/>
      <c r="Y540" s="29"/>
      <c r="Z540" s="29"/>
      <c r="AA540" s="29"/>
      <c r="AB540" s="29"/>
      <c r="AC540" s="30"/>
      <c r="AD540" s="957">
        <v>2289.0</v>
      </c>
      <c r="AE540" s="29"/>
      <c r="AF540" s="29"/>
      <c r="AG540" s="29"/>
      <c r="AH540" s="29"/>
      <c r="AI540" s="29"/>
      <c r="AJ540" s="30"/>
      <c r="AK540" s="245"/>
      <c r="AL540" s="245"/>
    </row>
    <row r="541" ht="24.0" customHeight="1">
      <c r="A541" s="3"/>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269" t="s">
        <v>2816</v>
      </c>
      <c r="AK541" s="7"/>
      <c r="AL541" s="7"/>
    </row>
    <row r="542" ht="24.0"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row>
    <row r="543" ht="24.0" customHeight="1">
      <c r="A543" s="5">
        <v>143.0</v>
      </c>
      <c r="C543" s="6" t="s">
        <v>2831</v>
      </c>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row>
    <row r="544" ht="24.0"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7" t="s">
        <v>2832</v>
      </c>
      <c r="AK544" s="7"/>
      <c r="AL544" s="7"/>
    </row>
    <row r="545" ht="24.0" customHeight="1">
      <c r="A545" s="11" t="s">
        <v>1454</v>
      </c>
      <c r="B545" s="12"/>
      <c r="C545" s="12"/>
      <c r="D545" s="13"/>
      <c r="E545" s="8" t="s">
        <v>67</v>
      </c>
      <c r="F545" s="9"/>
      <c r="G545" s="9"/>
      <c r="H545" s="9"/>
      <c r="I545" s="9"/>
      <c r="J545" s="9"/>
      <c r="K545" s="9"/>
      <c r="L545" s="10"/>
      <c r="M545" s="8" t="s">
        <v>2833</v>
      </c>
      <c r="N545" s="9"/>
      <c r="O545" s="9"/>
      <c r="P545" s="9"/>
      <c r="Q545" s="9"/>
      <c r="R545" s="9"/>
      <c r="S545" s="9"/>
      <c r="T545" s="10"/>
      <c r="U545" s="8" t="s">
        <v>2834</v>
      </c>
      <c r="V545" s="9"/>
      <c r="W545" s="9"/>
      <c r="X545" s="9"/>
      <c r="Y545" s="9"/>
      <c r="Z545" s="9"/>
      <c r="AA545" s="9"/>
      <c r="AB545" s="10"/>
      <c r="AC545" s="11" t="s">
        <v>2835</v>
      </c>
      <c r="AD545" s="12"/>
      <c r="AE545" s="12"/>
      <c r="AF545" s="13"/>
      <c r="AG545" s="11" t="s">
        <v>2836</v>
      </c>
      <c r="AH545" s="12"/>
      <c r="AI545" s="12"/>
      <c r="AJ545" s="13"/>
      <c r="AK545" s="35"/>
      <c r="AL545" s="35"/>
    </row>
    <row r="546" ht="24.0" customHeight="1">
      <c r="A546" s="37"/>
      <c r="B546" s="29"/>
      <c r="C546" s="29"/>
      <c r="D546" s="30"/>
      <c r="E546" s="8" t="s">
        <v>2837</v>
      </c>
      <c r="F546" s="9"/>
      <c r="G546" s="9"/>
      <c r="H546" s="10"/>
      <c r="I546" s="8" t="s">
        <v>2681</v>
      </c>
      <c r="J546" s="9"/>
      <c r="K546" s="9"/>
      <c r="L546" s="10"/>
      <c r="M546" s="8" t="s">
        <v>2837</v>
      </c>
      <c r="N546" s="9"/>
      <c r="O546" s="9"/>
      <c r="P546" s="10"/>
      <c r="Q546" s="8" t="s">
        <v>2681</v>
      </c>
      <c r="R546" s="9"/>
      <c r="S546" s="9"/>
      <c r="T546" s="10"/>
      <c r="U546" s="8" t="s">
        <v>2837</v>
      </c>
      <c r="V546" s="9"/>
      <c r="W546" s="9"/>
      <c r="X546" s="10"/>
      <c r="Y546" s="8" t="s">
        <v>2681</v>
      </c>
      <c r="Z546" s="9"/>
      <c r="AA546" s="9"/>
      <c r="AB546" s="10"/>
      <c r="AC546" s="37"/>
      <c r="AD546" s="29"/>
      <c r="AE546" s="29"/>
      <c r="AF546" s="30"/>
      <c r="AG546" s="37"/>
      <c r="AH546" s="29"/>
      <c r="AI546" s="29"/>
      <c r="AJ546" s="30"/>
      <c r="AK546" s="35"/>
      <c r="AL546" s="35"/>
    </row>
    <row r="547" ht="24.0" customHeight="1">
      <c r="A547" s="261" t="s">
        <v>1448</v>
      </c>
      <c r="D547" s="19"/>
      <c r="E547" s="264">
        <v>48.0</v>
      </c>
      <c r="H547" s="19"/>
      <c r="I547" s="264">
        <v>6586.0</v>
      </c>
      <c r="L547" s="19"/>
      <c r="M547" s="264">
        <v>39.0</v>
      </c>
      <c r="P547" s="19"/>
      <c r="Q547" s="264">
        <v>4301.0</v>
      </c>
      <c r="T547" s="19"/>
      <c r="U547" s="264">
        <v>9.0</v>
      </c>
      <c r="X547" s="19"/>
      <c r="Y547" s="264">
        <v>2285.0</v>
      </c>
      <c r="AB547" s="19"/>
      <c r="AC547" s="264">
        <v>3790.0</v>
      </c>
      <c r="AF547" s="19"/>
      <c r="AG547" s="264">
        <v>2796.0</v>
      </c>
      <c r="AJ547" s="19"/>
      <c r="AK547" s="639"/>
      <c r="AL547" s="639"/>
    </row>
    <row r="548" ht="24.0" customHeight="1">
      <c r="A548" s="264">
        <v>5.0</v>
      </c>
      <c r="D548" s="19"/>
      <c r="E548" s="264">
        <v>55.0</v>
      </c>
      <c r="H548" s="19"/>
      <c r="I548" s="264">
        <v>6615.0</v>
      </c>
      <c r="L548" s="19"/>
      <c r="M548" s="264">
        <v>51.0</v>
      </c>
      <c r="P548" s="19"/>
      <c r="Q548" s="264">
        <v>4919.0</v>
      </c>
      <c r="T548" s="19"/>
      <c r="U548" s="264">
        <v>4.0</v>
      </c>
      <c r="X548" s="19"/>
      <c r="Y548" s="264">
        <v>1696.0</v>
      </c>
      <c r="AB548" s="19"/>
      <c r="AC548" s="264">
        <v>2631.0</v>
      </c>
      <c r="AF548" s="19"/>
      <c r="AG548" s="264">
        <v>3923.0</v>
      </c>
      <c r="AJ548" s="19"/>
      <c r="AK548" s="639"/>
      <c r="AL548" s="639"/>
    </row>
    <row r="549" ht="24.0" customHeight="1">
      <c r="A549" s="265">
        <v>6.0</v>
      </c>
      <c r="B549" s="29"/>
      <c r="C549" s="29"/>
      <c r="D549" s="30"/>
      <c r="E549" s="265">
        <v>41.0</v>
      </c>
      <c r="F549" s="29"/>
      <c r="G549" s="29"/>
      <c r="H549" s="30"/>
      <c r="I549" s="265">
        <v>4882.0</v>
      </c>
      <c r="J549" s="29"/>
      <c r="K549" s="29"/>
      <c r="L549" s="30"/>
      <c r="M549" s="265">
        <v>38.0</v>
      </c>
      <c r="N549" s="29"/>
      <c r="O549" s="29"/>
      <c r="P549" s="30"/>
      <c r="Q549" s="265">
        <v>3582.0</v>
      </c>
      <c r="R549" s="29"/>
      <c r="S549" s="29"/>
      <c r="T549" s="30"/>
      <c r="U549" s="265">
        <v>3.0</v>
      </c>
      <c r="V549" s="29"/>
      <c r="W549" s="29"/>
      <c r="X549" s="30"/>
      <c r="Y549" s="265">
        <v>1300.0</v>
      </c>
      <c r="Z549" s="29"/>
      <c r="AA549" s="29"/>
      <c r="AB549" s="30"/>
      <c r="AC549" s="265">
        <v>2385.0</v>
      </c>
      <c r="AD549" s="29"/>
      <c r="AE549" s="29"/>
      <c r="AF549" s="30"/>
      <c r="AG549" s="265">
        <v>2497.0</v>
      </c>
      <c r="AH549" s="29"/>
      <c r="AI549" s="29"/>
      <c r="AJ549" s="30"/>
      <c r="AK549" s="639"/>
      <c r="AL549" s="639"/>
    </row>
    <row r="550" ht="24.0"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7" t="s">
        <v>2707</v>
      </c>
      <c r="AK550" s="7"/>
      <c r="AL550" s="7"/>
    </row>
    <row r="551" ht="24.0" customHeight="1">
      <c r="A551" s="1" t="s">
        <v>2838</v>
      </c>
      <c r="AK551" s="1"/>
      <c r="AL551" s="1"/>
    </row>
    <row r="552" ht="24.0"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row>
    <row r="553" ht="24.0" customHeight="1">
      <c r="A553" s="5">
        <v>144.0</v>
      </c>
      <c r="C553" s="6" t="s">
        <v>2839</v>
      </c>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row>
    <row r="554" ht="24.0"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7" t="s">
        <v>1055</v>
      </c>
      <c r="AK554" s="7"/>
      <c r="AL554" s="7"/>
    </row>
    <row r="555" ht="24.0" customHeight="1">
      <c r="A555" s="8" t="s">
        <v>1454</v>
      </c>
      <c r="B555" s="9"/>
      <c r="C555" s="9"/>
      <c r="D555" s="9"/>
      <c r="E555" s="9"/>
      <c r="F555" s="9"/>
      <c r="G555" s="9"/>
      <c r="H555" s="10"/>
      <c r="I555" s="8" t="s">
        <v>67</v>
      </c>
      <c r="J555" s="9"/>
      <c r="K555" s="9"/>
      <c r="L555" s="9"/>
      <c r="M555" s="9"/>
      <c r="N555" s="9"/>
      <c r="O555" s="9"/>
      <c r="P555" s="9"/>
      <c r="Q555" s="9"/>
      <c r="R555" s="10"/>
      <c r="S555" s="8" t="s">
        <v>2828</v>
      </c>
      <c r="T555" s="9"/>
      <c r="U555" s="9"/>
      <c r="V555" s="9"/>
      <c r="W555" s="9"/>
      <c r="X555" s="9"/>
      <c r="Y555" s="9"/>
      <c r="Z555" s="9"/>
      <c r="AA555" s="10"/>
      <c r="AB555" s="8" t="s">
        <v>2840</v>
      </c>
      <c r="AC555" s="9"/>
      <c r="AD555" s="9"/>
      <c r="AE555" s="9"/>
      <c r="AF555" s="9"/>
      <c r="AG555" s="9"/>
      <c r="AH555" s="9"/>
      <c r="AI555" s="9"/>
      <c r="AJ555" s="10"/>
      <c r="AK555" s="35"/>
      <c r="AL555" s="35"/>
    </row>
    <row r="556" ht="24.0" customHeight="1">
      <c r="A556" s="261" t="s">
        <v>1448</v>
      </c>
      <c r="H556" s="19"/>
      <c r="I556" s="60">
        <v>2567.0</v>
      </c>
      <c r="R556" s="19"/>
      <c r="S556" s="60">
        <v>1960.0</v>
      </c>
      <c r="AA556" s="19"/>
      <c r="AB556" s="60">
        <v>607.0</v>
      </c>
      <c r="AJ556" s="19"/>
      <c r="AK556" s="694"/>
      <c r="AL556" s="694"/>
    </row>
    <row r="557" ht="24.0" customHeight="1">
      <c r="A557" s="264">
        <v>5.0</v>
      </c>
      <c r="H557" s="19"/>
      <c r="I557" s="60">
        <v>2397.0</v>
      </c>
      <c r="R557" s="19"/>
      <c r="S557" s="60">
        <v>1752.0</v>
      </c>
      <c r="AA557" s="19"/>
      <c r="AB557" s="60">
        <v>645.0</v>
      </c>
      <c r="AJ557" s="19"/>
      <c r="AK557" s="694"/>
      <c r="AL557" s="694"/>
    </row>
    <row r="558" ht="24.0" customHeight="1">
      <c r="A558" s="265">
        <v>6.0</v>
      </c>
      <c r="B558" s="29"/>
      <c r="C558" s="29"/>
      <c r="D558" s="29"/>
      <c r="E558" s="29"/>
      <c r="F558" s="29"/>
      <c r="G558" s="29"/>
      <c r="H558" s="30"/>
      <c r="I558" s="468">
        <v>2654.0</v>
      </c>
      <c r="J558" s="29"/>
      <c r="K558" s="29"/>
      <c r="L558" s="29"/>
      <c r="M558" s="29"/>
      <c r="N558" s="29"/>
      <c r="O558" s="29"/>
      <c r="P558" s="29"/>
      <c r="Q558" s="29"/>
      <c r="R558" s="30"/>
      <c r="S558" s="468">
        <v>1922.0</v>
      </c>
      <c r="T558" s="29"/>
      <c r="U558" s="29"/>
      <c r="V558" s="29"/>
      <c r="W558" s="29"/>
      <c r="X558" s="29"/>
      <c r="Y558" s="29"/>
      <c r="Z558" s="29"/>
      <c r="AA558" s="30"/>
      <c r="AB558" s="468">
        <v>732.0</v>
      </c>
      <c r="AC558" s="29"/>
      <c r="AD558" s="29"/>
      <c r="AE558" s="29"/>
      <c r="AF558" s="29"/>
      <c r="AG558" s="29"/>
      <c r="AH558" s="29"/>
      <c r="AI558" s="29"/>
      <c r="AJ558" s="30"/>
      <c r="AK558" s="694"/>
      <c r="AL558" s="694"/>
    </row>
    <row r="559" ht="24.0" customHeight="1">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269" t="s">
        <v>2674</v>
      </c>
      <c r="AK559" s="7"/>
      <c r="AL559" s="7"/>
    </row>
    <row r="560" ht="24.0"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row>
    <row r="561" ht="24.0" customHeight="1">
      <c r="A561" s="5">
        <v>145.0</v>
      </c>
      <c r="C561" s="6" t="s">
        <v>2841</v>
      </c>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row>
    <row r="562" ht="24.0"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7" t="s">
        <v>1055</v>
      </c>
      <c r="AK562" s="7"/>
      <c r="AL562" s="7"/>
    </row>
    <row r="563" ht="24.0" customHeight="1">
      <c r="A563" s="8" t="s">
        <v>1454</v>
      </c>
      <c r="B563" s="9"/>
      <c r="C563" s="9"/>
      <c r="D563" s="9"/>
      <c r="E563" s="9"/>
      <c r="F563" s="9"/>
      <c r="G563" s="9"/>
      <c r="H563" s="10"/>
      <c r="I563" s="8" t="s">
        <v>67</v>
      </c>
      <c r="J563" s="9"/>
      <c r="K563" s="9"/>
      <c r="L563" s="9"/>
      <c r="M563" s="9"/>
      <c r="N563" s="9"/>
      <c r="O563" s="9"/>
      <c r="P563" s="9"/>
      <c r="Q563" s="9"/>
      <c r="R563" s="10"/>
      <c r="S563" s="8" t="s">
        <v>2828</v>
      </c>
      <c r="T563" s="9"/>
      <c r="U563" s="9"/>
      <c r="V563" s="9"/>
      <c r="W563" s="9"/>
      <c r="X563" s="9"/>
      <c r="Y563" s="9"/>
      <c r="Z563" s="9"/>
      <c r="AA563" s="10"/>
      <c r="AB563" s="8" t="s">
        <v>2840</v>
      </c>
      <c r="AC563" s="9"/>
      <c r="AD563" s="9"/>
      <c r="AE563" s="9"/>
      <c r="AF563" s="9"/>
      <c r="AG563" s="9"/>
      <c r="AH563" s="9"/>
      <c r="AI563" s="9"/>
      <c r="AJ563" s="10"/>
      <c r="AK563" s="35"/>
      <c r="AL563" s="35"/>
    </row>
    <row r="564" ht="24.0" customHeight="1">
      <c r="A564" s="261" t="s">
        <v>1448</v>
      </c>
      <c r="H564" s="19"/>
      <c r="I564" s="264">
        <v>46245.0</v>
      </c>
      <c r="R564" s="19"/>
      <c r="S564" s="264">
        <v>41432.0</v>
      </c>
      <c r="AA564" s="19"/>
      <c r="AB564" s="264">
        <v>4813.0</v>
      </c>
      <c r="AJ564" s="19"/>
      <c r="AK564" s="639"/>
      <c r="AL564" s="639"/>
    </row>
    <row r="565" ht="24.0" customHeight="1">
      <c r="A565" s="264">
        <v>5.0</v>
      </c>
      <c r="H565" s="19"/>
      <c r="I565" s="264">
        <v>49775.0</v>
      </c>
      <c r="R565" s="19"/>
      <c r="S565" s="264">
        <v>44758.0</v>
      </c>
      <c r="AA565" s="19"/>
      <c r="AB565" s="264">
        <v>5017.0</v>
      </c>
      <c r="AJ565" s="19"/>
      <c r="AK565" s="639"/>
      <c r="AL565" s="639"/>
    </row>
    <row r="566" ht="24.0" customHeight="1">
      <c r="A566" s="265">
        <v>6.0</v>
      </c>
      <c r="B566" s="29"/>
      <c r="C566" s="29"/>
      <c r="D566" s="29"/>
      <c r="E566" s="29"/>
      <c r="F566" s="29"/>
      <c r="G566" s="29"/>
      <c r="H566" s="30"/>
      <c r="I566" s="265">
        <v>47214.0</v>
      </c>
      <c r="J566" s="29"/>
      <c r="K566" s="29"/>
      <c r="L566" s="29"/>
      <c r="M566" s="29"/>
      <c r="N566" s="29"/>
      <c r="O566" s="29"/>
      <c r="P566" s="29"/>
      <c r="Q566" s="29"/>
      <c r="R566" s="30"/>
      <c r="S566" s="265">
        <v>43174.0</v>
      </c>
      <c r="T566" s="29"/>
      <c r="U566" s="29"/>
      <c r="V566" s="29"/>
      <c r="W566" s="29"/>
      <c r="X566" s="29"/>
      <c r="Y566" s="29"/>
      <c r="Z566" s="29"/>
      <c r="AA566" s="30"/>
      <c r="AB566" s="265">
        <v>4040.0</v>
      </c>
      <c r="AC566" s="29"/>
      <c r="AD566" s="29"/>
      <c r="AE566" s="29"/>
      <c r="AF566" s="29"/>
      <c r="AG566" s="29"/>
      <c r="AH566" s="29"/>
      <c r="AI566" s="29"/>
      <c r="AJ566" s="30"/>
      <c r="AK566" s="639"/>
      <c r="AL566" s="639"/>
    </row>
    <row r="567" ht="24.0"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269" t="s">
        <v>2842</v>
      </c>
      <c r="AK567" s="7"/>
      <c r="AL567" s="7"/>
    </row>
    <row r="568" ht="24.0" customHeight="1">
      <c r="A568" s="1"/>
      <c r="B568" s="1"/>
      <c r="C568" s="1"/>
      <c r="D568" s="1"/>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1"/>
      <c r="AK568" s="1"/>
      <c r="AL568" s="1"/>
    </row>
    <row r="569" ht="24.0" customHeight="1">
      <c r="A569" s="5">
        <v>146.0</v>
      </c>
      <c r="C569" s="6" t="s">
        <v>2843</v>
      </c>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row>
    <row r="570" ht="24.0"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7"/>
      <c r="AK570" s="7"/>
      <c r="AL570" s="7"/>
    </row>
    <row r="571" ht="24.0" customHeight="1">
      <c r="A571" s="11" t="s">
        <v>1454</v>
      </c>
      <c r="B571" s="12"/>
      <c r="C571" s="13"/>
      <c r="D571" s="8" t="s">
        <v>2791</v>
      </c>
      <c r="E571" s="9"/>
      <c r="F571" s="9"/>
      <c r="G571" s="9"/>
      <c r="H571" s="9"/>
      <c r="I571" s="9"/>
      <c r="J571" s="9"/>
      <c r="K571" s="9"/>
      <c r="L571" s="9"/>
      <c r="M571" s="9"/>
      <c r="N571" s="9"/>
      <c r="O571" s="9"/>
      <c r="P571" s="9"/>
      <c r="Q571" s="9"/>
      <c r="R571" s="9"/>
      <c r="S571" s="9"/>
      <c r="T571" s="9"/>
      <c r="U571" s="9"/>
      <c r="V571" s="9"/>
      <c r="W571" s="9"/>
      <c r="X571" s="10"/>
      <c r="Y571" s="11" t="s">
        <v>2792</v>
      </c>
      <c r="Z571" s="12"/>
      <c r="AA571" s="12"/>
      <c r="AB571" s="12"/>
      <c r="AC571" s="12"/>
      <c r="AD571" s="13"/>
      <c r="AE571" s="11" t="s">
        <v>2793</v>
      </c>
      <c r="AF571" s="12"/>
      <c r="AG571" s="12"/>
      <c r="AH571" s="12"/>
      <c r="AI571" s="12"/>
      <c r="AJ571" s="13"/>
      <c r="AK571" s="35"/>
      <c r="AL571" s="35"/>
    </row>
    <row r="572" ht="24.0" customHeight="1">
      <c r="A572" s="37"/>
      <c r="B572" s="29"/>
      <c r="C572" s="30"/>
      <c r="D572" s="8" t="s">
        <v>67</v>
      </c>
      <c r="E572" s="9"/>
      <c r="F572" s="9"/>
      <c r="G572" s="9"/>
      <c r="H572" s="9"/>
      <c r="I572" s="10"/>
      <c r="J572" s="8" t="s">
        <v>2630</v>
      </c>
      <c r="K572" s="9"/>
      <c r="L572" s="9"/>
      <c r="M572" s="9"/>
      <c r="N572" s="10"/>
      <c r="O572" s="8" t="s">
        <v>2844</v>
      </c>
      <c r="P572" s="9"/>
      <c r="Q572" s="9"/>
      <c r="R572" s="9"/>
      <c r="S572" s="10"/>
      <c r="T572" s="8" t="s">
        <v>2845</v>
      </c>
      <c r="U572" s="9"/>
      <c r="V572" s="9"/>
      <c r="W572" s="9"/>
      <c r="X572" s="10"/>
      <c r="Y572" s="37"/>
      <c r="Z572" s="29"/>
      <c r="AA572" s="29"/>
      <c r="AB572" s="29"/>
      <c r="AC572" s="29"/>
      <c r="AD572" s="30"/>
      <c r="AE572" s="37"/>
      <c r="AF572" s="29"/>
      <c r="AG572" s="29"/>
      <c r="AH572" s="29"/>
      <c r="AI572" s="29"/>
      <c r="AJ572" s="30"/>
      <c r="AK572" s="35"/>
      <c r="AL572" s="35"/>
    </row>
    <row r="573" ht="24.0" customHeight="1">
      <c r="A573" s="270" t="s">
        <v>1448</v>
      </c>
      <c r="C573" s="19"/>
      <c r="D573" s="60">
        <f>SUM(J573:X573)</f>
        <v>48638</v>
      </c>
      <c r="I573" s="19"/>
      <c r="J573" s="60">
        <v>41739.0</v>
      </c>
      <c r="N573" s="19"/>
      <c r="O573" s="60">
        <v>6360.0</v>
      </c>
      <c r="S573" s="19"/>
      <c r="T573" s="60">
        <v>539.0</v>
      </c>
      <c r="X573" s="19"/>
      <c r="Y573" s="60">
        <v>316.0</v>
      </c>
      <c r="AD573" s="19"/>
      <c r="AE573" s="60">
        <v>310.0</v>
      </c>
      <c r="AJ573" s="19"/>
      <c r="AK573" s="639"/>
      <c r="AL573" s="639"/>
    </row>
    <row r="574" ht="24.0" customHeight="1">
      <c r="A574" s="18">
        <v>5.0</v>
      </c>
      <c r="C574" s="19"/>
      <c r="D574" s="60">
        <v>51928.0</v>
      </c>
      <c r="I574" s="19"/>
      <c r="J574" s="60">
        <v>44774.0</v>
      </c>
      <c r="N574" s="19"/>
      <c r="O574" s="60">
        <v>6593.0</v>
      </c>
      <c r="S574" s="19"/>
      <c r="T574" s="60">
        <v>561.0</v>
      </c>
      <c r="X574" s="19"/>
      <c r="Y574" s="60">
        <v>361.0</v>
      </c>
      <c r="AD574" s="19"/>
      <c r="AE574" s="60">
        <v>280.0</v>
      </c>
      <c r="AJ574" s="19"/>
      <c r="AK574" s="639"/>
      <c r="AL574" s="639"/>
    </row>
    <row r="575" ht="24.0" customHeight="1">
      <c r="A575" s="202">
        <v>6.0</v>
      </c>
      <c r="B575" s="29"/>
      <c r="C575" s="30"/>
      <c r="D575" s="468">
        <v>51932.0</v>
      </c>
      <c r="E575" s="29"/>
      <c r="F575" s="29"/>
      <c r="G575" s="29"/>
      <c r="H575" s="29"/>
      <c r="I575" s="30"/>
      <c r="J575" s="468">
        <v>44320.0</v>
      </c>
      <c r="K575" s="29"/>
      <c r="L575" s="29"/>
      <c r="M575" s="29"/>
      <c r="N575" s="30"/>
      <c r="O575" s="468">
        <v>6837.0</v>
      </c>
      <c r="P575" s="29"/>
      <c r="Q575" s="29"/>
      <c r="R575" s="29"/>
      <c r="S575" s="30"/>
      <c r="T575" s="468">
        <v>775.0</v>
      </c>
      <c r="U575" s="29"/>
      <c r="V575" s="29"/>
      <c r="W575" s="29"/>
      <c r="X575" s="30"/>
      <c r="Y575" s="468">
        <v>359.0</v>
      </c>
      <c r="Z575" s="29"/>
      <c r="AA575" s="29"/>
      <c r="AB575" s="29"/>
      <c r="AC575" s="29"/>
      <c r="AD575" s="30"/>
      <c r="AE575" s="61">
        <v>280.0</v>
      </c>
      <c r="AF575" s="29"/>
      <c r="AG575" s="29"/>
      <c r="AH575" s="29"/>
      <c r="AI575" s="29"/>
      <c r="AJ575" s="30"/>
      <c r="AK575" s="639"/>
      <c r="AL575" s="639"/>
    </row>
    <row r="576" ht="24.0" customHeight="1">
      <c r="A576" s="3" t="s">
        <v>47</v>
      </c>
      <c r="B576" s="3"/>
      <c r="C576" s="3" t="s">
        <v>2795</v>
      </c>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269" t="s">
        <v>2846</v>
      </c>
      <c r="AK576" s="7"/>
      <c r="AL576" s="7"/>
    </row>
    <row r="577" ht="24.0"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row>
    <row r="578" ht="24.0" customHeight="1">
      <c r="A578" s="5">
        <v>147.0</v>
      </c>
      <c r="C578" s="6" t="s">
        <v>2847</v>
      </c>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row>
    <row r="579" ht="24.0" customHeight="1">
      <c r="A579" s="5"/>
      <c r="B579" s="5"/>
      <c r="C579" s="6"/>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row>
    <row r="580" ht="24.0" customHeight="1">
      <c r="A580" s="11" t="s">
        <v>1454</v>
      </c>
      <c r="B580" s="12"/>
      <c r="C580" s="13"/>
      <c r="D580" s="8" t="s">
        <v>2791</v>
      </c>
      <c r="E580" s="9"/>
      <c r="F580" s="9"/>
      <c r="G580" s="9"/>
      <c r="H580" s="9"/>
      <c r="I580" s="9"/>
      <c r="J580" s="9"/>
      <c r="K580" s="9"/>
      <c r="L580" s="9"/>
      <c r="M580" s="9"/>
      <c r="N580" s="9"/>
      <c r="O580" s="9"/>
      <c r="P580" s="9"/>
      <c r="Q580" s="9"/>
      <c r="R580" s="9"/>
      <c r="S580" s="9"/>
      <c r="T580" s="9"/>
      <c r="U580" s="9"/>
      <c r="V580" s="9"/>
      <c r="W580" s="9"/>
      <c r="X580" s="10"/>
      <c r="Y580" s="11" t="s">
        <v>2792</v>
      </c>
      <c r="Z580" s="12"/>
      <c r="AA580" s="12"/>
      <c r="AB580" s="12"/>
      <c r="AC580" s="12"/>
      <c r="AD580" s="13"/>
      <c r="AE580" s="11" t="s">
        <v>2848</v>
      </c>
      <c r="AF580" s="12"/>
      <c r="AG580" s="12"/>
      <c r="AH580" s="12"/>
      <c r="AI580" s="12"/>
      <c r="AJ580" s="13"/>
      <c r="AK580" s="35"/>
      <c r="AL580" s="35"/>
    </row>
    <row r="581" ht="24.0" customHeight="1">
      <c r="A581" s="37"/>
      <c r="B581" s="29"/>
      <c r="C581" s="30"/>
      <c r="D581" s="8" t="s">
        <v>67</v>
      </c>
      <c r="E581" s="9"/>
      <c r="F581" s="9"/>
      <c r="G581" s="9"/>
      <c r="H581" s="9"/>
      <c r="I581" s="10"/>
      <c r="J581" s="8" t="s">
        <v>2630</v>
      </c>
      <c r="K581" s="9"/>
      <c r="L581" s="9"/>
      <c r="M581" s="9"/>
      <c r="N581" s="10"/>
      <c r="O581" s="8" t="s">
        <v>2844</v>
      </c>
      <c r="P581" s="9"/>
      <c r="Q581" s="9"/>
      <c r="R581" s="9"/>
      <c r="S581" s="10"/>
      <c r="T581" s="8" t="s">
        <v>2845</v>
      </c>
      <c r="U581" s="9"/>
      <c r="V581" s="9"/>
      <c r="W581" s="9"/>
      <c r="X581" s="10"/>
      <c r="Y581" s="37"/>
      <c r="Z581" s="29"/>
      <c r="AA581" s="29"/>
      <c r="AB581" s="29"/>
      <c r="AC581" s="29"/>
      <c r="AD581" s="30"/>
      <c r="AE581" s="37"/>
      <c r="AF581" s="29"/>
      <c r="AG581" s="29"/>
      <c r="AH581" s="29"/>
      <c r="AI581" s="29"/>
      <c r="AJ581" s="30"/>
      <c r="AK581" s="35"/>
      <c r="AL581" s="35"/>
    </row>
    <row r="582" ht="24.0" customHeight="1">
      <c r="A582" s="270" t="s">
        <v>1448</v>
      </c>
      <c r="C582" s="19"/>
      <c r="D582" s="60">
        <v>52315.0</v>
      </c>
      <c r="I582" s="19"/>
      <c r="J582" s="60">
        <v>43689.0</v>
      </c>
      <c r="N582" s="19"/>
      <c r="O582" s="60">
        <v>8154.0</v>
      </c>
      <c r="S582" s="19"/>
      <c r="T582" s="60">
        <v>472.0</v>
      </c>
      <c r="X582" s="19"/>
      <c r="Y582" s="60">
        <v>350.0</v>
      </c>
      <c r="AD582" s="19"/>
      <c r="AE582" s="60">
        <v>2000.0</v>
      </c>
      <c r="AJ582" s="19"/>
      <c r="AK582" s="639"/>
      <c r="AL582" s="639"/>
    </row>
    <row r="583" ht="24.0" customHeight="1">
      <c r="A583" s="18">
        <v>5.0</v>
      </c>
      <c r="C583" s="19"/>
      <c r="D583" s="60">
        <v>53680.0</v>
      </c>
      <c r="I583" s="19"/>
      <c r="J583" s="60">
        <v>45983.0</v>
      </c>
      <c r="N583" s="19"/>
      <c r="O583" s="60">
        <v>7243.0</v>
      </c>
      <c r="S583" s="19"/>
      <c r="T583" s="60">
        <v>454.0</v>
      </c>
      <c r="X583" s="19"/>
      <c r="Y583" s="60">
        <v>310.0</v>
      </c>
      <c r="AD583" s="19"/>
      <c r="AE583" s="60">
        <v>2000.0</v>
      </c>
      <c r="AJ583" s="19"/>
      <c r="AK583" s="639"/>
      <c r="AL583" s="639"/>
    </row>
    <row r="584" ht="24.0" customHeight="1">
      <c r="A584" s="202">
        <v>6.0</v>
      </c>
      <c r="B584" s="29"/>
      <c r="C584" s="30"/>
      <c r="D584" s="468">
        <v>49489.0</v>
      </c>
      <c r="E584" s="29"/>
      <c r="F584" s="29"/>
      <c r="G584" s="29"/>
      <c r="H584" s="29"/>
      <c r="I584" s="30"/>
      <c r="J584" s="468">
        <v>41685.0</v>
      </c>
      <c r="K584" s="29"/>
      <c r="L584" s="29"/>
      <c r="M584" s="29"/>
      <c r="N584" s="30"/>
      <c r="O584" s="468">
        <v>7287.0</v>
      </c>
      <c r="P584" s="29"/>
      <c r="Q584" s="29"/>
      <c r="R584" s="29"/>
      <c r="S584" s="30"/>
      <c r="T584" s="468">
        <v>517.0</v>
      </c>
      <c r="U584" s="29"/>
      <c r="V584" s="29"/>
      <c r="W584" s="29"/>
      <c r="X584" s="30"/>
      <c r="Y584" s="468">
        <v>273.0</v>
      </c>
      <c r="Z584" s="29"/>
      <c r="AA584" s="29"/>
      <c r="AB584" s="29"/>
      <c r="AC584" s="29"/>
      <c r="AD584" s="30"/>
      <c r="AE584" s="61">
        <v>2000.0</v>
      </c>
      <c r="AF584" s="29"/>
      <c r="AG584" s="29"/>
      <c r="AH584" s="29"/>
      <c r="AI584" s="29"/>
      <c r="AJ584" s="30"/>
      <c r="AK584" s="639"/>
      <c r="AL584" s="639"/>
    </row>
    <row r="585" ht="24.0" customHeight="1">
      <c r="A585" s="155" t="s">
        <v>47</v>
      </c>
      <c r="B585" s="155"/>
      <c r="C585" s="155" t="s">
        <v>2795</v>
      </c>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04"/>
      <c r="AK585" s="7"/>
      <c r="AL585" s="7"/>
    </row>
    <row r="586" ht="24.0" customHeight="1">
      <c r="A586" s="3"/>
      <c r="B586" s="3"/>
      <c r="C586" s="3" t="s">
        <v>2849</v>
      </c>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7" t="s">
        <v>2850</v>
      </c>
      <c r="AK586" s="3"/>
      <c r="AL586" s="3"/>
    </row>
    <row r="587" ht="24.0" customHeight="1">
      <c r="A587" s="1" t="s">
        <v>2851</v>
      </c>
      <c r="AK587" s="1"/>
      <c r="AL587" s="1"/>
    </row>
    <row r="588" ht="24.0"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row>
    <row r="589" ht="24.0" customHeight="1">
      <c r="A589" s="5">
        <v>148.0</v>
      </c>
      <c r="C589" s="6" t="s">
        <v>2852</v>
      </c>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row>
    <row r="590" ht="24.0" customHeight="1">
      <c r="A590" s="3" t="s">
        <v>1054</v>
      </c>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7" t="s">
        <v>2853</v>
      </c>
      <c r="AK590" s="7"/>
      <c r="AL590" s="7"/>
    </row>
    <row r="591" ht="24.0" customHeight="1">
      <c r="A591" s="11" t="s">
        <v>101</v>
      </c>
      <c r="B591" s="12"/>
      <c r="C591" s="12"/>
      <c r="D591" s="13"/>
      <c r="E591" s="11" t="s">
        <v>67</v>
      </c>
      <c r="F591" s="12"/>
      <c r="G591" s="12"/>
      <c r="H591" s="12"/>
      <c r="I591" s="13"/>
      <c r="J591" s="8" t="s">
        <v>2854</v>
      </c>
      <c r="K591" s="9"/>
      <c r="L591" s="9"/>
      <c r="M591" s="9"/>
      <c r="N591" s="9"/>
      <c r="O591" s="9"/>
      <c r="P591" s="9"/>
      <c r="Q591" s="9"/>
      <c r="R591" s="9"/>
      <c r="S591" s="9"/>
      <c r="T591" s="9"/>
      <c r="U591" s="10"/>
      <c r="V591" s="11" t="s">
        <v>2855</v>
      </c>
      <c r="W591" s="12"/>
      <c r="X591" s="12"/>
      <c r="Y591" s="12"/>
      <c r="Z591" s="13"/>
      <c r="AA591" s="11" t="s">
        <v>2856</v>
      </c>
      <c r="AB591" s="12"/>
      <c r="AC591" s="12"/>
      <c r="AD591" s="12"/>
      <c r="AE591" s="13"/>
      <c r="AF591" s="11" t="s">
        <v>2857</v>
      </c>
      <c r="AG591" s="12"/>
      <c r="AH591" s="12"/>
      <c r="AI591" s="12"/>
      <c r="AJ591" s="13"/>
      <c r="AK591" s="35"/>
      <c r="AL591" s="35"/>
    </row>
    <row r="592" ht="24.0" customHeight="1">
      <c r="A592" s="37"/>
      <c r="B592" s="29"/>
      <c r="C592" s="29"/>
      <c r="D592" s="30"/>
      <c r="E592" s="37"/>
      <c r="F592" s="29"/>
      <c r="G592" s="29"/>
      <c r="H592" s="29"/>
      <c r="I592" s="30"/>
      <c r="J592" s="8" t="s">
        <v>1513</v>
      </c>
      <c r="K592" s="9"/>
      <c r="L592" s="9"/>
      <c r="M592" s="9"/>
      <c r="N592" s="8" t="s">
        <v>2858</v>
      </c>
      <c r="O592" s="9"/>
      <c r="P592" s="9"/>
      <c r="Q592" s="10"/>
      <c r="R592" s="8" t="s">
        <v>2859</v>
      </c>
      <c r="S592" s="9"/>
      <c r="T592" s="9"/>
      <c r="U592" s="10"/>
      <c r="V592" s="37"/>
      <c r="W592" s="29"/>
      <c r="X592" s="29"/>
      <c r="Y592" s="29"/>
      <c r="Z592" s="30"/>
      <c r="AA592" s="37"/>
      <c r="AB592" s="29"/>
      <c r="AC592" s="29"/>
      <c r="AD592" s="29"/>
      <c r="AE592" s="30"/>
      <c r="AF592" s="37"/>
      <c r="AG592" s="29"/>
      <c r="AH592" s="29"/>
      <c r="AI592" s="29"/>
      <c r="AJ592" s="30"/>
      <c r="AK592" s="35"/>
      <c r="AL592" s="35"/>
    </row>
    <row r="593" ht="24.0" customHeight="1">
      <c r="A593" s="270" t="s">
        <v>1448</v>
      </c>
      <c r="D593" s="19"/>
      <c r="E593" s="18">
        <f t="shared" ref="E593:E595" si="28">SUM(J593)+V593+AA593+AF593</f>
        <v>320</v>
      </c>
      <c r="I593" s="19"/>
      <c r="J593" s="18">
        <v>176.0</v>
      </c>
      <c r="N593" s="18">
        <v>169.0</v>
      </c>
      <c r="Q593" s="19"/>
      <c r="R593" s="18">
        <v>7.0</v>
      </c>
      <c r="U593" s="19"/>
      <c r="V593" s="18">
        <v>109.0</v>
      </c>
      <c r="Z593" s="19"/>
      <c r="AA593" s="18">
        <v>5.0</v>
      </c>
      <c r="AE593" s="19"/>
      <c r="AF593" s="18">
        <v>30.0</v>
      </c>
      <c r="AJ593" s="19"/>
      <c r="AK593" s="35"/>
      <c r="AL593" s="35"/>
    </row>
    <row r="594" ht="24.0" customHeight="1">
      <c r="A594" s="18">
        <v>5.0</v>
      </c>
      <c r="D594" s="19"/>
      <c r="E594" s="18">
        <f t="shared" si="28"/>
        <v>320</v>
      </c>
      <c r="I594" s="19"/>
      <c r="J594" s="18">
        <v>176.0</v>
      </c>
      <c r="N594" s="18">
        <v>169.0</v>
      </c>
      <c r="Q594" s="19"/>
      <c r="R594" s="18">
        <v>7.0</v>
      </c>
      <c r="U594" s="19"/>
      <c r="V594" s="18">
        <v>109.0</v>
      </c>
      <c r="Z594" s="19"/>
      <c r="AA594" s="18">
        <v>5.0</v>
      </c>
      <c r="AE594" s="19"/>
      <c r="AF594" s="18">
        <v>30.0</v>
      </c>
      <c r="AJ594" s="19"/>
      <c r="AK594" s="35"/>
      <c r="AL594" s="35"/>
    </row>
    <row r="595" ht="24.0" customHeight="1">
      <c r="A595" s="270">
        <v>6.0</v>
      </c>
      <c r="D595" s="19"/>
      <c r="E595" s="18">
        <f t="shared" si="28"/>
        <v>320</v>
      </c>
      <c r="I595" s="19"/>
      <c r="J595" s="18">
        <v>176.0</v>
      </c>
      <c r="N595" s="18">
        <v>169.0</v>
      </c>
      <c r="Q595" s="19"/>
      <c r="R595" s="18">
        <v>7.0</v>
      </c>
      <c r="U595" s="19"/>
      <c r="V595" s="18">
        <v>109.0</v>
      </c>
      <c r="Z595" s="19"/>
      <c r="AA595" s="18">
        <v>5.0</v>
      </c>
      <c r="AE595" s="19"/>
      <c r="AF595" s="18">
        <v>30.0</v>
      </c>
      <c r="AJ595" s="19"/>
      <c r="AK595" s="35"/>
      <c r="AL595" s="35"/>
    </row>
    <row r="596" ht="24.0" customHeight="1">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269" t="s">
        <v>2860</v>
      </c>
      <c r="AK596" s="7"/>
      <c r="AL596" s="7"/>
    </row>
    <row r="597" ht="24.0"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row>
    <row r="598" ht="24.0" customHeight="1">
      <c r="A598" s="5">
        <v>149.0</v>
      </c>
      <c r="C598" s="6" t="s">
        <v>2861</v>
      </c>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row>
    <row r="599" ht="24.0" customHeight="1">
      <c r="A599" s="3" t="s">
        <v>1054</v>
      </c>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7" t="s">
        <v>1111</v>
      </c>
      <c r="AK599" s="7"/>
      <c r="AL599" s="7"/>
    </row>
    <row r="600" ht="24.0" customHeight="1">
      <c r="A600" s="8" t="s">
        <v>101</v>
      </c>
      <c r="B600" s="9"/>
      <c r="C600" s="9"/>
      <c r="D600" s="10"/>
      <c r="E600" s="8" t="s">
        <v>2862</v>
      </c>
      <c r="F600" s="9"/>
      <c r="G600" s="9"/>
      <c r="H600" s="9"/>
      <c r="I600" s="9"/>
      <c r="J600" s="9"/>
      <c r="K600" s="9"/>
      <c r="L600" s="9"/>
      <c r="M600" s="9"/>
      <c r="N600" s="9"/>
      <c r="O600" s="9"/>
      <c r="P600" s="9"/>
      <c r="Q600" s="9"/>
      <c r="R600" s="9"/>
      <c r="S600" s="9"/>
      <c r="T600" s="10"/>
      <c r="U600" s="8" t="s">
        <v>2863</v>
      </c>
      <c r="V600" s="9"/>
      <c r="W600" s="9"/>
      <c r="X600" s="9"/>
      <c r="Y600" s="9"/>
      <c r="Z600" s="9"/>
      <c r="AA600" s="9"/>
      <c r="AB600" s="9"/>
      <c r="AC600" s="9"/>
      <c r="AD600" s="9"/>
      <c r="AE600" s="9"/>
      <c r="AF600" s="9"/>
      <c r="AG600" s="9"/>
      <c r="AH600" s="9"/>
      <c r="AI600" s="9"/>
      <c r="AJ600" s="10"/>
      <c r="AK600" s="35"/>
      <c r="AL600" s="35"/>
    </row>
    <row r="601" ht="24.0" customHeight="1">
      <c r="A601" s="270" t="s">
        <v>110</v>
      </c>
      <c r="D601" s="19"/>
      <c r="E601" s="692">
        <v>31112.0</v>
      </c>
      <c r="T601" s="19"/>
      <c r="U601" s="692">
        <v>13329.0</v>
      </c>
      <c r="AJ601" s="19"/>
      <c r="AK601" s="694"/>
      <c r="AL601" s="694"/>
    </row>
    <row r="602" ht="24.0" customHeight="1">
      <c r="A602" s="18">
        <v>6.0</v>
      </c>
      <c r="D602" s="19"/>
      <c r="E602" s="692">
        <v>30683.0</v>
      </c>
      <c r="T602" s="19"/>
      <c r="U602" s="692">
        <v>13320.0</v>
      </c>
      <c r="AJ602" s="19"/>
      <c r="AK602" s="694"/>
      <c r="AL602" s="694"/>
    </row>
    <row r="603" ht="24.0" customHeight="1">
      <c r="A603" s="202">
        <v>7.0</v>
      </c>
      <c r="B603" s="29"/>
      <c r="C603" s="29"/>
      <c r="D603" s="30"/>
      <c r="E603" s="698">
        <v>30006.0</v>
      </c>
      <c r="F603" s="29"/>
      <c r="G603" s="29"/>
      <c r="H603" s="29"/>
      <c r="I603" s="29"/>
      <c r="J603" s="29"/>
      <c r="K603" s="29"/>
      <c r="L603" s="29"/>
      <c r="M603" s="29"/>
      <c r="N603" s="29"/>
      <c r="O603" s="29"/>
      <c r="P603" s="29"/>
      <c r="Q603" s="29"/>
      <c r="R603" s="29"/>
      <c r="S603" s="29"/>
      <c r="T603" s="30"/>
      <c r="U603" s="698">
        <v>13098.0</v>
      </c>
      <c r="V603" s="29"/>
      <c r="W603" s="29"/>
      <c r="X603" s="29"/>
      <c r="Y603" s="29"/>
      <c r="Z603" s="29"/>
      <c r="AA603" s="29"/>
      <c r="AB603" s="29"/>
      <c r="AC603" s="29"/>
      <c r="AD603" s="29"/>
      <c r="AE603" s="29"/>
      <c r="AF603" s="29"/>
      <c r="AG603" s="29"/>
      <c r="AH603" s="29"/>
      <c r="AI603" s="29"/>
      <c r="AJ603" s="30"/>
      <c r="AK603" s="694"/>
      <c r="AL603" s="694"/>
    </row>
    <row r="604" ht="24.0" customHeight="1">
      <c r="A604" s="3" t="s">
        <v>47</v>
      </c>
      <c r="B604" s="78"/>
      <c r="C604" s="3" t="s">
        <v>2864</v>
      </c>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269" t="s">
        <v>2865</v>
      </c>
      <c r="AK604" s="7"/>
      <c r="AL604" s="7"/>
    </row>
    <row r="605" ht="24.0" customHeight="1">
      <c r="A605" s="1" t="s">
        <v>2866</v>
      </c>
      <c r="AK605" s="1"/>
      <c r="AL605" s="1"/>
    </row>
    <row r="606" ht="24.0" customHeight="1">
      <c r="A606" s="1"/>
      <c r="B606" s="1"/>
      <c r="C606" s="1"/>
      <c r="D606" s="1"/>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413"/>
      <c r="AG606" s="412"/>
      <c r="AH606" s="1"/>
      <c r="AI606" s="1"/>
      <c r="AJ606" s="1"/>
      <c r="AK606" s="1"/>
      <c r="AL606" s="1"/>
    </row>
    <row r="607" ht="24.0" customHeight="1">
      <c r="A607" s="5">
        <v>150.0</v>
      </c>
      <c r="C607" s="6" t="s">
        <v>2867</v>
      </c>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row>
    <row r="608" ht="24.0" customHeight="1">
      <c r="A608" s="206" t="s">
        <v>3</v>
      </c>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7" t="s">
        <v>1464</v>
      </c>
      <c r="AK608" s="7"/>
      <c r="AL608" s="7"/>
    </row>
    <row r="609" ht="24.0" customHeight="1">
      <c r="A609" s="8" t="s">
        <v>52</v>
      </c>
      <c r="B609" s="9"/>
      <c r="C609" s="9"/>
      <c r="D609" s="9"/>
      <c r="E609" s="9"/>
      <c r="F609" s="10"/>
      <c r="G609" s="8" t="s">
        <v>2868</v>
      </c>
      <c r="H609" s="9"/>
      <c r="I609" s="9"/>
      <c r="J609" s="9"/>
      <c r="K609" s="9"/>
      <c r="L609" s="10"/>
      <c r="M609" s="8" t="s">
        <v>8</v>
      </c>
      <c r="N609" s="9"/>
      <c r="O609" s="9"/>
      <c r="P609" s="8" t="s">
        <v>1881</v>
      </c>
      <c r="Q609" s="9"/>
      <c r="R609" s="9"/>
      <c r="S609" s="43" t="s">
        <v>52</v>
      </c>
      <c r="T609" s="9"/>
      <c r="U609" s="9"/>
      <c r="V609" s="9"/>
      <c r="W609" s="9"/>
      <c r="X609" s="10"/>
      <c r="Y609" s="8" t="s">
        <v>2868</v>
      </c>
      <c r="Z609" s="9"/>
      <c r="AA609" s="9"/>
      <c r="AB609" s="9"/>
      <c r="AC609" s="9"/>
      <c r="AD609" s="10"/>
      <c r="AE609" s="8" t="s">
        <v>8</v>
      </c>
      <c r="AF609" s="9"/>
      <c r="AG609" s="9"/>
      <c r="AH609" s="8" t="s">
        <v>1881</v>
      </c>
      <c r="AI609" s="9"/>
      <c r="AJ609" s="10"/>
      <c r="AK609" s="35"/>
      <c r="AL609" s="35"/>
    </row>
    <row r="610" ht="24.0" customHeight="1">
      <c r="A610" s="11" t="s">
        <v>67</v>
      </c>
      <c r="B610" s="12"/>
      <c r="C610" s="12"/>
      <c r="D610" s="12"/>
      <c r="E610" s="12"/>
      <c r="F610" s="13"/>
      <c r="G610" s="11" t="s">
        <v>2869</v>
      </c>
      <c r="H610" s="12"/>
      <c r="I610" s="12"/>
      <c r="J610" s="12"/>
      <c r="K610" s="12"/>
      <c r="L610" s="13"/>
      <c r="M610" s="958">
        <v>132.8</v>
      </c>
      <c r="N610" s="12"/>
      <c r="O610" s="13"/>
      <c r="P610" s="11" t="s">
        <v>1485</v>
      </c>
      <c r="Q610" s="12"/>
      <c r="R610" s="12"/>
      <c r="S610" s="45" t="s">
        <v>2870</v>
      </c>
      <c r="T610" s="12"/>
      <c r="U610" s="12"/>
      <c r="V610" s="12"/>
      <c r="W610" s="12"/>
      <c r="X610" s="13"/>
      <c r="Y610" s="11" t="s">
        <v>2871</v>
      </c>
      <c r="Z610" s="12"/>
      <c r="AA610" s="12"/>
      <c r="AB610" s="12"/>
      <c r="AC610" s="12"/>
      <c r="AD610" s="13"/>
      <c r="AE610" s="959">
        <v>0.89</v>
      </c>
      <c r="AF610" s="12"/>
      <c r="AG610" s="13"/>
      <c r="AH610" s="378" t="s">
        <v>2872</v>
      </c>
      <c r="AI610" s="12"/>
      <c r="AJ610" s="13"/>
      <c r="AK610" s="35"/>
      <c r="AL610" s="35"/>
    </row>
    <row r="611" ht="24.0" customHeight="1">
      <c r="A611" s="18" t="s">
        <v>2873</v>
      </c>
      <c r="F611" s="19"/>
      <c r="G611" s="18" t="s">
        <v>2874</v>
      </c>
      <c r="L611" s="19"/>
      <c r="M611" s="960">
        <v>12.1</v>
      </c>
      <c r="O611" s="19"/>
      <c r="P611" s="357" t="s">
        <v>2875</v>
      </c>
      <c r="S611" s="53" t="s">
        <v>2876</v>
      </c>
      <c r="X611" s="19"/>
      <c r="Y611" s="18" t="s">
        <v>2877</v>
      </c>
      <c r="AD611" s="19"/>
      <c r="AE611" s="961">
        <v>0.15</v>
      </c>
      <c r="AH611" s="18" t="s">
        <v>518</v>
      </c>
      <c r="AJ611" s="19"/>
      <c r="AK611" s="35"/>
      <c r="AL611" s="35"/>
    </row>
    <row r="612" ht="24.0" customHeight="1">
      <c r="A612" s="563" t="s">
        <v>2878</v>
      </c>
      <c r="F612" s="19"/>
      <c r="G612" s="18" t="s">
        <v>2879</v>
      </c>
      <c r="L612" s="19"/>
      <c r="M612" s="960">
        <v>18.7</v>
      </c>
      <c r="O612" s="19"/>
      <c r="P612" s="18" t="s">
        <v>518</v>
      </c>
      <c r="S612" s="53" t="s">
        <v>2880</v>
      </c>
      <c r="X612" s="19"/>
      <c r="Y612" s="18" t="s">
        <v>2881</v>
      </c>
      <c r="AD612" s="19"/>
      <c r="AE612" s="961">
        <v>0.47</v>
      </c>
      <c r="AG612" s="19"/>
      <c r="AH612" s="18" t="s">
        <v>518</v>
      </c>
      <c r="AJ612" s="19"/>
      <c r="AK612" s="35"/>
      <c r="AL612" s="35"/>
    </row>
    <row r="613" ht="24.0" customHeight="1">
      <c r="A613" s="18" t="s">
        <v>2882</v>
      </c>
      <c r="F613" s="19"/>
      <c r="G613" s="18" t="s">
        <v>216</v>
      </c>
      <c r="L613" s="19"/>
      <c r="M613" s="960">
        <v>6.0</v>
      </c>
      <c r="O613" s="19"/>
      <c r="P613" s="18" t="s">
        <v>518</v>
      </c>
      <c r="S613" s="53" t="s">
        <v>2883</v>
      </c>
      <c r="X613" s="19"/>
      <c r="Y613" s="18" t="s">
        <v>2884</v>
      </c>
      <c r="AD613" s="19"/>
      <c r="AE613" s="961">
        <v>0.23</v>
      </c>
      <c r="AG613" s="19"/>
      <c r="AH613" s="18" t="s">
        <v>518</v>
      </c>
      <c r="AJ613" s="19"/>
      <c r="AK613" s="35"/>
      <c r="AL613" s="35"/>
    </row>
    <row r="614" ht="24.0" customHeight="1">
      <c r="A614" s="18" t="s">
        <v>2885</v>
      </c>
      <c r="F614" s="19"/>
      <c r="G614" s="18" t="s">
        <v>2886</v>
      </c>
      <c r="L614" s="19"/>
      <c r="M614" s="960">
        <v>3.9</v>
      </c>
      <c r="O614" s="19"/>
      <c r="P614" s="18" t="s">
        <v>518</v>
      </c>
      <c r="S614" s="53" t="s">
        <v>2887</v>
      </c>
      <c r="X614" s="19"/>
      <c r="Y614" s="18" t="s">
        <v>2888</v>
      </c>
      <c r="AD614" s="19"/>
      <c r="AE614" s="961">
        <v>0.17</v>
      </c>
      <c r="AG614" s="19"/>
      <c r="AH614" s="18" t="s">
        <v>518</v>
      </c>
      <c r="AJ614" s="19"/>
      <c r="AK614" s="35"/>
      <c r="AL614" s="35"/>
    </row>
    <row r="615" ht="24.0" customHeight="1">
      <c r="A615" s="962" t="s">
        <v>2824</v>
      </c>
      <c r="F615" s="19"/>
      <c r="G615" s="962" t="s">
        <v>2889</v>
      </c>
      <c r="L615" s="19"/>
      <c r="M615" s="960">
        <v>4.8</v>
      </c>
      <c r="P615" s="18" t="s">
        <v>518</v>
      </c>
      <c r="S615" s="53" t="s">
        <v>2890</v>
      </c>
      <c r="X615" s="19"/>
      <c r="Y615" s="18" t="s">
        <v>2891</v>
      </c>
      <c r="AD615" s="19"/>
      <c r="AE615" s="961">
        <v>0.27</v>
      </c>
      <c r="AG615" s="19"/>
      <c r="AH615" s="18" t="s">
        <v>518</v>
      </c>
      <c r="AJ615" s="19"/>
      <c r="AK615" s="35"/>
      <c r="AL615" s="35"/>
    </row>
    <row r="616" ht="24.0" customHeight="1">
      <c r="A616" s="18" t="s">
        <v>2892</v>
      </c>
      <c r="F616" s="19"/>
      <c r="G616" s="18" t="s">
        <v>2893</v>
      </c>
      <c r="L616" s="19"/>
      <c r="M616" s="960">
        <v>2.2</v>
      </c>
      <c r="O616" s="19"/>
      <c r="P616" s="357" t="s">
        <v>2894</v>
      </c>
      <c r="S616" s="53" t="s">
        <v>2895</v>
      </c>
      <c r="X616" s="19"/>
      <c r="Y616" s="18" t="s">
        <v>205</v>
      </c>
      <c r="AD616" s="19"/>
      <c r="AE616" s="961">
        <v>0.36</v>
      </c>
      <c r="AG616" s="19"/>
      <c r="AH616" s="18" t="s">
        <v>518</v>
      </c>
      <c r="AJ616" s="19"/>
      <c r="AK616" s="35"/>
      <c r="AL616" s="35"/>
    </row>
    <row r="617" ht="24.0" customHeight="1">
      <c r="A617" s="18" t="s">
        <v>2896</v>
      </c>
      <c r="F617" s="19"/>
      <c r="G617" s="962" t="s">
        <v>2897</v>
      </c>
      <c r="L617" s="19"/>
      <c r="M617" s="960">
        <v>2.2</v>
      </c>
      <c r="O617" s="19"/>
      <c r="P617" s="18" t="s">
        <v>518</v>
      </c>
      <c r="S617" s="53" t="s">
        <v>2898</v>
      </c>
      <c r="X617" s="19"/>
      <c r="Y617" s="18" t="s">
        <v>2899</v>
      </c>
      <c r="AD617" s="19"/>
      <c r="AE617" s="961">
        <v>0.23</v>
      </c>
      <c r="AG617" s="19"/>
      <c r="AH617" s="18" t="s">
        <v>518</v>
      </c>
      <c r="AJ617" s="19"/>
      <c r="AK617" s="35"/>
      <c r="AL617" s="35"/>
    </row>
    <row r="618" ht="24.0" customHeight="1">
      <c r="A618" s="18" t="s">
        <v>2900</v>
      </c>
      <c r="F618" s="19"/>
      <c r="G618" s="18" t="s">
        <v>2901</v>
      </c>
      <c r="L618" s="19"/>
      <c r="M618" s="960">
        <v>0.2</v>
      </c>
      <c r="O618" s="19"/>
      <c r="P618" s="18" t="s">
        <v>518</v>
      </c>
      <c r="S618" s="53" t="s">
        <v>2902</v>
      </c>
      <c r="X618" s="19"/>
      <c r="Y618" s="18" t="s">
        <v>205</v>
      </c>
      <c r="AD618" s="19"/>
      <c r="AE618" s="961">
        <v>0.15</v>
      </c>
      <c r="AG618" s="19"/>
      <c r="AH618" s="18" t="s">
        <v>518</v>
      </c>
      <c r="AJ618" s="19"/>
      <c r="AK618" s="35"/>
      <c r="AL618" s="35"/>
    </row>
    <row r="619" ht="24.0" customHeight="1">
      <c r="A619" s="18" t="s">
        <v>2903</v>
      </c>
      <c r="F619" s="19"/>
      <c r="G619" s="18" t="s">
        <v>2904</v>
      </c>
      <c r="L619" s="19"/>
      <c r="M619" s="960">
        <v>4.1</v>
      </c>
      <c r="O619" s="19"/>
      <c r="P619" s="357" t="s">
        <v>2905</v>
      </c>
      <c r="S619" s="53" t="s">
        <v>2906</v>
      </c>
      <c r="X619" s="19"/>
      <c r="Y619" s="18" t="s">
        <v>2907</v>
      </c>
      <c r="AD619" s="19"/>
      <c r="AE619" s="961">
        <v>0.26</v>
      </c>
      <c r="AG619" s="19"/>
      <c r="AH619" s="18" t="s">
        <v>518</v>
      </c>
      <c r="AJ619" s="19"/>
      <c r="AK619" s="35"/>
      <c r="AL619" s="35"/>
    </row>
    <row r="620" ht="24.0" customHeight="1">
      <c r="A620" s="18" t="s">
        <v>2908</v>
      </c>
      <c r="F620" s="19"/>
      <c r="G620" s="18" t="s">
        <v>2886</v>
      </c>
      <c r="L620" s="19"/>
      <c r="M620" s="960">
        <v>4.1</v>
      </c>
      <c r="O620" s="19"/>
      <c r="P620" s="18" t="s">
        <v>518</v>
      </c>
      <c r="S620" s="53" t="s">
        <v>2909</v>
      </c>
      <c r="X620" s="19"/>
      <c r="Y620" s="18" t="s">
        <v>2910</v>
      </c>
      <c r="AD620" s="19"/>
      <c r="AE620" s="961">
        <v>0.27</v>
      </c>
      <c r="AG620" s="19"/>
      <c r="AH620" s="18" t="s">
        <v>518</v>
      </c>
      <c r="AJ620" s="19"/>
      <c r="AK620" s="35"/>
      <c r="AL620" s="35"/>
    </row>
    <row r="621" ht="24.0" customHeight="1">
      <c r="A621" s="18" t="s">
        <v>2911</v>
      </c>
      <c r="F621" s="19"/>
      <c r="G621" s="963" t="s">
        <v>2912</v>
      </c>
      <c r="L621" s="19"/>
      <c r="M621" s="960">
        <v>13.9</v>
      </c>
      <c r="O621" s="19"/>
      <c r="P621" s="357" t="s">
        <v>2913</v>
      </c>
      <c r="S621" s="53" t="s">
        <v>2914</v>
      </c>
      <c r="X621" s="19"/>
      <c r="Y621" s="18" t="s">
        <v>2915</v>
      </c>
      <c r="AD621" s="19"/>
      <c r="AE621" s="961">
        <v>0.13</v>
      </c>
      <c r="AG621" s="19"/>
      <c r="AH621" s="18" t="s">
        <v>518</v>
      </c>
      <c r="AJ621" s="19"/>
      <c r="AK621" s="35"/>
      <c r="AL621" s="35"/>
    </row>
    <row r="622" ht="24.0" customHeight="1">
      <c r="A622" s="18" t="s">
        <v>2916</v>
      </c>
      <c r="F622" s="19"/>
      <c r="G622" s="563" t="s">
        <v>2917</v>
      </c>
      <c r="L622" s="19"/>
      <c r="M622" s="960">
        <v>2.9</v>
      </c>
      <c r="O622" s="19"/>
      <c r="P622" s="18" t="s">
        <v>518</v>
      </c>
      <c r="S622" s="53" t="s">
        <v>2918</v>
      </c>
      <c r="X622" s="19"/>
      <c r="Y622" s="18" t="s">
        <v>2919</v>
      </c>
      <c r="AD622" s="19"/>
      <c r="AE622" s="961">
        <v>0.26</v>
      </c>
      <c r="AG622" s="19"/>
      <c r="AH622" s="18" t="s">
        <v>518</v>
      </c>
      <c r="AJ622" s="19"/>
      <c r="AK622" s="35"/>
      <c r="AL622" s="35"/>
    </row>
    <row r="623" ht="24.0" customHeight="1">
      <c r="A623" s="18" t="s">
        <v>2920</v>
      </c>
      <c r="F623" s="19"/>
      <c r="G623" s="18" t="s">
        <v>2921</v>
      </c>
      <c r="L623" s="19"/>
      <c r="M623" s="960">
        <v>6.2</v>
      </c>
      <c r="O623" s="19"/>
      <c r="P623" s="18" t="s">
        <v>518</v>
      </c>
      <c r="S623" s="53" t="s">
        <v>2922</v>
      </c>
      <c r="X623" s="19"/>
      <c r="Y623" s="18" t="s">
        <v>2923</v>
      </c>
      <c r="AD623" s="19"/>
      <c r="AE623" s="961">
        <v>0.09</v>
      </c>
      <c r="AG623" s="19"/>
      <c r="AH623" s="18" t="s">
        <v>518</v>
      </c>
      <c r="AJ623" s="19"/>
      <c r="AK623" s="35"/>
      <c r="AL623" s="35"/>
    </row>
    <row r="624" ht="24.0" customHeight="1">
      <c r="A624" s="18" t="s">
        <v>2924</v>
      </c>
      <c r="F624" s="19"/>
      <c r="G624" s="18" t="s">
        <v>197</v>
      </c>
      <c r="L624" s="19"/>
      <c r="M624" s="960">
        <v>0.7</v>
      </c>
      <c r="O624" s="19"/>
      <c r="P624" s="18" t="s">
        <v>518</v>
      </c>
      <c r="S624" s="53" t="s">
        <v>2925</v>
      </c>
      <c r="X624" s="19"/>
      <c r="Y624" s="18" t="s">
        <v>2910</v>
      </c>
      <c r="AD624" s="19"/>
      <c r="AE624" s="961">
        <v>0.08</v>
      </c>
      <c r="AG624" s="19"/>
      <c r="AH624" s="18" t="s">
        <v>518</v>
      </c>
      <c r="AJ624" s="19"/>
      <c r="AK624" s="35"/>
      <c r="AL624" s="35"/>
    </row>
    <row r="625" ht="24.0" customHeight="1">
      <c r="A625" s="18" t="s">
        <v>2926</v>
      </c>
      <c r="F625" s="19"/>
      <c r="G625" s="18" t="s">
        <v>275</v>
      </c>
      <c r="L625" s="19"/>
      <c r="M625" s="960">
        <v>34.7</v>
      </c>
      <c r="O625" s="19"/>
      <c r="P625" s="18" t="s">
        <v>518</v>
      </c>
      <c r="S625" s="53" t="s">
        <v>2927</v>
      </c>
      <c r="X625" s="19"/>
      <c r="Y625" s="18" t="s">
        <v>2928</v>
      </c>
      <c r="AD625" s="19"/>
      <c r="AE625" s="961">
        <v>1.0</v>
      </c>
      <c r="AG625" s="19"/>
      <c r="AH625" s="18" t="s">
        <v>518</v>
      </c>
      <c r="AJ625" s="19"/>
      <c r="AK625" s="35"/>
      <c r="AL625" s="35"/>
    </row>
    <row r="626" ht="24.0" customHeight="1">
      <c r="A626" s="18" t="s">
        <v>2929</v>
      </c>
      <c r="F626" s="19"/>
      <c r="G626" s="18" t="s">
        <v>2930</v>
      </c>
      <c r="L626" s="19"/>
      <c r="M626" s="960">
        <v>1.9</v>
      </c>
      <c r="O626" s="19"/>
      <c r="P626" s="18" t="s">
        <v>518</v>
      </c>
      <c r="S626" s="53" t="s">
        <v>2931</v>
      </c>
      <c r="X626" s="19"/>
      <c r="Y626" s="18" t="s">
        <v>2901</v>
      </c>
      <c r="AD626" s="19"/>
      <c r="AE626" s="961">
        <v>0.32</v>
      </c>
      <c r="AG626" s="19"/>
      <c r="AH626" s="18" t="s">
        <v>518</v>
      </c>
      <c r="AJ626" s="19"/>
      <c r="AK626" s="35"/>
      <c r="AL626" s="35"/>
    </row>
    <row r="627" ht="24.0" customHeight="1">
      <c r="A627" s="18" t="s">
        <v>2932</v>
      </c>
      <c r="F627" s="19"/>
      <c r="G627" s="18" t="s">
        <v>2886</v>
      </c>
      <c r="L627" s="19"/>
      <c r="M627" s="964">
        <v>0.41</v>
      </c>
      <c r="O627" s="19"/>
      <c r="P627" s="357" t="s">
        <v>2872</v>
      </c>
      <c r="S627" s="965" t="s">
        <v>2933</v>
      </c>
      <c r="X627" s="19"/>
      <c r="Y627" s="18" t="s">
        <v>2934</v>
      </c>
      <c r="AD627" s="19"/>
      <c r="AE627" s="961">
        <v>0.25</v>
      </c>
      <c r="AG627" s="19"/>
      <c r="AH627" s="18" t="s">
        <v>518</v>
      </c>
      <c r="AJ627" s="19"/>
      <c r="AK627" s="35"/>
      <c r="AL627" s="35"/>
    </row>
    <row r="628" ht="24.0" customHeight="1">
      <c r="A628" s="18" t="s">
        <v>2935</v>
      </c>
      <c r="F628" s="19"/>
      <c r="G628" s="74" t="s">
        <v>2936</v>
      </c>
      <c r="L628" s="19"/>
      <c r="M628" s="960">
        <v>0.58</v>
      </c>
      <c r="O628" s="19"/>
      <c r="P628" s="18" t="s">
        <v>518</v>
      </c>
      <c r="S628" s="53" t="s">
        <v>2937</v>
      </c>
      <c r="X628" s="19"/>
      <c r="Y628" s="18" t="s">
        <v>2938</v>
      </c>
      <c r="AD628" s="19"/>
      <c r="AE628" s="961">
        <v>0.42</v>
      </c>
      <c r="AG628" s="19"/>
      <c r="AH628" s="18" t="s">
        <v>518</v>
      </c>
      <c r="AJ628" s="19"/>
      <c r="AK628" s="35"/>
      <c r="AL628" s="35"/>
    </row>
    <row r="629" ht="24.0" customHeight="1">
      <c r="A629" s="28" t="s">
        <v>2939</v>
      </c>
      <c r="B629" s="29"/>
      <c r="C629" s="29"/>
      <c r="D629" s="29"/>
      <c r="E629" s="29"/>
      <c r="F629" s="30"/>
      <c r="G629" s="28" t="s">
        <v>258</v>
      </c>
      <c r="H629" s="29"/>
      <c r="I629" s="29"/>
      <c r="J629" s="29"/>
      <c r="K629" s="29"/>
      <c r="L629" s="30"/>
      <c r="M629" s="966">
        <v>0.31</v>
      </c>
      <c r="N629" s="29"/>
      <c r="O629" s="30"/>
      <c r="P629" s="28" t="s">
        <v>518</v>
      </c>
      <c r="Q629" s="29"/>
      <c r="R629" s="29"/>
      <c r="S629" s="967" t="s">
        <v>2940</v>
      </c>
      <c r="T629" s="29"/>
      <c r="U629" s="29"/>
      <c r="V629" s="29"/>
      <c r="W629" s="29"/>
      <c r="X629" s="30"/>
      <c r="Y629" s="28" t="s">
        <v>2910</v>
      </c>
      <c r="Z629" s="29"/>
      <c r="AA629" s="29"/>
      <c r="AB629" s="29"/>
      <c r="AC629" s="29"/>
      <c r="AD629" s="30"/>
      <c r="AE629" s="968">
        <v>6.9</v>
      </c>
      <c r="AF629" s="29"/>
      <c r="AG629" s="30"/>
      <c r="AH629" s="683" t="s">
        <v>2941</v>
      </c>
      <c r="AI629" s="29"/>
      <c r="AJ629" s="30"/>
      <c r="AK629" s="35"/>
      <c r="AL629" s="35"/>
    </row>
    <row r="630" ht="24.0"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7" t="s">
        <v>2842</v>
      </c>
      <c r="AK630" s="7"/>
      <c r="AL630" s="7"/>
    </row>
    <row r="631" ht="24.0"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row>
    <row r="632" ht="24.0"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row>
    <row r="633" ht="24.0"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row>
    <row r="634" ht="24.0"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row>
    <row r="635" ht="24.0"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row>
    <row r="636" ht="24.0"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row>
    <row r="637" ht="24.0"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row>
    <row r="638" ht="24.0"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row>
    <row r="639" ht="24.0"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row>
    <row r="640" ht="24.0"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row>
    <row r="641" ht="24.0"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row>
    <row r="642" ht="24.0"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row>
    <row r="643" ht="24.0"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row>
    <row r="644" ht="24.0"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row>
    <row r="645" ht="24.0"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row>
    <row r="646" ht="24.0"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row>
    <row r="647" ht="24.0"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row>
    <row r="648" ht="24.0"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row>
    <row r="649" ht="24.0"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row>
    <row r="650" ht="24.0"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row>
    <row r="651" ht="24.0"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row>
    <row r="652" ht="24.0"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row>
    <row r="653" ht="24.0"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row>
    <row r="654" ht="24.0"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row>
    <row r="655" ht="24.0"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row>
    <row r="656" ht="24.0"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row>
    <row r="657" ht="24.0"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row>
    <row r="658" ht="24.0"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row>
    <row r="659" ht="24.0"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row>
    <row r="660" ht="24.0"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row>
    <row r="661" ht="24.0"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row>
    <row r="662" ht="24.0"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row>
    <row r="663" ht="24.0"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row>
    <row r="664" ht="24.0"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row>
    <row r="665" ht="24.0"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row>
    <row r="666" ht="24.0"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row>
    <row r="667" ht="24.0"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row>
    <row r="668" ht="24.0"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row>
    <row r="669" ht="24.0"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row>
    <row r="670" ht="24.0"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row>
    <row r="671" ht="24.0"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row>
    <row r="672" ht="24.0"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row>
    <row r="673" ht="24.0"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row>
    <row r="674" ht="24.0"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row>
    <row r="675" ht="24.0"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row>
    <row r="676" ht="24.0"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row>
    <row r="677" ht="24.0"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row>
    <row r="678" ht="24.0"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row>
    <row r="679" ht="24.0"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row>
    <row r="680" ht="24.0"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row>
    <row r="681" ht="24.0"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row>
    <row r="682" ht="24.0"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row>
    <row r="683" ht="24.0"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row>
    <row r="684" ht="24.0"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row>
    <row r="685" ht="24.0"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row>
    <row r="686" ht="24.0"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row>
    <row r="687" ht="24.0"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row>
    <row r="688" ht="24.0"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row>
    <row r="689" ht="24.0"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row>
    <row r="690" ht="24.0"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row>
    <row r="691" ht="24.0"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row>
    <row r="692" ht="24.0"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row>
    <row r="693" ht="24.0"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row>
    <row r="694" ht="24.0"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row>
    <row r="695" ht="24.0"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row>
    <row r="696" ht="24.0"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row>
    <row r="697" ht="24.0"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row>
    <row r="698" ht="24.0"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row>
    <row r="699" ht="24.0"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row>
    <row r="700" ht="24.0"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row>
    <row r="701" ht="24.0"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row>
    <row r="702" ht="24.0"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row>
    <row r="703" ht="24.0"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row>
    <row r="704" ht="24.0"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row>
    <row r="705" ht="24.0"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row>
    <row r="706" ht="24.0"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row>
    <row r="707" ht="24.0"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row>
    <row r="708" ht="24.0"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row>
    <row r="709" ht="24.0"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row>
    <row r="710" ht="24.0"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row>
    <row r="711" ht="24.0"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row>
    <row r="712" ht="24.0"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row>
    <row r="713" ht="24.0"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row>
    <row r="714" ht="24.0"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row>
    <row r="715" ht="24.0"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row>
    <row r="716" ht="24.0"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row>
    <row r="717" ht="24.0"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row>
    <row r="718" ht="24.0"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row>
    <row r="719" ht="24.0"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row>
    <row r="720" ht="24.0"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row>
    <row r="721" ht="24.0"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row>
    <row r="722" ht="24.0"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row>
    <row r="723" ht="24.0"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row>
    <row r="724" ht="24.0"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row>
    <row r="725" ht="24.0"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row>
    <row r="726" ht="24.0"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row>
    <row r="727" ht="24.0"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row>
    <row r="728" ht="24.0"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row>
    <row r="729" ht="24.0"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row>
    <row r="730" ht="24.0"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row>
    <row r="731" ht="24.0"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row>
    <row r="732" ht="24.0"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row>
    <row r="733" ht="24.0"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row>
    <row r="734" ht="24.0"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row>
    <row r="735" ht="24.0"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row>
    <row r="736" ht="24.0"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row>
    <row r="737" ht="24.0"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row>
    <row r="738" ht="24.0"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row>
    <row r="739" ht="24.0"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row>
    <row r="740" ht="24.0"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row>
    <row r="741" ht="24.0"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row>
    <row r="742" ht="24.0"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row>
    <row r="743" ht="24.0"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row>
    <row r="744" ht="24.0"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row>
    <row r="745" ht="24.0"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row>
    <row r="746" ht="24.0"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row>
    <row r="747" ht="24.0"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row>
    <row r="748" ht="24.0"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row>
    <row r="749" ht="24.0"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row>
    <row r="750" ht="24.0"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row>
    <row r="751" ht="24.0"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row>
    <row r="752" ht="24.0"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row>
    <row r="753" ht="24.0"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row>
    <row r="754" ht="24.0"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row>
    <row r="755" ht="24.0"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row>
    <row r="756" ht="24.0"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row>
    <row r="757" ht="24.0"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row>
    <row r="758" ht="24.0"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row>
    <row r="759" ht="24.0"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row>
    <row r="760" ht="24.0"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row>
    <row r="761" ht="24.0"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row>
    <row r="762" ht="24.0"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row>
    <row r="763" ht="24.0"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row>
    <row r="764" ht="24.0"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row>
    <row r="765" ht="24.0"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row>
    <row r="766" ht="24.0"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row>
    <row r="767" ht="24.0"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row>
    <row r="768" ht="24.0"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row>
    <row r="769" ht="24.0"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row>
    <row r="770" ht="24.0"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row>
    <row r="771" ht="24.0"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row>
    <row r="772" ht="24.0"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row>
    <row r="773" ht="24.0"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row>
    <row r="774" ht="24.0"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row>
    <row r="775" ht="24.0"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row>
    <row r="776" ht="24.0"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row>
    <row r="777" ht="24.0"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row>
    <row r="778" ht="24.0"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row>
    <row r="779" ht="24.0"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row>
    <row r="780" ht="24.0"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row>
    <row r="781" ht="24.0"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row>
    <row r="782" ht="24.0"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row>
    <row r="783" ht="24.0"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row>
    <row r="784" ht="24.0"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row>
    <row r="785" ht="24.0"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row>
    <row r="786" ht="24.0"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row>
    <row r="787" ht="24.0"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row>
    <row r="788" ht="24.0"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row>
    <row r="789" ht="24.0"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row>
    <row r="790" ht="24.0"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row>
    <row r="791" ht="24.0"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row>
    <row r="792" ht="24.0"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row>
    <row r="793" ht="24.0"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row>
    <row r="794" ht="24.0"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row>
    <row r="795" ht="24.0"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row>
    <row r="796" ht="24.0"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row>
    <row r="797" ht="24.0"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row>
    <row r="798" ht="24.0"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row>
    <row r="799" ht="24.0"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row>
    <row r="800" ht="24.0"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row>
    <row r="801" ht="24.0"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row>
    <row r="802" ht="24.0"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row>
    <row r="803" ht="24.0"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row>
    <row r="804" ht="24.0"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row>
    <row r="805" ht="24.0"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row>
    <row r="806" ht="24.0"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row>
    <row r="807" ht="24.0"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row>
    <row r="808" ht="24.0"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row>
    <row r="809" ht="24.0"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row>
    <row r="810" ht="24.0"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row>
    <row r="811" ht="24.0"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row>
    <row r="812" ht="24.0"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row>
    <row r="813" ht="24.0"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row>
    <row r="814" ht="24.0"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row>
    <row r="815" ht="24.0"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row>
    <row r="816" ht="24.0"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row>
    <row r="817" ht="24.0"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row>
    <row r="818" ht="24.0"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row>
    <row r="819" ht="24.0"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row>
    <row r="820" ht="24.0"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row>
    <row r="821" ht="24.0"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row>
    <row r="822" ht="24.0"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row>
    <row r="823" ht="24.0"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row>
    <row r="824" ht="24.0"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row>
    <row r="825" ht="24.0"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row>
    <row r="826" ht="24.0"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row>
    <row r="827" ht="24.0"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row>
    <row r="828" ht="24.0"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row>
    <row r="829" ht="24.0"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row>
    <row r="830" ht="24.0"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row>
    <row r="831" ht="24.0"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row>
    <row r="832" ht="24.0"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row>
    <row r="833" ht="24.0"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row>
    <row r="834" ht="24.0"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row>
    <row r="835" ht="24.0"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row>
    <row r="836" ht="24.0"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row>
    <row r="837" ht="24.0"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row>
    <row r="838" ht="24.0"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row>
    <row r="839" ht="24.0"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row>
    <row r="840" ht="24.0"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row>
    <row r="841" ht="24.0"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row>
    <row r="842" ht="24.0"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row>
    <row r="843" ht="24.0"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row>
    <row r="844" ht="24.0"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row>
    <row r="845" ht="24.0"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row>
    <row r="846" ht="24.0"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row>
    <row r="847" ht="24.0"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row>
    <row r="848" ht="24.0"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row>
    <row r="849" ht="24.0"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row>
    <row r="850" ht="24.0"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row>
    <row r="851" ht="24.0"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row>
    <row r="852" ht="24.0"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row>
    <row r="853" ht="24.0"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row>
    <row r="854" ht="24.0"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row>
    <row r="855" ht="24.0"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row>
    <row r="856" ht="24.0"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row>
    <row r="857" ht="24.0"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row>
    <row r="858" ht="24.0"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row>
    <row r="859" ht="24.0"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row>
    <row r="860" ht="24.0"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row>
    <row r="861" ht="24.0"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row>
    <row r="862" ht="24.0"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row>
    <row r="863" ht="24.0"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row>
    <row r="864" ht="24.0"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row>
    <row r="865" ht="24.0"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row>
    <row r="866" ht="24.0"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row>
    <row r="867" ht="24.0"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row>
    <row r="868" ht="24.0"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row>
    <row r="869" ht="24.0"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row>
    <row r="870" ht="24.0"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row>
    <row r="871" ht="24.0"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row>
    <row r="872" ht="24.0"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row>
    <row r="873" ht="24.0"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row>
    <row r="874" ht="24.0"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row>
    <row r="875" ht="24.0"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row>
    <row r="876" ht="24.0"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row>
    <row r="877" ht="24.0"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row>
    <row r="878" ht="24.0"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row>
    <row r="879" ht="24.0"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row>
    <row r="880" ht="24.0"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row>
    <row r="881" ht="24.0"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row>
    <row r="882" ht="24.0"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row>
    <row r="883" ht="24.0"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row>
    <row r="884" ht="24.0"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row>
    <row r="885" ht="24.0"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row>
    <row r="886" ht="24.0"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row>
    <row r="887" ht="24.0"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row>
    <row r="888" ht="24.0"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row>
    <row r="889" ht="24.0"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row>
    <row r="890" ht="24.0"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row>
    <row r="891" ht="24.0"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row>
    <row r="892" ht="24.0"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row>
    <row r="893" ht="24.0"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row>
    <row r="894" ht="24.0"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row>
    <row r="895" ht="24.0"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row>
    <row r="896" ht="24.0"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row>
    <row r="897" ht="24.0"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row>
    <row r="898" ht="24.0"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row>
    <row r="899" ht="24.0"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row>
    <row r="900" ht="24.0"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row>
    <row r="901" ht="24.0"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row>
    <row r="902" ht="24.0"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row>
    <row r="903" ht="24.0"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row>
    <row r="904" ht="24.0"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row>
    <row r="905" ht="24.0"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row>
    <row r="906" ht="24.0"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row>
    <row r="907" ht="24.0"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row>
    <row r="908" ht="24.0"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row>
    <row r="909" ht="24.0"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row>
    <row r="910" ht="24.0"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row>
    <row r="911" ht="24.0"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row>
    <row r="912" ht="24.0"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row>
    <row r="913" ht="24.0"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row>
    <row r="914" ht="24.0"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row>
    <row r="915" ht="24.0"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row>
    <row r="916" ht="24.0"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row>
    <row r="917" ht="24.0"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row>
    <row r="918" ht="24.0"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row>
    <row r="919" ht="24.0"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row>
    <row r="920" ht="24.0"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row>
    <row r="921" ht="24.0"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row>
    <row r="922" ht="24.0"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row>
    <row r="923" ht="24.0"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row>
    <row r="924" ht="24.0"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row>
    <row r="925" ht="24.0"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row>
    <row r="926" ht="24.0"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row>
    <row r="927" ht="24.0"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row>
    <row r="928" ht="24.0"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row>
    <row r="929" ht="24.0"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row>
    <row r="930" ht="24.0"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row>
    <row r="931" ht="24.0"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row>
    <row r="932" ht="24.0"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row>
    <row r="933" ht="24.0"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row>
    <row r="934" ht="24.0"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row>
    <row r="935" ht="24.0"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row>
    <row r="936" ht="24.0"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row>
    <row r="937" ht="24.0"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row>
    <row r="938" ht="24.0"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row>
    <row r="939" ht="24.0"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row>
    <row r="940" ht="24.0"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row>
    <row r="941" ht="24.0"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row>
    <row r="942" ht="24.0"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row>
    <row r="943" ht="24.0"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row>
    <row r="944" ht="24.0"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row>
    <row r="945" ht="24.0"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row>
    <row r="946" ht="24.0"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row>
    <row r="947" ht="24.0"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row>
    <row r="948" ht="24.0"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row>
    <row r="949" ht="24.0"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row>
    <row r="950" ht="24.0"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row>
    <row r="951" ht="24.0"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row>
    <row r="952" ht="24.0"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row>
    <row r="953" ht="24.0"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row>
    <row r="954" ht="24.0"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row>
    <row r="955" ht="24.0"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row>
    <row r="956" ht="24.0"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row>
    <row r="957" ht="24.0"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row>
    <row r="958" ht="24.0"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row>
    <row r="959" ht="24.0"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row>
    <row r="960" ht="24.0"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row>
    <row r="961" ht="24.0"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row>
    <row r="962" ht="24.0"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row>
    <row r="963" ht="24.0"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row>
    <row r="964" ht="24.0"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row>
    <row r="965" ht="24.0"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row>
    <row r="966" ht="24.0"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row>
    <row r="967" ht="24.0"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row>
    <row r="968" ht="24.0"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row>
    <row r="969" ht="24.0"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row>
    <row r="970" ht="24.0"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row>
    <row r="971" ht="24.0"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row>
    <row r="972" ht="24.0"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row>
    <row r="973" ht="24.0"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row>
    <row r="974" ht="24.0"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row>
    <row r="975" ht="24.0"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row>
    <row r="976" ht="24.0"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row>
    <row r="977" ht="24.0"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row>
    <row r="978" ht="24.0"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row>
    <row r="979" ht="24.0"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row>
    <row r="980" ht="24.0"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row>
    <row r="981" ht="24.0"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row>
    <row r="982" ht="24.0"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row>
    <row r="983" ht="24.0"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row>
    <row r="984" ht="24.0"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row>
    <row r="985" ht="24.0"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row>
    <row r="986" ht="24.0"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row>
    <row r="987" ht="24.0"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row>
    <row r="988" ht="24.0"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row>
    <row r="989" ht="24.0"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row>
    <row r="990" ht="24.0"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row>
    <row r="991" ht="24.0"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row>
    <row r="992" ht="24.0"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row>
    <row r="993" ht="24.0"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row>
    <row r="994" ht="24.0"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row>
    <row r="995" ht="24.0"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row>
  </sheetData>
  <mergeCells count="2904">
    <mergeCell ref="V7:X7"/>
    <mergeCell ref="Y7:AB7"/>
    <mergeCell ref="Y8:AB8"/>
    <mergeCell ref="AC8:AF8"/>
    <mergeCell ref="AG8:AJ8"/>
    <mergeCell ref="A1:AJ1"/>
    <mergeCell ref="A3:AJ3"/>
    <mergeCell ref="A4:B4"/>
    <mergeCell ref="E6:N6"/>
    <mergeCell ref="O6:X6"/>
    <mergeCell ref="Y6:AF6"/>
    <mergeCell ref="AG6:AJ7"/>
    <mergeCell ref="AC7:AF7"/>
    <mergeCell ref="V9:X9"/>
    <mergeCell ref="Y9:AB9"/>
    <mergeCell ref="AC9:AF9"/>
    <mergeCell ref="AG9:AJ9"/>
    <mergeCell ref="O10:R10"/>
    <mergeCell ref="S10:U10"/>
    <mergeCell ref="V10:X10"/>
    <mergeCell ref="Y10:AB10"/>
    <mergeCell ref="AC10:AF10"/>
    <mergeCell ref="AG10:AJ10"/>
    <mergeCell ref="O11:R11"/>
    <mergeCell ref="S11:U11"/>
    <mergeCell ref="V11:X11"/>
    <mergeCell ref="Y11:AB11"/>
    <mergeCell ref="AC11:AF11"/>
    <mergeCell ref="AG11:AJ11"/>
    <mergeCell ref="O7:R7"/>
    <mergeCell ref="S7:U7"/>
    <mergeCell ref="O8:R8"/>
    <mergeCell ref="S8:U8"/>
    <mergeCell ref="V8:X8"/>
    <mergeCell ref="O9:R9"/>
    <mergeCell ref="S9:U9"/>
    <mergeCell ref="Y12:AB12"/>
    <mergeCell ref="AC12:AF12"/>
    <mergeCell ref="AG12:AJ12"/>
    <mergeCell ref="E11:H11"/>
    <mergeCell ref="E12:H12"/>
    <mergeCell ref="I12:K12"/>
    <mergeCell ref="L12:N12"/>
    <mergeCell ref="O12:R12"/>
    <mergeCell ref="S12:U12"/>
    <mergeCell ref="V12:X12"/>
    <mergeCell ref="Y16:AB16"/>
    <mergeCell ref="AC16:AF16"/>
    <mergeCell ref="Y17:AB17"/>
    <mergeCell ref="AC17:AF17"/>
    <mergeCell ref="AG17:AJ17"/>
    <mergeCell ref="Y18:AB18"/>
    <mergeCell ref="AC18:AF18"/>
    <mergeCell ref="AG18:AJ18"/>
    <mergeCell ref="S16:U16"/>
    <mergeCell ref="V16:X16"/>
    <mergeCell ref="O17:R17"/>
    <mergeCell ref="S17:U17"/>
    <mergeCell ref="V17:X17"/>
    <mergeCell ref="S18:U18"/>
    <mergeCell ref="V18:X18"/>
    <mergeCell ref="L24:X24"/>
    <mergeCell ref="Y24:AF24"/>
    <mergeCell ref="AG24:AJ25"/>
    <mergeCell ref="Q25:T25"/>
    <mergeCell ref="U25:X25"/>
    <mergeCell ref="Y25:AB25"/>
    <mergeCell ref="AC25:AF25"/>
    <mergeCell ref="L25:P25"/>
    <mergeCell ref="L26:P26"/>
    <mergeCell ref="Q26:T26"/>
    <mergeCell ref="U26:X26"/>
    <mergeCell ref="Y26:AB26"/>
    <mergeCell ref="AC26:AF26"/>
    <mergeCell ref="AG26:AJ26"/>
    <mergeCell ref="I10:K10"/>
    <mergeCell ref="I11:K11"/>
    <mergeCell ref="I13:K13"/>
    <mergeCell ref="I7:K7"/>
    <mergeCell ref="L7:N7"/>
    <mergeCell ref="I8:K8"/>
    <mergeCell ref="L8:N8"/>
    <mergeCell ref="I9:K9"/>
    <mergeCell ref="L9:N9"/>
    <mergeCell ref="L10:N10"/>
    <mergeCell ref="L11:N11"/>
    <mergeCell ref="L13:N13"/>
    <mergeCell ref="S13:U13"/>
    <mergeCell ref="V13:X13"/>
    <mergeCell ref="Y13:AB13"/>
    <mergeCell ref="AC13:AF13"/>
    <mergeCell ref="AG13:AJ13"/>
    <mergeCell ref="O13:R13"/>
    <mergeCell ref="O14:R14"/>
    <mergeCell ref="S14:U14"/>
    <mergeCell ref="V14:X14"/>
    <mergeCell ref="Y14:AB14"/>
    <mergeCell ref="AC14:AF14"/>
    <mergeCell ref="AG14:AJ14"/>
    <mergeCell ref="O15:R15"/>
    <mergeCell ref="S15:U15"/>
    <mergeCell ref="V15:X15"/>
    <mergeCell ref="Y15:AB15"/>
    <mergeCell ref="AC15:AF15"/>
    <mergeCell ref="AG15:AJ15"/>
    <mergeCell ref="O16:R16"/>
    <mergeCell ref="AG16:AJ16"/>
    <mergeCell ref="O18:R18"/>
    <mergeCell ref="O19:R19"/>
    <mergeCell ref="S19:U19"/>
    <mergeCell ref="V19:X19"/>
    <mergeCell ref="Y19:AB19"/>
    <mergeCell ref="AC19:AF19"/>
    <mergeCell ref="AG19:AJ19"/>
    <mergeCell ref="Q28:T28"/>
    <mergeCell ref="U28:X28"/>
    <mergeCell ref="A6:D7"/>
    <mergeCell ref="E7:H7"/>
    <mergeCell ref="A8:D8"/>
    <mergeCell ref="E8:H8"/>
    <mergeCell ref="A9:D9"/>
    <mergeCell ref="E9:H9"/>
    <mergeCell ref="E10:H10"/>
    <mergeCell ref="I14:K14"/>
    <mergeCell ref="L14:N14"/>
    <mergeCell ref="A10:D10"/>
    <mergeCell ref="A11:D11"/>
    <mergeCell ref="A12:D12"/>
    <mergeCell ref="A13:D13"/>
    <mergeCell ref="E13:H13"/>
    <mergeCell ref="A14:D14"/>
    <mergeCell ref="E14:H14"/>
    <mergeCell ref="A15:D15"/>
    <mergeCell ref="E15:H15"/>
    <mergeCell ref="I15:K15"/>
    <mergeCell ref="L15:N15"/>
    <mergeCell ref="E16:H16"/>
    <mergeCell ref="I16:K16"/>
    <mergeCell ref="L16:N16"/>
    <mergeCell ref="I18:K18"/>
    <mergeCell ref="L18:N18"/>
    <mergeCell ref="A16:D16"/>
    <mergeCell ref="A17:D17"/>
    <mergeCell ref="E17:H17"/>
    <mergeCell ref="I17:K17"/>
    <mergeCell ref="L17:N17"/>
    <mergeCell ref="A18:D18"/>
    <mergeCell ref="E18:H18"/>
    <mergeCell ref="A19:D19"/>
    <mergeCell ref="E19:H19"/>
    <mergeCell ref="I19:K19"/>
    <mergeCell ref="L19:N19"/>
    <mergeCell ref="A22:B22"/>
    <mergeCell ref="A24:F25"/>
    <mergeCell ref="G24:K25"/>
    <mergeCell ref="G38:K38"/>
    <mergeCell ref="L38:P38"/>
    <mergeCell ref="Q38:T38"/>
    <mergeCell ref="U38:X38"/>
    <mergeCell ref="Y38:AB38"/>
    <mergeCell ref="AC38:AF38"/>
    <mergeCell ref="AG38:AJ38"/>
    <mergeCell ref="A38:F38"/>
    <mergeCell ref="A39:F39"/>
    <mergeCell ref="G39:K39"/>
    <mergeCell ref="L39:P39"/>
    <mergeCell ref="Q39:T39"/>
    <mergeCell ref="U39:X39"/>
    <mergeCell ref="Y39:AB39"/>
    <mergeCell ref="Y40:AB40"/>
    <mergeCell ref="AC40:AF40"/>
    <mergeCell ref="AC39:AF39"/>
    <mergeCell ref="AG39:AJ39"/>
    <mergeCell ref="G40:K40"/>
    <mergeCell ref="L40:P40"/>
    <mergeCell ref="Q40:T40"/>
    <mergeCell ref="U40:X40"/>
    <mergeCell ref="AG40:AJ40"/>
    <mergeCell ref="AC41:AF41"/>
    <mergeCell ref="AG41:AJ41"/>
    <mergeCell ref="A40:F40"/>
    <mergeCell ref="A41:F41"/>
    <mergeCell ref="G41:K41"/>
    <mergeCell ref="L41:P41"/>
    <mergeCell ref="Q41:T41"/>
    <mergeCell ref="U41:X41"/>
    <mergeCell ref="Y41:AB41"/>
    <mergeCell ref="G42:K42"/>
    <mergeCell ref="L42:P42"/>
    <mergeCell ref="Q42:T42"/>
    <mergeCell ref="U42:X42"/>
    <mergeCell ref="Y42:AB42"/>
    <mergeCell ref="AC42:AF42"/>
    <mergeCell ref="AG42:AJ42"/>
    <mergeCell ref="A42:F42"/>
    <mergeCell ref="A43:F43"/>
    <mergeCell ref="G43:K43"/>
    <mergeCell ref="L43:P43"/>
    <mergeCell ref="Q43:T43"/>
    <mergeCell ref="U43:X43"/>
    <mergeCell ref="Y43:AB43"/>
    <mergeCell ref="Y44:AB44"/>
    <mergeCell ref="AC44:AF44"/>
    <mergeCell ref="AC43:AF43"/>
    <mergeCell ref="AG43:AJ43"/>
    <mergeCell ref="G44:K44"/>
    <mergeCell ref="L44:P44"/>
    <mergeCell ref="Q44:T44"/>
    <mergeCell ref="U44:X44"/>
    <mergeCell ref="AG44:AJ44"/>
    <mergeCell ref="AC45:AF45"/>
    <mergeCell ref="AG45:AJ45"/>
    <mergeCell ref="A44:F44"/>
    <mergeCell ref="A45:F45"/>
    <mergeCell ref="G45:K45"/>
    <mergeCell ref="L45:P45"/>
    <mergeCell ref="Q45:T45"/>
    <mergeCell ref="U45:X45"/>
    <mergeCell ref="Y45:AB45"/>
    <mergeCell ref="G46:K46"/>
    <mergeCell ref="L46:P46"/>
    <mergeCell ref="Q46:T46"/>
    <mergeCell ref="U46:X46"/>
    <mergeCell ref="Y46:AB46"/>
    <mergeCell ref="AC46:AF46"/>
    <mergeCell ref="AG46:AJ46"/>
    <mergeCell ref="A46:F46"/>
    <mergeCell ref="A47:F47"/>
    <mergeCell ref="G47:K47"/>
    <mergeCell ref="L47:P47"/>
    <mergeCell ref="Q47:T47"/>
    <mergeCell ref="U47:X47"/>
    <mergeCell ref="Y47:AB47"/>
    <mergeCell ref="Y48:AB48"/>
    <mergeCell ref="AC48:AF48"/>
    <mergeCell ref="AC47:AF47"/>
    <mergeCell ref="AG47:AJ47"/>
    <mergeCell ref="G48:K48"/>
    <mergeCell ref="L48:P48"/>
    <mergeCell ref="Q48:T48"/>
    <mergeCell ref="U48:X48"/>
    <mergeCell ref="AG48:AJ48"/>
    <mergeCell ref="AC49:AF49"/>
    <mergeCell ref="AG49:AJ49"/>
    <mergeCell ref="A48:F48"/>
    <mergeCell ref="A49:F49"/>
    <mergeCell ref="G49:K49"/>
    <mergeCell ref="L49:P49"/>
    <mergeCell ref="Q49:T49"/>
    <mergeCell ref="U49:X49"/>
    <mergeCell ref="Y49:AB49"/>
    <mergeCell ref="Y28:AB28"/>
    <mergeCell ref="AC28:AF28"/>
    <mergeCell ref="L28:P28"/>
    <mergeCell ref="L29:P29"/>
    <mergeCell ref="Q29:T29"/>
    <mergeCell ref="U29:X29"/>
    <mergeCell ref="Y29:AB29"/>
    <mergeCell ref="AC29:AF29"/>
    <mergeCell ref="AG29:AJ29"/>
    <mergeCell ref="L27:P27"/>
    <mergeCell ref="Q27:T27"/>
    <mergeCell ref="U27:X27"/>
    <mergeCell ref="Y27:AB27"/>
    <mergeCell ref="AC27:AF27"/>
    <mergeCell ref="AG27:AJ27"/>
    <mergeCell ref="AG28:AJ28"/>
    <mergeCell ref="G50:K50"/>
    <mergeCell ref="L50:P50"/>
    <mergeCell ref="Q50:T50"/>
    <mergeCell ref="U50:X50"/>
    <mergeCell ref="Y50:AB50"/>
    <mergeCell ref="AC50:AF50"/>
    <mergeCell ref="AG50:AJ50"/>
    <mergeCell ref="A50:F50"/>
    <mergeCell ref="A51:F51"/>
    <mergeCell ref="G51:K51"/>
    <mergeCell ref="L51:P51"/>
    <mergeCell ref="Q51:T51"/>
    <mergeCell ref="U51:X51"/>
    <mergeCell ref="Y51:AB51"/>
    <mergeCell ref="Y52:AB52"/>
    <mergeCell ref="AC52:AF52"/>
    <mergeCell ref="AC51:AF51"/>
    <mergeCell ref="AG51:AJ51"/>
    <mergeCell ref="G52:K52"/>
    <mergeCell ref="L52:P52"/>
    <mergeCell ref="Q52:T52"/>
    <mergeCell ref="U52:X52"/>
    <mergeCell ref="AG52:AJ52"/>
    <mergeCell ref="AC53:AF53"/>
    <mergeCell ref="AG53:AJ53"/>
    <mergeCell ref="A52:F52"/>
    <mergeCell ref="A53:F53"/>
    <mergeCell ref="G53:K53"/>
    <mergeCell ref="L53:P53"/>
    <mergeCell ref="Q53:T53"/>
    <mergeCell ref="U53:X53"/>
    <mergeCell ref="Y53:AB53"/>
    <mergeCell ref="G54:K54"/>
    <mergeCell ref="L54:P54"/>
    <mergeCell ref="Q54:T54"/>
    <mergeCell ref="U54:X54"/>
    <mergeCell ref="Y54:AB54"/>
    <mergeCell ref="AC54:AF54"/>
    <mergeCell ref="AG54:AJ54"/>
    <mergeCell ref="A54:F54"/>
    <mergeCell ref="A55:F55"/>
    <mergeCell ref="G55:K55"/>
    <mergeCell ref="L55:P55"/>
    <mergeCell ref="Q55:T55"/>
    <mergeCell ref="U55:X55"/>
    <mergeCell ref="Y55:AB55"/>
    <mergeCell ref="Y56:AB56"/>
    <mergeCell ref="AC56:AF56"/>
    <mergeCell ref="AC55:AF55"/>
    <mergeCell ref="AG55:AJ55"/>
    <mergeCell ref="G56:K56"/>
    <mergeCell ref="L56:P56"/>
    <mergeCell ref="Q56:T56"/>
    <mergeCell ref="U56:X56"/>
    <mergeCell ref="AG56:AJ56"/>
    <mergeCell ref="AC57:AF57"/>
    <mergeCell ref="AG57:AJ57"/>
    <mergeCell ref="A56:F56"/>
    <mergeCell ref="A57:F57"/>
    <mergeCell ref="G57:K57"/>
    <mergeCell ref="L57:P57"/>
    <mergeCell ref="Q57:T57"/>
    <mergeCell ref="U57:X57"/>
    <mergeCell ref="Y57:AB57"/>
    <mergeCell ref="G58:K58"/>
    <mergeCell ref="L58:P58"/>
    <mergeCell ref="Q58:T58"/>
    <mergeCell ref="U58:X58"/>
    <mergeCell ref="Y58:AB58"/>
    <mergeCell ref="AC58:AF58"/>
    <mergeCell ref="AG58:AJ58"/>
    <mergeCell ref="Q65:T65"/>
    <mergeCell ref="U65:X65"/>
    <mergeCell ref="Y65:AB65"/>
    <mergeCell ref="AC65:AF65"/>
    <mergeCell ref="A58:F58"/>
    <mergeCell ref="A60:AJ60"/>
    <mergeCell ref="A62:B62"/>
    <mergeCell ref="A64:F65"/>
    <mergeCell ref="L64:X64"/>
    <mergeCell ref="Y64:AF64"/>
    <mergeCell ref="AG64:AJ65"/>
    <mergeCell ref="AC30:AF30"/>
    <mergeCell ref="AG30:AJ30"/>
    <mergeCell ref="A29:F29"/>
    <mergeCell ref="A30:F30"/>
    <mergeCell ref="G30:K30"/>
    <mergeCell ref="L30:P30"/>
    <mergeCell ref="Q30:T30"/>
    <mergeCell ref="U30:X30"/>
    <mergeCell ref="Y30:AB30"/>
    <mergeCell ref="A32:AJ32"/>
    <mergeCell ref="A26:F26"/>
    <mergeCell ref="G26:K26"/>
    <mergeCell ref="A27:F27"/>
    <mergeCell ref="G27:K27"/>
    <mergeCell ref="A28:F28"/>
    <mergeCell ref="G28:K28"/>
    <mergeCell ref="G29:K29"/>
    <mergeCell ref="Q37:T37"/>
    <mergeCell ref="U37:X37"/>
    <mergeCell ref="Y37:AB37"/>
    <mergeCell ref="AC37:AF37"/>
    <mergeCell ref="A34:B34"/>
    <mergeCell ref="A36:F37"/>
    <mergeCell ref="G36:K37"/>
    <mergeCell ref="L36:X36"/>
    <mergeCell ref="Y36:AF36"/>
    <mergeCell ref="AG36:AJ37"/>
    <mergeCell ref="L37:P37"/>
    <mergeCell ref="Y66:AB66"/>
    <mergeCell ref="AC66:AF66"/>
    <mergeCell ref="AG66:AJ66"/>
    <mergeCell ref="A69:F69"/>
    <mergeCell ref="A70:F70"/>
    <mergeCell ref="G70:K70"/>
    <mergeCell ref="L70:P70"/>
    <mergeCell ref="Q70:T70"/>
    <mergeCell ref="U70:X70"/>
    <mergeCell ref="Y70:AB70"/>
    <mergeCell ref="G71:K71"/>
    <mergeCell ref="L71:P71"/>
    <mergeCell ref="Q71:T71"/>
    <mergeCell ref="U71:X71"/>
    <mergeCell ref="Y71:AB71"/>
    <mergeCell ref="AC71:AF71"/>
    <mergeCell ref="AG71:AJ71"/>
    <mergeCell ref="AC72:AF72"/>
    <mergeCell ref="AG72:AJ72"/>
    <mergeCell ref="A71:F71"/>
    <mergeCell ref="A72:F72"/>
    <mergeCell ref="G72:K72"/>
    <mergeCell ref="L72:P72"/>
    <mergeCell ref="Q72:T72"/>
    <mergeCell ref="U72:X72"/>
    <mergeCell ref="Y72:AB72"/>
    <mergeCell ref="G73:K73"/>
    <mergeCell ref="L73:P73"/>
    <mergeCell ref="Q73:T73"/>
    <mergeCell ref="U73:X73"/>
    <mergeCell ref="Y73:AB73"/>
    <mergeCell ref="AC73:AF73"/>
    <mergeCell ref="AG73:AJ73"/>
    <mergeCell ref="A73:F73"/>
    <mergeCell ref="A74:F74"/>
    <mergeCell ref="G74:K74"/>
    <mergeCell ref="L74:P74"/>
    <mergeCell ref="Q74:T74"/>
    <mergeCell ref="U74:X74"/>
    <mergeCell ref="Y74:AB74"/>
    <mergeCell ref="Y75:AB75"/>
    <mergeCell ref="AC75:AF75"/>
    <mergeCell ref="AC74:AF74"/>
    <mergeCell ref="AG74:AJ74"/>
    <mergeCell ref="G75:K75"/>
    <mergeCell ref="L75:P75"/>
    <mergeCell ref="Q75:T75"/>
    <mergeCell ref="U75:X75"/>
    <mergeCell ref="AG75:AJ75"/>
    <mergeCell ref="AA82:AE82"/>
    <mergeCell ref="AF82:AJ82"/>
    <mergeCell ref="L81:P81"/>
    <mergeCell ref="Q81:U81"/>
    <mergeCell ref="A82:F82"/>
    <mergeCell ref="G82:K82"/>
    <mergeCell ref="L82:P82"/>
    <mergeCell ref="Q82:U82"/>
    <mergeCell ref="V82:Z82"/>
    <mergeCell ref="V81:Z81"/>
    <mergeCell ref="AA81:AE81"/>
    <mergeCell ref="A75:F75"/>
    <mergeCell ref="A78:B78"/>
    <mergeCell ref="A80:F81"/>
    <mergeCell ref="G80:U80"/>
    <mergeCell ref="V80:AE80"/>
    <mergeCell ref="AF80:AJ81"/>
    <mergeCell ref="G81:K81"/>
    <mergeCell ref="A83:F83"/>
    <mergeCell ref="G83:K83"/>
    <mergeCell ref="L83:P83"/>
    <mergeCell ref="Q83:U83"/>
    <mergeCell ref="V83:Z83"/>
    <mergeCell ref="AA83:AE83"/>
    <mergeCell ref="AF83:AJ83"/>
    <mergeCell ref="A84:F84"/>
    <mergeCell ref="G84:K84"/>
    <mergeCell ref="L84:P84"/>
    <mergeCell ref="Q84:U84"/>
    <mergeCell ref="V84:Z84"/>
    <mergeCell ref="AA84:AE84"/>
    <mergeCell ref="AF84:AJ84"/>
    <mergeCell ref="A85:F85"/>
    <mergeCell ref="G85:K85"/>
    <mergeCell ref="L85:P85"/>
    <mergeCell ref="Q85:U85"/>
    <mergeCell ref="V85:Z85"/>
    <mergeCell ref="AA85:AE85"/>
    <mergeCell ref="AF85:AJ85"/>
    <mergeCell ref="A86:F86"/>
    <mergeCell ref="G86:K86"/>
    <mergeCell ref="L86:P86"/>
    <mergeCell ref="Q86:U86"/>
    <mergeCell ref="V86:Z86"/>
    <mergeCell ref="AA86:AE86"/>
    <mergeCell ref="AF86:AJ86"/>
    <mergeCell ref="A87:F87"/>
    <mergeCell ref="G87:K87"/>
    <mergeCell ref="L87:P87"/>
    <mergeCell ref="Q87:U87"/>
    <mergeCell ref="V87:Z87"/>
    <mergeCell ref="AA87:AE87"/>
    <mergeCell ref="AF87:AJ87"/>
    <mergeCell ref="G88:K88"/>
    <mergeCell ref="L88:P88"/>
    <mergeCell ref="Q88:U88"/>
    <mergeCell ref="V88:Z88"/>
    <mergeCell ref="AA88:AE88"/>
    <mergeCell ref="AF88:AJ88"/>
    <mergeCell ref="A90:AJ90"/>
    <mergeCell ref="A88:F88"/>
    <mergeCell ref="A92:B92"/>
    <mergeCell ref="G94:L94"/>
    <mergeCell ref="M94:R94"/>
    <mergeCell ref="S94:X94"/>
    <mergeCell ref="Y94:AD94"/>
    <mergeCell ref="AE94:AJ94"/>
    <mergeCell ref="A94:F94"/>
    <mergeCell ref="A95:F95"/>
    <mergeCell ref="G95:L95"/>
    <mergeCell ref="M95:R95"/>
    <mergeCell ref="S95:X95"/>
    <mergeCell ref="Y95:AD95"/>
    <mergeCell ref="AE95:AJ95"/>
    <mergeCell ref="S97:X97"/>
    <mergeCell ref="Y97:AD97"/>
    <mergeCell ref="A96:F96"/>
    <mergeCell ref="G96:L96"/>
    <mergeCell ref="M96:R96"/>
    <mergeCell ref="S96:X96"/>
    <mergeCell ref="Y96:AD96"/>
    <mergeCell ref="AE96:AJ96"/>
    <mergeCell ref="A97:F97"/>
    <mergeCell ref="AE97:AJ97"/>
    <mergeCell ref="G97:L97"/>
    <mergeCell ref="M97:R97"/>
    <mergeCell ref="G98:L98"/>
    <mergeCell ref="M98:R98"/>
    <mergeCell ref="S98:X98"/>
    <mergeCell ref="Y98:AD98"/>
    <mergeCell ref="AE98:AJ98"/>
    <mergeCell ref="A98:F98"/>
    <mergeCell ref="A99:F99"/>
    <mergeCell ref="G99:L99"/>
    <mergeCell ref="M99:R99"/>
    <mergeCell ref="S99:X99"/>
    <mergeCell ref="Y99:AD99"/>
    <mergeCell ref="AE99:AJ99"/>
    <mergeCell ref="A103:B103"/>
    <mergeCell ref="E105:AD105"/>
    <mergeCell ref="E106:H110"/>
    <mergeCell ref="I106:L110"/>
    <mergeCell ref="M106:P110"/>
    <mergeCell ref="Q106:X106"/>
    <mergeCell ref="Q107:R110"/>
    <mergeCell ref="S107:T110"/>
    <mergeCell ref="U107:V110"/>
    <mergeCell ref="W107:X110"/>
    <mergeCell ref="Y106:AD106"/>
    <mergeCell ref="AE106:AF110"/>
    <mergeCell ref="Y107:AD107"/>
    <mergeCell ref="Y108:Z110"/>
    <mergeCell ref="AA108:AB110"/>
    <mergeCell ref="AC108:AD110"/>
    <mergeCell ref="A100:F100"/>
    <mergeCell ref="G100:L100"/>
    <mergeCell ref="M100:R100"/>
    <mergeCell ref="S100:X100"/>
    <mergeCell ref="Y100:AD100"/>
    <mergeCell ref="AE100:AJ100"/>
    <mergeCell ref="A105:D110"/>
    <mergeCell ref="AG106:AH110"/>
    <mergeCell ref="W111:X111"/>
    <mergeCell ref="Y111:Z111"/>
    <mergeCell ref="AA111:AB111"/>
    <mergeCell ref="AC111:AD111"/>
    <mergeCell ref="AE111:AF111"/>
    <mergeCell ref="AG111:AH111"/>
    <mergeCell ref="AE105:AH105"/>
    <mergeCell ref="AI105:AJ110"/>
    <mergeCell ref="A111:D111"/>
    <mergeCell ref="E111:H111"/>
    <mergeCell ref="I111:L111"/>
    <mergeCell ref="M111:P111"/>
    <mergeCell ref="Q111:R111"/>
    <mergeCell ref="AI111:AJ111"/>
    <mergeCell ref="AG112:AH112"/>
    <mergeCell ref="AI112:AJ112"/>
    <mergeCell ref="S112:T112"/>
    <mergeCell ref="U112:V112"/>
    <mergeCell ref="W112:X112"/>
    <mergeCell ref="Y112:Z112"/>
    <mergeCell ref="AA112:AB112"/>
    <mergeCell ref="AC112:AD112"/>
    <mergeCell ref="AE112:AF112"/>
    <mergeCell ref="G64:K65"/>
    <mergeCell ref="L65:P65"/>
    <mergeCell ref="A66:F66"/>
    <mergeCell ref="G66:K66"/>
    <mergeCell ref="L66:P66"/>
    <mergeCell ref="Q66:T66"/>
    <mergeCell ref="U66:X66"/>
    <mergeCell ref="G67:K67"/>
    <mergeCell ref="L67:P67"/>
    <mergeCell ref="Q67:T67"/>
    <mergeCell ref="U67:X67"/>
    <mergeCell ref="Y67:AB67"/>
    <mergeCell ref="AC67:AF67"/>
    <mergeCell ref="AG67:AJ67"/>
    <mergeCell ref="AC68:AF68"/>
    <mergeCell ref="AG68:AJ68"/>
    <mergeCell ref="A67:F67"/>
    <mergeCell ref="A68:F68"/>
    <mergeCell ref="G68:K68"/>
    <mergeCell ref="L68:P68"/>
    <mergeCell ref="Q68:T68"/>
    <mergeCell ref="U68:X68"/>
    <mergeCell ref="Y68:AB68"/>
    <mergeCell ref="G69:K69"/>
    <mergeCell ref="L69:P69"/>
    <mergeCell ref="Q69:T69"/>
    <mergeCell ref="U69:X69"/>
    <mergeCell ref="Y69:AB69"/>
    <mergeCell ref="AC69:AF69"/>
    <mergeCell ref="AG69:AJ69"/>
    <mergeCell ref="AC70:AF70"/>
    <mergeCell ref="AG70:AJ70"/>
    <mergeCell ref="S111:T111"/>
    <mergeCell ref="U111:V111"/>
    <mergeCell ref="A112:D112"/>
    <mergeCell ref="E112:H112"/>
    <mergeCell ref="I112:L112"/>
    <mergeCell ref="M112:P112"/>
    <mergeCell ref="Q112:R112"/>
    <mergeCell ref="W113:X113"/>
    <mergeCell ref="Y113:Z113"/>
    <mergeCell ref="AA113:AB113"/>
    <mergeCell ref="AC113:AD113"/>
    <mergeCell ref="AE113:AF113"/>
    <mergeCell ref="AG113:AH113"/>
    <mergeCell ref="AI113:AJ113"/>
    <mergeCell ref="A113:D113"/>
    <mergeCell ref="E113:H113"/>
    <mergeCell ref="I113:L113"/>
    <mergeCell ref="M113:P113"/>
    <mergeCell ref="Q113:R113"/>
    <mergeCell ref="S113:T113"/>
    <mergeCell ref="U113:V113"/>
    <mergeCell ref="Y119:AB121"/>
    <mergeCell ref="AC119:AF121"/>
    <mergeCell ref="Y122:AB122"/>
    <mergeCell ref="AC122:AF122"/>
    <mergeCell ref="AG122:AJ122"/>
    <mergeCell ref="Y123:AB123"/>
    <mergeCell ref="AC123:AF123"/>
    <mergeCell ref="AG123:AJ123"/>
    <mergeCell ref="M120:O121"/>
    <mergeCell ref="P120:R121"/>
    <mergeCell ref="J122:L122"/>
    <mergeCell ref="M122:O122"/>
    <mergeCell ref="P122:R122"/>
    <mergeCell ref="J123:L123"/>
    <mergeCell ref="M123:O123"/>
    <mergeCell ref="P123:R123"/>
    <mergeCell ref="S120:U121"/>
    <mergeCell ref="V120:X121"/>
    <mergeCell ref="S122:U122"/>
    <mergeCell ref="V122:X122"/>
    <mergeCell ref="S123:U123"/>
    <mergeCell ref="V123:X123"/>
    <mergeCell ref="D118:X118"/>
    <mergeCell ref="Y118:AF118"/>
    <mergeCell ref="AG118:AJ121"/>
    <mergeCell ref="D119:F121"/>
    <mergeCell ref="G119:I121"/>
    <mergeCell ref="J119:L121"/>
    <mergeCell ref="M119:X119"/>
    <mergeCell ref="A116:B116"/>
    <mergeCell ref="A118:C121"/>
    <mergeCell ref="A122:C122"/>
    <mergeCell ref="D122:F122"/>
    <mergeCell ref="G122:I122"/>
    <mergeCell ref="D123:F123"/>
    <mergeCell ref="G123:I123"/>
    <mergeCell ref="S124:U124"/>
    <mergeCell ref="V124:X124"/>
    <mergeCell ref="Y124:AB124"/>
    <mergeCell ref="AC124:AF124"/>
    <mergeCell ref="AG124:AJ124"/>
    <mergeCell ref="A126:AJ126"/>
    <mergeCell ref="A123:C123"/>
    <mergeCell ref="A124:C124"/>
    <mergeCell ref="D124:F124"/>
    <mergeCell ref="G124:I124"/>
    <mergeCell ref="J124:L124"/>
    <mergeCell ref="M124:O124"/>
    <mergeCell ref="P124:R124"/>
    <mergeCell ref="S131:AA131"/>
    <mergeCell ref="AB131:AJ131"/>
    <mergeCell ref="A128:B128"/>
    <mergeCell ref="A130:I130"/>
    <mergeCell ref="J130:R130"/>
    <mergeCell ref="S130:AA130"/>
    <mergeCell ref="AB130:AJ130"/>
    <mergeCell ref="A131:I131"/>
    <mergeCell ref="J131:R131"/>
    <mergeCell ref="A132:I132"/>
    <mergeCell ref="J132:R132"/>
    <mergeCell ref="S132:AA132"/>
    <mergeCell ref="AB132:AJ132"/>
    <mergeCell ref="J133:R133"/>
    <mergeCell ref="S133:AA133"/>
    <mergeCell ref="AB133:AJ133"/>
    <mergeCell ref="U138:X139"/>
    <mergeCell ref="Y138:AB139"/>
    <mergeCell ref="AC138:AF139"/>
    <mergeCell ref="AG138:AJ139"/>
    <mergeCell ref="A133:I133"/>
    <mergeCell ref="A136:B136"/>
    <mergeCell ref="A138:D139"/>
    <mergeCell ref="E138:H139"/>
    <mergeCell ref="I138:L139"/>
    <mergeCell ref="M138:P139"/>
    <mergeCell ref="Q138:T139"/>
    <mergeCell ref="AC143:AF143"/>
    <mergeCell ref="AG143:AJ143"/>
    <mergeCell ref="A143:D143"/>
    <mergeCell ref="E143:H143"/>
    <mergeCell ref="I143:L143"/>
    <mergeCell ref="M143:P143"/>
    <mergeCell ref="Q143:T143"/>
    <mergeCell ref="U143:X143"/>
    <mergeCell ref="Y143:AB143"/>
    <mergeCell ref="AC144:AF144"/>
    <mergeCell ref="AG144:AJ144"/>
    <mergeCell ref="E144:H144"/>
    <mergeCell ref="I144:L144"/>
    <mergeCell ref="M144:P144"/>
    <mergeCell ref="Q144:T144"/>
    <mergeCell ref="U144:X144"/>
    <mergeCell ref="Y144:AB144"/>
    <mergeCell ref="A146:AJ146"/>
    <mergeCell ref="Q152:U152"/>
    <mergeCell ref="V152:Z152"/>
    <mergeCell ref="AA152:AE152"/>
    <mergeCell ref="AF152:AJ152"/>
    <mergeCell ref="Q153:U153"/>
    <mergeCell ref="V153:Z153"/>
    <mergeCell ref="AA153:AE153"/>
    <mergeCell ref="AF153:AJ153"/>
    <mergeCell ref="Q154:U154"/>
    <mergeCell ref="V154:Z154"/>
    <mergeCell ref="AA154:AE154"/>
    <mergeCell ref="AF154:AJ154"/>
    <mergeCell ref="E155:J157"/>
    <mergeCell ref="K155:P155"/>
    <mergeCell ref="Q155:U155"/>
    <mergeCell ref="V155:Z155"/>
    <mergeCell ref="AA155:AE155"/>
    <mergeCell ref="AF155:AJ155"/>
    <mergeCell ref="K156:P156"/>
    <mergeCell ref="Q156:U156"/>
    <mergeCell ref="V156:Z156"/>
    <mergeCell ref="AA156:AE156"/>
    <mergeCell ref="AF156:AJ156"/>
    <mergeCell ref="K157:P157"/>
    <mergeCell ref="Q157:U157"/>
    <mergeCell ref="V157:Z157"/>
    <mergeCell ref="AA157:AE157"/>
    <mergeCell ref="AF157:AJ157"/>
    <mergeCell ref="E158:J160"/>
    <mergeCell ref="K158:P158"/>
    <mergeCell ref="Q158:U158"/>
    <mergeCell ref="V158:Z158"/>
    <mergeCell ref="AA158:AE158"/>
    <mergeCell ref="AF158:AJ158"/>
    <mergeCell ref="K159:P159"/>
    <mergeCell ref="Q159:U159"/>
    <mergeCell ref="V159:Z159"/>
    <mergeCell ref="AA159:AE159"/>
    <mergeCell ref="AF159:AJ159"/>
    <mergeCell ref="K160:P160"/>
    <mergeCell ref="Q160:U160"/>
    <mergeCell ref="V160:Z160"/>
    <mergeCell ref="AA160:AE160"/>
    <mergeCell ref="AF160:AJ160"/>
    <mergeCell ref="E161:J163"/>
    <mergeCell ref="K161:P161"/>
    <mergeCell ref="Q161:U161"/>
    <mergeCell ref="V161:Z161"/>
    <mergeCell ref="AA161:AE161"/>
    <mergeCell ref="AF161:AJ161"/>
    <mergeCell ref="K162:P162"/>
    <mergeCell ref="Q162:U162"/>
    <mergeCell ref="V162:Z162"/>
    <mergeCell ref="AA162:AE162"/>
    <mergeCell ref="AF162:AJ162"/>
    <mergeCell ref="K163:P163"/>
    <mergeCell ref="Q163:U163"/>
    <mergeCell ref="V163:Z163"/>
    <mergeCell ref="AA163:AE163"/>
    <mergeCell ref="AF163:AJ163"/>
    <mergeCell ref="E164:J166"/>
    <mergeCell ref="K164:P164"/>
    <mergeCell ref="K165:P165"/>
    <mergeCell ref="Q164:U164"/>
    <mergeCell ref="V164:Z164"/>
    <mergeCell ref="AA164:AE164"/>
    <mergeCell ref="AF164:AJ164"/>
    <mergeCell ref="Q165:U165"/>
    <mergeCell ref="V165:Z165"/>
    <mergeCell ref="K171:P171"/>
    <mergeCell ref="Q171:U171"/>
    <mergeCell ref="K166:P166"/>
    <mergeCell ref="Q166:U166"/>
    <mergeCell ref="K167:P167"/>
    <mergeCell ref="Q167:U167"/>
    <mergeCell ref="K168:P168"/>
    <mergeCell ref="Q168:U168"/>
    <mergeCell ref="Q169:U169"/>
    <mergeCell ref="AA171:AE171"/>
    <mergeCell ref="AF171:AJ171"/>
    <mergeCell ref="K169:P169"/>
    <mergeCell ref="K170:P170"/>
    <mergeCell ref="Q170:U170"/>
    <mergeCell ref="V170:Z170"/>
    <mergeCell ref="AA170:AE170"/>
    <mergeCell ref="AF170:AJ170"/>
    <mergeCell ref="V171:Z171"/>
    <mergeCell ref="Q175:U175"/>
    <mergeCell ref="V175:Z175"/>
    <mergeCell ref="K176:P176"/>
    <mergeCell ref="V176:Z176"/>
    <mergeCell ref="AA176:AE176"/>
    <mergeCell ref="AF176:AJ176"/>
    <mergeCell ref="A181:AJ181"/>
    <mergeCell ref="Q176:U176"/>
    <mergeCell ref="M185:X185"/>
    <mergeCell ref="Y185:AJ185"/>
    <mergeCell ref="M186:P186"/>
    <mergeCell ref="Q186:T186"/>
    <mergeCell ref="U186:X186"/>
    <mergeCell ref="Y186:AB186"/>
    <mergeCell ref="A150:P151"/>
    <mergeCell ref="E152:J154"/>
    <mergeCell ref="K152:P152"/>
    <mergeCell ref="K153:P153"/>
    <mergeCell ref="K154:P154"/>
    <mergeCell ref="AA165:AE165"/>
    <mergeCell ref="AF165:AJ165"/>
    <mergeCell ref="A144:D144"/>
    <mergeCell ref="A148:B148"/>
    <mergeCell ref="Q150:Z150"/>
    <mergeCell ref="AA150:AJ150"/>
    <mergeCell ref="Q151:U151"/>
    <mergeCell ref="V151:Z151"/>
    <mergeCell ref="AF166:AJ166"/>
    <mergeCell ref="V168:Z168"/>
    <mergeCell ref="V169:Z169"/>
    <mergeCell ref="AA169:AE169"/>
    <mergeCell ref="AF169:AJ169"/>
    <mergeCell ref="V166:Z166"/>
    <mergeCell ref="AA166:AE166"/>
    <mergeCell ref="V167:Z167"/>
    <mergeCell ref="AA167:AE167"/>
    <mergeCell ref="AF167:AJ167"/>
    <mergeCell ref="AA168:AE168"/>
    <mergeCell ref="AF168:AJ168"/>
    <mergeCell ref="A183:B183"/>
    <mergeCell ref="A187:B188"/>
    <mergeCell ref="Q190:T190"/>
    <mergeCell ref="U190:X190"/>
    <mergeCell ref="AG190:AJ190"/>
    <mergeCell ref="Q197:T197"/>
    <mergeCell ref="U197:X197"/>
    <mergeCell ref="Q198:T198"/>
    <mergeCell ref="U198:X198"/>
    <mergeCell ref="Y198:AB198"/>
    <mergeCell ref="AC198:AF198"/>
    <mergeCell ref="AG198:AJ198"/>
    <mergeCell ref="M198:P198"/>
    <mergeCell ref="M199:P199"/>
    <mergeCell ref="Q199:T199"/>
    <mergeCell ref="U199:X199"/>
    <mergeCell ref="Y199:AB199"/>
    <mergeCell ref="AC199:AF199"/>
    <mergeCell ref="AG199:AJ199"/>
    <mergeCell ref="Y190:AB190"/>
    <mergeCell ref="AC190:AF190"/>
    <mergeCell ref="M189:P189"/>
    <mergeCell ref="Q189:T189"/>
    <mergeCell ref="U189:X189"/>
    <mergeCell ref="Y189:AB189"/>
    <mergeCell ref="AC189:AF189"/>
    <mergeCell ref="AG189:AJ189"/>
    <mergeCell ref="M190:P190"/>
    <mergeCell ref="Y192:AB192"/>
    <mergeCell ref="AC192:AF192"/>
    <mergeCell ref="Y193:AB193"/>
    <mergeCell ref="AC193:AF193"/>
    <mergeCell ref="AG193:AJ193"/>
    <mergeCell ref="Y194:AB194"/>
    <mergeCell ref="AC194:AF194"/>
    <mergeCell ref="AG194:AJ194"/>
    <mergeCell ref="M191:P191"/>
    <mergeCell ref="Q191:T191"/>
    <mergeCell ref="U191:X191"/>
    <mergeCell ref="Y191:AB191"/>
    <mergeCell ref="AC191:AF191"/>
    <mergeCell ref="AG191:AJ191"/>
    <mergeCell ref="M192:P192"/>
    <mergeCell ref="AG192:AJ192"/>
    <mergeCell ref="M194:P194"/>
    <mergeCell ref="M195:P195"/>
    <mergeCell ref="Q195:T195"/>
    <mergeCell ref="U195:X195"/>
    <mergeCell ref="Y195:AB195"/>
    <mergeCell ref="AC195:AF195"/>
    <mergeCell ref="AG195:AJ195"/>
    <mergeCell ref="Q192:T192"/>
    <mergeCell ref="U192:X192"/>
    <mergeCell ref="M193:P193"/>
    <mergeCell ref="Q193:T193"/>
    <mergeCell ref="U193:X193"/>
    <mergeCell ref="Q194:T194"/>
    <mergeCell ref="U194:X194"/>
    <mergeCell ref="M200:P200"/>
    <mergeCell ref="Q200:T200"/>
    <mergeCell ref="U200:X200"/>
    <mergeCell ref="Y200:AB200"/>
    <mergeCell ref="AC200:AF200"/>
    <mergeCell ref="AG200:AJ200"/>
    <mergeCell ref="Q209:T209"/>
    <mergeCell ref="U209:X209"/>
    <mergeCell ref="Y209:AB209"/>
    <mergeCell ref="AC209:AF209"/>
    <mergeCell ref="M208:P208"/>
    <mergeCell ref="Q208:T208"/>
    <mergeCell ref="U208:X208"/>
    <mergeCell ref="Y208:AB208"/>
    <mergeCell ref="AC208:AF208"/>
    <mergeCell ref="AG208:AJ208"/>
    <mergeCell ref="M209:P209"/>
    <mergeCell ref="AG209:AJ209"/>
    <mergeCell ref="M196:P196"/>
    <mergeCell ref="Q196:T196"/>
    <mergeCell ref="U196:X196"/>
    <mergeCell ref="Y196:AB196"/>
    <mergeCell ref="AC196:AF196"/>
    <mergeCell ref="AG196:AJ196"/>
    <mergeCell ref="M197:P197"/>
    <mergeCell ref="AG197:AJ197"/>
    <mergeCell ref="Y197:AB197"/>
    <mergeCell ref="AC197:AF197"/>
    <mergeCell ref="Q201:T201"/>
    <mergeCell ref="U201:X201"/>
    <mergeCell ref="Y201:AB201"/>
    <mergeCell ref="AC201:AF201"/>
    <mergeCell ref="AG201:AJ201"/>
    <mergeCell ref="M201:P201"/>
    <mergeCell ref="M202:P202"/>
    <mergeCell ref="Q202:T202"/>
    <mergeCell ref="U202:X202"/>
    <mergeCell ref="Y202:AB202"/>
    <mergeCell ref="AC202:AF202"/>
    <mergeCell ref="AG202:AJ202"/>
    <mergeCell ref="Y204:AB204"/>
    <mergeCell ref="AC204:AF204"/>
    <mergeCell ref="Y205:AB205"/>
    <mergeCell ref="AC205:AF205"/>
    <mergeCell ref="AG205:AJ205"/>
    <mergeCell ref="Y206:AB206"/>
    <mergeCell ref="AC206:AF206"/>
    <mergeCell ref="AG206:AJ206"/>
    <mergeCell ref="M203:P203"/>
    <mergeCell ref="Q203:T203"/>
    <mergeCell ref="U203:X203"/>
    <mergeCell ref="Y203:AB203"/>
    <mergeCell ref="AC203:AF203"/>
    <mergeCell ref="AG203:AJ203"/>
    <mergeCell ref="M204:P204"/>
    <mergeCell ref="AG204:AJ204"/>
    <mergeCell ref="M206:P206"/>
    <mergeCell ref="M207:P207"/>
    <mergeCell ref="Q207:T207"/>
    <mergeCell ref="U207:X207"/>
    <mergeCell ref="Y207:AB207"/>
    <mergeCell ref="AC207:AF207"/>
    <mergeCell ref="AG207:AJ207"/>
    <mergeCell ref="Q204:T204"/>
    <mergeCell ref="U204:X204"/>
    <mergeCell ref="M205:P205"/>
    <mergeCell ref="Q205:T205"/>
    <mergeCell ref="U205:X205"/>
    <mergeCell ref="Q206:T206"/>
    <mergeCell ref="U206:X206"/>
    <mergeCell ref="AC140:AF140"/>
    <mergeCell ref="AG140:AJ140"/>
    <mergeCell ref="A140:D140"/>
    <mergeCell ref="E140:H140"/>
    <mergeCell ref="I140:L140"/>
    <mergeCell ref="M140:P140"/>
    <mergeCell ref="Q140:T140"/>
    <mergeCell ref="U140:X140"/>
    <mergeCell ref="Y140:AB140"/>
    <mergeCell ref="AC141:AF141"/>
    <mergeCell ref="AG141:AJ141"/>
    <mergeCell ref="A141:D141"/>
    <mergeCell ref="E141:H141"/>
    <mergeCell ref="I141:L141"/>
    <mergeCell ref="M141:P141"/>
    <mergeCell ref="Q141:T141"/>
    <mergeCell ref="U141:X141"/>
    <mergeCell ref="Y141:AB141"/>
    <mergeCell ref="AC142:AF142"/>
    <mergeCell ref="AG142:AJ142"/>
    <mergeCell ref="A142:D142"/>
    <mergeCell ref="E142:H142"/>
    <mergeCell ref="I142:L142"/>
    <mergeCell ref="M142:P142"/>
    <mergeCell ref="Q142:T142"/>
    <mergeCell ref="U142:X142"/>
    <mergeCell ref="Y142:AB142"/>
    <mergeCell ref="AA151:AE151"/>
    <mergeCell ref="AF151:AJ151"/>
    <mergeCell ref="V173:Z173"/>
    <mergeCell ref="AA173:AE173"/>
    <mergeCell ref="K172:P172"/>
    <mergeCell ref="Q172:U172"/>
    <mergeCell ref="V172:Z172"/>
    <mergeCell ref="AA172:AE172"/>
    <mergeCell ref="AF172:AJ172"/>
    <mergeCell ref="Q173:U173"/>
    <mergeCell ref="AF173:AJ173"/>
    <mergeCell ref="AA175:AE175"/>
    <mergeCell ref="AF175:AJ175"/>
    <mergeCell ref="K173:P173"/>
    <mergeCell ref="K174:P174"/>
    <mergeCell ref="Q174:U174"/>
    <mergeCell ref="V174:Z174"/>
    <mergeCell ref="AA174:AE174"/>
    <mergeCell ref="AF174:AJ174"/>
    <mergeCell ref="K175:P175"/>
    <mergeCell ref="V178:Z178"/>
    <mergeCell ref="AA178:AE178"/>
    <mergeCell ref="K177:P177"/>
    <mergeCell ref="Q177:U177"/>
    <mergeCell ref="V177:Z177"/>
    <mergeCell ref="AA177:AE177"/>
    <mergeCell ref="AF177:AJ177"/>
    <mergeCell ref="K178:P178"/>
    <mergeCell ref="Q178:U178"/>
    <mergeCell ref="AF178:AJ178"/>
    <mergeCell ref="AC186:AF186"/>
    <mergeCell ref="AG186:AJ186"/>
    <mergeCell ref="Q187:T187"/>
    <mergeCell ref="U187:X187"/>
    <mergeCell ref="Y187:AB187"/>
    <mergeCell ref="AC187:AF187"/>
    <mergeCell ref="AG187:AJ187"/>
    <mergeCell ref="M187:P187"/>
    <mergeCell ref="M188:P188"/>
    <mergeCell ref="Q188:T188"/>
    <mergeCell ref="U188:X188"/>
    <mergeCell ref="Y188:AB188"/>
    <mergeCell ref="AC188:AF188"/>
    <mergeCell ref="AG188:AJ188"/>
    <mergeCell ref="A152:D169"/>
    <mergeCell ref="E167:J169"/>
    <mergeCell ref="A170:D178"/>
    <mergeCell ref="E170:J172"/>
    <mergeCell ref="E173:J175"/>
    <mergeCell ref="E176:J178"/>
    <mergeCell ref="A185:L186"/>
    <mergeCell ref="C193:L193"/>
    <mergeCell ref="C194:L194"/>
    <mergeCell ref="C187:L187"/>
    <mergeCell ref="C188:L188"/>
    <mergeCell ref="A189:B194"/>
    <mergeCell ref="C189:L189"/>
    <mergeCell ref="C190:L190"/>
    <mergeCell ref="C191:L191"/>
    <mergeCell ref="C192:L192"/>
    <mergeCell ref="E198:L198"/>
    <mergeCell ref="E199:L199"/>
    <mergeCell ref="C200:D200"/>
    <mergeCell ref="E200:L200"/>
    <mergeCell ref="C201:L201"/>
    <mergeCell ref="C202:L202"/>
    <mergeCell ref="A195:B195"/>
    <mergeCell ref="C195:L195"/>
    <mergeCell ref="A196:B196"/>
    <mergeCell ref="C196:L196"/>
    <mergeCell ref="A197:B202"/>
    <mergeCell ref="C197:D199"/>
    <mergeCell ref="E197:L197"/>
    <mergeCell ref="E207:L207"/>
    <mergeCell ref="E208:L208"/>
    <mergeCell ref="A203:B206"/>
    <mergeCell ref="C203:L203"/>
    <mergeCell ref="C204:L204"/>
    <mergeCell ref="C205:L205"/>
    <mergeCell ref="C206:L206"/>
    <mergeCell ref="A207:B209"/>
    <mergeCell ref="C207:D208"/>
    <mergeCell ref="C209:L209"/>
    <mergeCell ref="A210:L210"/>
    <mergeCell ref="M210:P210"/>
    <mergeCell ref="Q210:T210"/>
    <mergeCell ref="Y210:AB210"/>
    <mergeCell ref="AC210:AF210"/>
    <mergeCell ref="AG210:AJ210"/>
    <mergeCell ref="S220:X220"/>
    <mergeCell ref="Y220:AD220"/>
    <mergeCell ref="S221:X221"/>
    <mergeCell ref="Y221:AD221"/>
    <mergeCell ref="AE221:AJ221"/>
    <mergeCell ref="S222:X222"/>
    <mergeCell ref="Y222:AD222"/>
    <mergeCell ref="AE222:AJ222"/>
    <mergeCell ref="U210:X210"/>
    <mergeCell ref="C212:X214"/>
    <mergeCell ref="A215:AJ215"/>
    <mergeCell ref="A217:B217"/>
    <mergeCell ref="A219:F220"/>
    <mergeCell ref="M219:AD219"/>
    <mergeCell ref="AE219:AJ220"/>
    <mergeCell ref="A222:F222"/>
    <mergeCell ref="A223:F223"/>
    <mergeCell ref="G223:L223"/>
    <mergeCell ref="M223:R223"/>
    <mergeCell ref="S223:X223"/>
    <mergeCell ref="Y223:AD223"/>
    <mergeCell ref="AE223:AJ223"/>
    <mergeCell ref="G219:L220"/>
    <mergeCell ref="M220:R220"/>
    <mergeCell ref="A221:F221"/>
    <mergeCell ref="G221:L221"/>
    <mergeCell ref="M221:R221"/>
    <mergeCell ref="G222:L222"/>
    <mergeCell ref="M222:R222"/>
    <mergeCell ref="AE228:AF230"/>
    <mergeCell ref="AG228:AH230"/>
    <mergeCell ref="AI228:AJ230"/>
    <mergeCell ref="I229:K230"/>
    <mergeCell ref="L229:N230"/>
    <mergeCell ref="O229:Q230"/>
    <mergeCell ref="R229:T230"/>
    <mergeCell ref="U229:W230"/>
    <mergeCell ref="X229:Z230"/>
    <mergeCell ref="A226:B226"/>
    <mergeCell ref="A228:D230"/>
    <mergeCell ref="E228:H230"/>
    <mergeCell ref="I228:Q228"/>
    <mergeCell ref="R228:Z228"/>
    <mergeCell ref="AA228:AB230"/>
    <mergeCell ref="AC228:AD230"/>
    <mergeCell ref="X231:Z231"/>
    <mergeCell ref="AA231:AB231"/>
    <mergeCell ref="AC231:AD231"/>
    <mergeCell ref="AE231:AF231"/>
    <mergeCell ref="AG231:AH231"/>
    <mergeCell ref="AI231:AJ231"/>
    <mergeCell ref="A231:D231"/>
    <mergeCell ref="E231:H231"/>
    <mergeCell ref="I231:K231"/>
    <mergeCell ref="L231:N231"/>
    <mergeCell ref="O231:Q231"/>
    <mergeCell ref="R231:T231"/>
    <mergeCell ref="U231:W231"/>
    <mergeCell ref="X235:Z235"/>
    <mergeCell ref="AA235:AB235"/>
    <mergeCell ref="AC235:AD235"/>
    <mergeCell ref="AE235:AF235"/>
    <mergeCell ref="AG235:AH235"/>
    <mergeCell ref="AI235:AJ235"/>
    <mergeCell ref="A235:D235"/>
    <mergeCell ref="E235:H235"/>
    <mergeCell ref="I235:K235"/>
    <mergeCell ref="L235:N235"/>
    <mergeCell ref="O235:Q235"/>
    <mergeCell ref="R235:T235"/>
    <mergeCell ref="U235:W235"/>
    <mergeCell ref="X236:Z236"/>
    <mergeCell ref="AA236:AB236"/>
    <mergeCell ref="AC236:AD236"/>
    <mergeCell ref="AE236:AF236"/>
    <mergeCell ref="AG236:AH236"/>
    <mergeCell ref="AI236:AJ236"/>
    <mergeCell ref="A236:D236"/>
    <mergeCell ref="E236:H236"/>
    <mergeCell ref="I236:K236"/>
    <mergeCell ref="L236:N236"/>
    <mergeCell ref="O236:Q236"/>
    <mergeCell ref="R236:T236"/>
    <mergeCell ref="U236:W236"/>
    <mergeCell ref="X237:Z237"/>
    <mergeCell ref="AA237:AB237"/>
    <mergeCell ref="AC237:AD237"/>
    <mergeCell ref="AE237:AF237"/>
    <mergeCell ref="AG237:AH237"/>
    <mergeCell ref="AI237:AJ237"/>
    <mergeCell ref="A237:D237"/>
    <mergeCell ref="E237:H237"/>
    <mergeCell ref="I237:K237"/>
    <mergeCell ref="L237:N237"/>
    <mergeCell ref="O237:Q237"/>
    <mergeCell ref="R237:T237"/>
    <mergeCell ref="U237:W237"/>
    <mergeCell ref="X238:Z238"/>
    <mergeCell ref="AA238:AB238"/>
    <mergeCell ref="AC238:AD238"/>
    <mergeCell ref="AE238:AF238"/>
    <mergeCell ref="AG238:AH238"/>
    <mergeCell ref="AI238:AJ238"/>
    <mergeCell ref="A238:D238"/>
    <mergeCell ref="E238:H238"/>
    <mergeCell ref="I238:K238"/>
    <mergeCell ref="L238:N238"/>
    <mergeCell ref="O238:Q238"/>
    <mergeCell ref="R238:T238"/>
    <mergeCell ref="U238:W238"/>
    <mergeCell ref="X239:Z239"/>
    <mergeCell ref="AA239:AB239"/>
    <mergeCell ref="AC239:AD239"/>
    <mergeCell ref="AE239:AF239"/>
    <mergeCell ref="AG239:AH239"/>
    <mergeCell ref="AI239:AJ239"/>
    <mergeCell ref="A239:D239"/>
    <mergeCell ref="E239:H239"/>
    <mergeCell ref="I239:K239"/>
    <mergeCell ref="L239:N239"/>
    <mergeCell ref="O239:Q239"/>
    <mergeCell ref="R239:T239"/>
    <mergeCell ref="U239:W239"/>
    <mergeCell ref="X240:Z240"/>
    <mergeCell ref="AA240:AB240"/>
    <mergeCell ref="AC240:AD240"/>
    <mergeCell ref="AE240:AF240"/>
    <mergeCell ref="AG240:AH240"/>
    <mergeCell ref="AI240:AJ240"/>
    <mergeCell ref="A240:D240"/>
    <mergeCell ref="E240:H240"/>
    <mergeCell ref="I240:K240"/>
    <mergeCell ref="L240:N240"/>
    <mergeCell ref="O240:Q240"/>
    <mergeCell ref="R240:T240"/>
    <mergeCell ref="U240:W240"/>
    <mergeCell ref="X241:Z241"/>
    <mergeCell ref="AA241:AB241"/>
    <mergeCell ref="AC241:AD241"/>
    <mergeCell ref="AE241:AF241"/>
    <mergeCell ref="AG241:AH241"/>
    <mergeCell ref="AI241:AJ241"/>
    <mergeCell ref="A241:D241"/>
    <mergeCell ref="E241:H241"/>
    <mergeCell ref="I241:K241"/>
    <mergeCell ref="L241:N241"/>
    <mergeCell ref="O241:Q241"/>
    <mergeCell ref="R241:T241"/>
    <mergeCell ref="U241:W241"/>
    <mergeCell ref="X242:Z242"/>
    <mergeCell ref="AA242:AB242"/>
    <mergeCell ref="AC242:AD242"/>
    <mergeCell ref="AE242:AF242"/>
    <mergeCell ref="AG242:AH242"/>
    <mergeCell ref="AI242:AJ242"/>
    <mergeCell ref="E242:H242"/>
    <mergeCell ref="I242:K242"/>
    <mergeCell ref="L242:N242"/>
    <mergeCell ref="O242:Q242"/>
    <mergeCell ref="R242:T242"/>
    <mergeCell ref="U242:W242"/>
    <mergeCell ref="A246:AJ246"/>
    <mergeCell ref="U252:X252"/>
    <mergeCell ref="Y252:AB252"/>
    <mergeCell ref="AC252:AF252"/>
    <mergeCell ref="AG252:AJ252"/>
    <mergeCell ref="Q251:T251"/>
    <mergeCell ref="U251:X251"/>
    <mergeCell ref="A252:D252"/>
    <mergeCell ref="E252:H252"/>
    <mergeCell ref="I252:L252"/>
    <mergeCell ref="M252:P252"/>
    <mergeCell ref="Q252:T252"/>
    <mergeCell ref="AC253:AF253"/>
    <mergeCell ref="AG253:AJ253"/>
    <mergeCell ref="A253:D253"/>
    <mergeCell ref="E253:H253"/>
    <mergeCell ref="I253:L253"/>
    <mergeCell ref="M253:P253"/>
    <mergeCell ref="Q253:T253"/>
    <mergeCell ref="U253:X253"/>
    <mergeCell ref="Y253:AB253"/>
    <mergeCell ref="AC254:AF254"/>
    <mergeCell ref="AG254:AJ254"/>
    <mergeCell ref="E254:H254"/>
    <mergeCell ref="I254:L254"/>
    <mergeCell ref="M254:P254"/>
    <mergeCell ref="Q254:T254"/>
    <mergeCell ref="U254:X254"/>
    <mergeCell ref="Y254:AB254"/>
    <mergeCell ref="A257:AJ257"/>
    <mergeCell ref="K261:O261"/>
    <mergeCell ref="P261:T261"/>
    <mergeCell ref="A254:D254"/>
    <mergeCell ref="A258:B258"/>
    <mergeCell ref="A260:D261"/>
    <mergeCell ref="E260:O260"/>
    <mergeCell ref="P260:AF260"/>
    <mergeCell ref="AG260:AJ261"/>
    <mergeCell ref="E261:J261"/>
    <mergeCell ref="AC261:AF261"/>
    <mergeCell ref="Y262:AB262"/>
    <mergeCell ref="AC262:AF262"/>
    <mergeCell ref="AG262:AJ262"/>
    <mergeCell ref="U261:X261"/>
    <mergeCell ref="Y261:AB261"/>
    <mergeCell ref="A262:D262"/>
    <mergeCell ref="E262:J262"/>
    <mergeCell ref="K262:O262"/>
    <mergeCell ref="P262:T262"/>
    <mergeCell ref="U262:X262"/>
    <mergeCell ref="E314:L314"/>
    <mergeCell ref="E315:L315"/>
    <mergeCell ref="M315:T315"/>
    <mergeCell ref="U315:AB315"/>
    <mergeCell ref="M316:T316"/>
    <mergeCell ref="U316:AB316"/>
    <mergeCell ref="M317:T317"/>
    <mergeCell ref="AD326:AJ326"/>
    <mergeCell ref="AD327:AJ327"/>
    <mergeCell ref="AD328:AJ328"/>
    <mergeCell ref="U317:AB317"/>
    <mergeCell ref="A320:AJ320"/>
    <mergeCell ref="P324:V324"/>
    <mergeCell ref="W324:AC324"/>
    <mergeCell ref="AD324:AJ324"/>
    <mergeCell ref="W325:AC325"/>
    <mergeCell ref="AD325:AJ325"/>
    <mergeCell ref="E304:L304"/>
    <mergeCell ref="E305:L305"/>
    <mergeCell ref="M305:T305"/>
    <mergeCell ref="U305:AB305"/>
    <mergeCell ref="E303:L303"/>
    <mergeCell ref="E306:L306"/>
    <mergeCell ref="M306:T306"/>
    <mergeCell ref="U306:AB306"/>
    <mergeCell ref="M309:T309"/>
    <mergeCell ref="M310:T310"/>
    <mergeCell ref="U310:AB310"/>
    <mergeCell ref="M311:T311"/>
    <mergeCell ref="U311:AB311"/>
    <mergeCell ref="M312:T312"/>
    <mergeCell ref="U312:AB312"/>
    <mergeCell ref="E312:L312"/>
    <mergeCell ref="E313:L313"/>
    <mergeCell ref="M313:T313"/>
    <mergeCell ref="U313:AB313"/>
    <mergeCell ref="M314:T314"/>
    <mergeCell ref="U314:AB314"/>
    <mergeCell ref="P325:V325"/>
    <mergeCell ref="P326:V326"/>
    <mergeCell ref="W326:AC326"/>
    <mergeCell ref="P327:V327"/>
    <mergeCell ref="W327:AC327"/>
    <mergeCell ref="P328:V328"/>
    <mergeCell ref="W328:AC328"/>
    <mergeCell ref="Y251:AB251"/>
    <mergeCell ref="AC251:AF251"/>
    <mergeCell ref="A242:D242"/>
    <mergeCell ref="A248:B248"/>
    <mergeCell ref="A250:D251"/>
    <mergeCell ref="E250:H251"/>
    <mergeCell ref="I250:AJ250"/>
    <mergeCell ref="I251:L251"/>
    <mergeCell ref="M251:P251"/>
    <mergeCell ref="AG251:AJ251"/>
    <mergeCell ref="E263:J263"/>
    <mergeCell ref="K263:O263"/>
    <mergeCell ref="P263:T263"/>
    <mergeCell ref="U263:X263"/>
    <mergeCell ref="Y263:AB263"/>
    <mergeCell ref="AC263:AF263"/>
    <mergeCell ref="AG263:AJ263"/>
    <mergeCell ref="A263:D263"/>
    <mergeCell ref="A264:D264"/>
    <mergeCell ref="E264:J264"/>
    <mergeCell ref="K264:O264"/>
    <mergeCell ref="P264:T264"/>
    <mergeCell ref="U264:X264"/>
    <mergeCell ref="Y264:AB264"/>
    <mergeCell ref="Y265:AB265"/>
    <mergeCell ref="AC265:AF265"/>
    <mergeCell ref="AC264:AF264"/>
    <mergeCell ref="AG264:AJ264"/>
    <mergeCell ref="E265:J265"/>
    <mergeCell ref="K265:O265"/>
    <mergeCell ref="P265:T265"/>
    <mergeCell ref="U265:X265"/>
    <mergeCell ref="AG265:AJ265"/>
    <mergeCell ref="AC266:AF266"/>
    <mergeCell ref="AG266:AJ266"/>
    <mergeCell ref="A265:D265"/>
    <mergeCell ref="A266:D266"/>
    <mergeCell ref="E266:J266"/>
    <mergeCell ref="K266:O266"/>
    <mergeCell ref="P266:T266"/>
    <mergeCell ref="U266:X266"/>
    <mergeCell ref="Y266:AB266"/>
    <mergeCell ref="O273:R273"/>
    <mergeCell ref="S273:X273"/>
    <mergeCell ref="A270:B270"/>
    <mergeCell ref="A272:D273"/>
    <mergeCell ref="E272:R272"/>
    <mergeCell ref="S272:AF272"/>
    <mergeCell ref="AG272:AJ273"/>
    <mergeCell ref="E273:J273"/>
    <mergeCell ref="K273:N273"/>
    <mergeCell ref="Y274:AB274"/>
    <mergeCell ref="AC274:AF274"/>
    <mergeCell ref="AG274:AJ274"/>
    <mergeCell ref="Y273:AB273"/>
    <mergeCell ref="AC273:AF273"/>
    <mergeCell ref="A274:D274"/>
    <mergeCell ref="E274:J274"/>
    <mergeCell ref="K274:N274"/>
    <mergeCell ref="O274:R274"/>
    <mergeCell ref="S274:X274"/>
    <mergeCell ref="E275:J275"/>
    <mergeCell ref="K275:N275"/>
    <mergeCell ref="O275:R275"/>
    <mergeCell ref="S275:X275"/>
    <mergeCell ref="Y275:AB275"/>
    <mergeCell ref="AC275:AF275"/>
    <mergeCell ref="AG275:AJ275"/>
    <mergeCell ref="A275:D275"/>
    <mergeCell ref="A276:D276"/>
    <mergeCell ref="E276:J276"/>
    <mergeCell ref="K276:N276"/>
    <mergeCell ref="O276:R276"/>
    <mergeCell ref="S276:X276"/>
    <mergeCell ref="Y276:AB276"/>
    <mergeCell ref="E344:G345"/>
    <mergeCell ref="H344:J345"/>
    <mergeCell ref="K344:L345"/>
    <mergeCell ref="M344:N345"/>
    <mergeCell ref="O344:R344"/>
    <mergeCell ref="O345:P345"/>
    <mergeCell ref="Q345:R345"/>
    <mergeCell ref="E346:G346"/>
    <mergeCell ref="E347:G347"/>
    <mergeCell ref="A348:D349"/>
    <mergeCell ref="E348:G348"/>
    <mergeCell ref="E349:G349"/>
    <mergeCell ref="A350:D351"/>
    <mergeCell ref="E350:G350"/>
    <mergeCell ref="E351:G351"/>
    <mergeCell ref="A344:D345"/>
    <mergeCell ref="A346:D347"/>
    <mergeCell ref="H346:J346"/>
    <mergeCell ref="K346:L346"/>
    <mergeCell ref="M346:N346"/>
    <mergeCell ref="O346:P346"/>
    <mergeCell ref="Q346:R346"/>
    <mergeCell ref="Q347:R347"/>
    <mergeCell ref="M349:N349"/>
    <mergeCell ref="M350:N350"/>
    <mergeCell ref="O350:P350"/>
    <mergeCell ref="Q350:R350"/>
    <mergeCell ref="M347:N347"/>
    <mergeCell ref="O347:P347"/>
    <mergeCell ref="M348:N348"/>
    <mergeCell ref="O348:P348"/>
    <mergeCell ref="Q348:R348"/>
    <mergeCell ref="O349:P349"/>
    <mergeCell ref="Q349:R349"/>
    <mergeCell ref="H350:J350"/>
    <mergeCell ref="H351:J351"/>
    <mergeCell ref="K351:L351"/>
    <mergeCell ref="M351:N351"/>
    <mergeCell ref="O351:P351"/>
    <mergeCell ref="Q351:R351"/>
    <mergeCell ref="H347:J347"/>
    <mergeCell ref="K347:L347"/>
    <mergeCell ref="H348:J348"/>
    <mergeCell ref="K348:L348"/>
    <mergeCell ref="H349:J349"/>
    <mergeCell ref="K349:L349"/>
    <mergeCell ref="K350:L350"/>
    <mergeCell ref="E302:L302"/>
    <mergeCell ref="E307:L307"/>
    <mergeCell ref="A302:D307"/>
    <mergeCell ref="A308:L308"/>
    <mergeCell ref="A309:D312"/>
    <mergeCell ref="E309:L309"/>
    <mergeCell ref="E310:L310"/>
    <mergeCell ref="E311:L311"/>
    <mergeCell ref="A313:D316"/>
    <mergeCell ref="F327:O327"/>
    <mergeCell ref="F328:O328"/>
    <mergeCell ref="E316:L316"/>
    <mergeCell ref="A317:L317"/>
    <mergeCell ref="A322:B322"/>
    <mergeCell ref="A324:O324"/>
    <mergeCell ref="A325:E328"/>
    <mergeCell ref="F325:O325"/>
    <mergeCell ref="F326:O326"/>
    <mergeCell ref="E335:H335"/>
    <mergeCell ref="I335:P335"/>
    <mergeCell ref="I336:P336"/>
    <mergeCell ref="I337:P337"/>
    <mergeCell ref="I338:P338"/>
    <mergeCell ref="I339:P339"/>
    <mergeCell ref="A331:B331"/>
    <mergeCell ref="A333:D333"/>
    <mergeCell ref="E333:H333"/>
    <mergeCell ref="I333:P333"/>
    <mergeCell ref="A334:D335"/>
    <mergeCell ref="E334:H334"/>
    <mergeCell ref="I334:P334"/>
    <mergeCell ref="A336:D337"/>
    <mergeCell ref="E336:H336"/>
    <mergeCell ref="E337:H337"/>
    <mergeCell ref="A338:D339"/>
    <mergeCell ref="E338:H338"/>
    <mergeCell ref="E339:H339"/>
    <mergeCell ref="A342:B342"/>
    <mergeCell ref="Y334:AB334"/>
    <mergeCell ref="AC334:AF334"/>
    <mergeCell ref="Q333:T333"/>
    <mergeCell ref="U333:X333"/>
    <mergeCell ref="Y333:AB333"/>
    <mergeCell ref="AC333:AF333"/>
    <mergeCell ref="AG333:AJ333"/>
    <mergeCell ref="U334:X334"/>
    <mergeCell ref="AG334:AJ334"/>
    <mergeCell ref="AC336:AF336"/>
    <mergeCell ref="AG336:AJ336"/>
    <mergeCell ref="AC337:AF337"/>
    <mergeCell ref="AG337:AJ337"/>
    <mergeCell ref="AC338:AF338"/>
    <mergeCell ref="AG338:AJ338"/>
    <mergeCell ref="Q334:T334"/>
    <mergeCell ref="Q335:T335"/>
    <mergeCell ref="U335:X335"/>
    <mergeCell ref="Y335:AB335"/>
    <mergeCell ref="AC335:AF335"/>
    <mergeCell ref="AG335:AJ335"/>
    <mergeCell ref="Q336:T336"/>
    <mergeCell ref="Q338:T338"/>
    <mergeCell ref="Q339:T339"/>
    <mergeCell ref="U339:X339"/>
    <mergeCell ref="Y339:AB339"/>
    <mergeCell ref="AC339:AF339"/>
    <mergeCell ref="AG339:AJ339"/>
    <mergeCell ref="U336:X336"/>
    <mergeCell ref="Y336:AB336"/>
    <mergeCell ref="Q337:T337"/>
    <mergeCell ref="U337:X337"/>
    <mergeCell ref="Y337:AB337"/>
    <mergeCell ref="U338:X338"/>
    <mergeCell ref="Y338:AB338"/>
    <mergeCell ref="AE345:AF345"/>
    <mergeCell ref="AG345:AH345"/>
    <mergeCell ref="AG350:AH350"/>
    <mergeCell ref="AI350:AJ350"/>
    <mergeCell ref="S350:T350"/>
    <mergeCell ref="U350:V350"/>
    <mergeCell ref="W350:X350"/>
    <mergeCell ref="Y350:Z350"/>
    <mergeCell ref="AA350:AB350"/>
    <mergeCell ref="AC350:AD350"/>
    <mergeCell ref="AE350:AF350"/>
    <mergeCell ref="AA344:AB345"/>
    <mergeCell ref="AC345:AD345"/>
    <mergeCell ref="S344:X344"/>
    <mergeCell ref="Y344:Z345"/>
    <mergeCell ref="AC344:AH344"/>
    <mergeCell ref="AI344:AJ345"/>
    <mergeCell ref="S345:T345"/>
    <mergeCell ref="U345:V345"/>
    <mergeCell ref="W345:X345"/>
    <mergeCell ref="AG346:AH346"/>
    <mergeCell ref="AI346:AJ346"/>
    <mergeCell ref="S346:T346"/>
    <mergeCell ref="U346:V346"/>
    <mergeCell ref="W346:X346"/>
    <mergeCell ref="Y346:Z346"/>
    <mergeCell ref="AA346:AB346"/>
    <mergeCell ref="AC346:AD346"/>
    <mergeCell ref="AE346:AF346"/>
    <mergeCell ref="AG347:AH347"/>
    <mergeCell ref="AI347:AJ347"/>
    <mergeCell ref="S347:T347"/>
    <mergeCell ref="U347:V347"/>
    <mergeCell ref="W347:X347"/>
    <mergeCell ref="Y347:Z347"/>
    <mergeCell ref="AA347:AB347"/>
    <mergeCell ref="AC347:AD347"/>
    <mergeCell ref="AE347:AF347"/>
    <mergeCell ref="AG351:AH351"/>
    <mergeCell ref="AI351:AJ351"/>
    <mergeCell ref="S351:T351"/>
    <mergeCell ref="U351:V351"/>
    <mergeCell ref="W351:X351"/>
    <mergeCell ref="Y351:Z351"/>
    <mergeCell ref="AA351:AB351"/>
    <mergeCell ref="AC351:AD351"/>
    <mergeCell ref="AE351:AF351"/>
    <mergeCell ref="X232:Z232"/>
    <mergeCell ref="AA232:AB232"/>
    <mergeCell ref="AC232:AD232"/>
    <mergeCell ref="AE232:AF232"/>
    <mergeCell ref="AG232:AH232"/>
    <mergeCell ref="AI232:AJ232"/>
    <mergeCell ref="A232:D232"/>
    <mergeCell ref="E232:H232"/>
    <mergeCell ref="I232:K232"/>
    <mergeCell ref="L232:N232"/>
    <mergeCell ref="O232:Q232"/>
    <mergeCell ref="R232:T232"/>
    <mergeCell ref="U232:W232"/>
    <mergeCell ref="X233:Z233"/>
    <mergeCell ref="AA233:AB233"/>
    <mergeCell ref="AC233:AD233"/>
    <mergeCell ref="AE233:AF233"/>
    <mergeCell ref="AG233:AH233"/>
    <mergeCell ref="AI233:AJ233"/>
    <mergeCell ref="A233:D233"/>
    <mergeCell ref="E233:H233"/>
    <mergeCell ref="I233:K233"/>
    <mergeCell ref="L233:N233"/>
    <mergeCell ref="O233:Q233"/>
    <mergeCell ref="R233:T233"/>
    <mergeCell ref="U233:W233"/>
    <mergeCell ref="X234:Z234"/>
    <mergeCell ref="AA234:AB234"/>
    <mergeCell ref="AC234:AD234"/>
    <mergeCell ref="AE234:AF234"/>
    <mergeCell ref="AG234:AH234"/>
    <mergeCell ref="AI234:AJ234"/>
    <mergeCell ref="A234:D234"/>
    <mergeCell ref="E234:H234"/>
    <mergeCell ref="I234:K234"/>
    <mergeCell ref="L234:N234"/>
    <mergeCell ref="O234:Q234"/>
    <mergeCell ref="R234:T234"/>
    <mergeCell ref="U234:W234"/>
    <mergeCell ref="M286:T286"/>
    <mergeCell ref="U286:AB286"/>
    <mergeCell ref="AC276:AF276"/>
    <mergeCell ref="AG276:AJ276"/>
    <mergeCell ref="A280:AJ280"/>
    <mergeCell ref="A282:B282"/>
    <mergeCell ref="M284:T284"/>
    <mergeCell ref="U284:AB284"/>
    <mergeCell ref="AC284:AJ284"/>
    <mergeCell ref="D286:L286"/>
    <mergeCell ref="D287:L287"/>
    <mergeCell ref="M287:T287"/>
    <mergeCell ref="U287:AB287"/>
    <mergeCell ref="A285:L285"/>
    <mergeCell ref="D288:L288"/>
    <mergeCell ref="M288:T288"/>
    <mergeCell ref="U288:AB288"/>
    <mergeCell ref="D290:L290"/>
    <mergeCell ref="M290:T290"/>
    <mergeCell ref="U290:AB290"/>
    <mergeCell ref="AC290:AJ290"/>
    <mergeCell ref="M301:T301"/>
    <mergeCell ref="M302:T302"/>
    <mergeCell ref="U302:AB302"/>
    <mergeCell ref="AC302:AJ302"/>
    <mergeCell ref="A300:L300"/>
    <mergeCell ref="M300:T300"/>
    <mergeCell ref="U300:AB300"/>
    <mergeCell ref="AC300:AJ300"/>
    <mergeCell ref="A301:L301"/>
    <mergeCell ref="U301:AB301"/>
    <mergeCell ref="AC301:AJ301"/>
    <mergeCell ref="AC288:AJ288"/>
    <mergeCell ref="D289:L289"/>
    <mergeCell ref="M289:T289"/>
    <mergeCell ref="U289:AB289"/>
    <mergeCell ref="AC289:AJ289"/>
    <mergeCell ref="D291:L291"/>
    <mergeCell ref="M291:T291"/>
    <mergeCell ref="U291:AB291"/>
    <mergeCell ref="AC291:AJ291"/>
    <mergeCell ref="U292:AB292"/>
    <mergeCell ref="AC292:AJ292"/>
    <mergeCell ref="U293:AB293"/>
    <mergeCell ref="AC293:AJ293"/>
    <mergeCell ref="U294:AB294"/>
    <mergeCell ref="AC294:AJ294"/>
    <mergeCell ref="A284:L284"/>
    <mergeCell ref="M285:T285"/>
    <mergeCell ref="U285:AB285"/>
    <mergeCell ref="AC285:AJ285"/>
    <mergeCell ref="A286:C292"/>
    <mergeCell ref="AC286:AJ286"/>
    <mergeCell ref="AC287:AJ287"/>
    <mergeCell ref="D292:L292"/>
    <mergeCell ref="M292:T292"/>
    <mergeCell ref="A293:L293"/>
    <mergeCell ref="M293:T293"/>
    <mergeCell ref="A294:L294"/>
    <mergeCell ref="M294:T294"/>
    <mergeCell ref="A298:B298"/>
    <mergeCell ref="M304:T304"/>
    <mergeCell ref="U304:AB304"/>
    <mergeCell ref="M303:T303"/>
    <mergeCell ref="U303:AB303"/>
    <mergeCell ref="AC303:AJ303"/>
    <mergeCell ref="AC304:AJ304"/>
    <mergeCell ref="AC305:AJ305"/>
    <mergeCell ref="AC306:AJ306"/>
    <mergeCell ref="AC307:AJ307"/>
    <mergeCell ref="AC310:AJ310"/>
    <mergeCell ref="AC311:AJ311"/>
    <mergeCell ref="AC312:AJ312"/>
    <mergeCell ref="AC313:AJ313"/>
    <mergeCell ref="AC314:AJ314"/>
    <mergeCell ref="AC315:AJ315"/>
    <mergeCell ref="AC316:AJ316"/>
    <mergeCell ref="AC317:AJ317"/>
    <mergeCell ref="M307:T307"/>
    <mergeCell ref="U307:AB307"/>
    <mergeCell ref="M308:T308"/>
    <mergeCell ref="U308:AB308"/>
    <mergeCell ref="AC308:AJ308"/>
    <mergeCell ref="U309:AB309"/>
    <mergeCell ref="AC309:AJ309"/>
    <mergeCell ref="AG348:AH348"/>
    <mergeCell ref="AI348:AJ348"/>
    <mergeCell ref="S348:T348"/>
    <mergeCell ref="U348:V348"/>
    <mergeCell ref="W348:X348"/>
    <mergeCell ref="Y348:Z348"/>
    <mergeCell ref="AA348:AB348"/>
    <mergeCell ref="AC348:AD348"/>
    <mergeCell ref="AE348:AF348"/>
    <mergeCell ref="Q361:T361"/>
    <mergeCell ref="U361:X361"/>
    <mergeCell ref="Y361:AB361"/>
    <mergeCell ref="AC361:AF361"/>
    <mergeCell ref="I360:P360"/>
    <mergeCell ref="Q360:T360"/>
    <mergeCell ref="U360:X360"/>
    <mergeCell ref="Y360:AB360"/>
    <mergeCell ref="AC360:AF360"/>
    <mergeCell ref="AG360:AJ360"/>
    <mergeCell ref="I361:P361"/>
    <mergeCell ref="AG361:AJ361"/>
    <mergeCell ref="AG349:AH349"/>
    <mergeCell ref="AI349:AJ349"/>
    <mergeCell ref="S349:T349"/>
    <mergeCell ref="U349:V349"/>
    <mergeCell ref="W349:X349"/>
    <mergeCell ref="Y349:Z349"/>
    <mergeCell ref="AA349:AB349"/>
    <mergeCell ref="AC349:AD349"/>
    <mergeCell ref="AE349:AF349"/>
    <mergeCell ref="Y357:AB357"/>
    <mergeCell ref="AC357:AF357"/>
    <mergeCell ref="Y358:AB358"/>
    <mergeCell ref="AC358:AF358"/>
    <mergeCell ref="AG358:AJ358"/>
    <mergeCell ref="A353:AJ353"/>
    <mergeCell ref="A355:B355"/>
    <mergeCell ref="E357:H357"/>
    <mergeCell ref="I357:P357"/>
    <mergeCell ref="Q357:T357"/>
    <mergeCell ref="U357:X357"/>
    <mergeCell ref="AG357:AJ357"/>
    <mergeCell ref="I359:P359"/>
    <mergeCell ref="Q359:T359"/>
    <mergeCell ref="Y359:AB359"/>
    <mergeCell ref="AC359:AF359"/>
    <mergeCell ref="AG359:AJ359"/>
    <mergeCell ref="A357:D357"/>
    <mergeCell ref="E358:H358"/>
    <mergeCell ref="I358:P358"/>
    <mergeCell ref="Q358:T358"/>
    <mergeCell ref="U358:X358"/>
    <mergeCell ref="E359:H359"/>
    <mergeCell ref="U359:X359"/>
    <mergeCell ref="Q362:T362"/>
    <mergeCell ref="U362:X362"/>
    <mergeCell ref="Y362:AB362"/>
    <mergeCell ref="AC362:AF362"/>
    <mergeCell ref="AG362:AJ362"/>
    <mergeCell ref="AE370:AG370"/>
    <mergeCell ref="AH370:AJ370"/>
    <mergeCell ref="I370:L370"/>
    <mergeCell ref="M370:O370"/>
    <mergeCell ref="P370:R370"/>
    <mergeCell ref="S370:U370"/>
    <mergeCell ref="V370:X370"/>
    <mergeCell ref="Y370:AA370"/>
    <mergeCell ref="AB370:AD370"/>
    <mergeCell ref="E363:H363"/>
    <mergeCell ref="I363:P363"/>
    <mergeCell ref="Q363:T363"/>
    <mergeCell ref="U363:X363"/>
    <mergeCell ref="Y363:AB363"/>
    <mergeCell ref="AC363:AF363"/>
    <mergeCell ref="AG363:AJ363"/>
    <mergeCell ref="AB368:AD368"/>
    <mergeCell ref="AE368:AG368"/>
    <mergeCell ref="AH368:AJ368"/>
    <mergeCell ref="A358:D359"/>
    <mergeCell ref="A360:D361"/>
    <mergeCell ref="E360:H360"/>
    <mergeCell ref="E361:H361"/>
    <mergeCell ref="A362:D363"/>
    <mergeCell ref="E362:H362"/>
    <mergeCell ref="I362:P362"/>
    <mergeCell ref="A366:B366"/>
    <mergeCell ref="A368:L368"/>
    <mergeCell ref="M368:O368"/>
    <mergeCell ref="P368:R368"/>
    <mergeCell ref="S368:U368"/>
    <mergeCell ref="V368:X368"/>
    <mergeCell ref="Y368:AA368"/>
    <mergeCell ref="AE369:AG369"/>
    <mergeCell ref="AH369:AJ369"/>
    <mergeCell ref="I369:L369"/>
    <mergeCell ref="M369:O369"/>
    <mergeCell ref="P369:R369"/>
    <mergeCell ref="S369:U369"/>
    <mergeCell ref="V369:X369"/>
    <mergeCell ref="Y369:AA369"/>
    <mergeCell ref="AB369:AD369"/>
    <mergeCell ref="V371:X371"/>
    <mergeCell ref="Y371:AA371"/>
    <mergeCell ref="AB371:AD371"/>
    <mergeCell ref="AE371:AG371"/>
    <mergeCell ref="AH371:AJ371"/>
    <mergeCell ref="M377:O377"/>
    <mergeCell ref="M378:O378"/>
    <mergeCell ref="P378:R378"/>
    <mergeCell ref="S378:U378"/>
    <mergeCell ref="V378:X378"/>
    <mergeCell ref="Y378:AA378"/>
    <mergeCell ref="AB378:AD378"/>
    <mergeCell ref="I378:L378"/>
    <mergeCell ref="I379:L379"/>
    <mergeCell ref="M379:O379"/>
    <mergeCell ref="P379:R379"/>
    <mergeCell ref="S379:U379"/>
    <mergeCell ref="V379:X379"/>
    <mergeCell ref="Y379:AA379"/>
    <mergeCell ref="AE380:AG380"/>
    <mergeCell ref="AH380:AJ380"/>
    <mergeCell ref="I380:L380"/>
    <mergeCell ref="M380:O380"/>
    <mergeCell ref="P380:R380"/>
    <mergeCell ref="S380:U380"/>
    <mergeCell ref="V380:X380"/>
    <mergeCell ref="Y380:AA380"/>
    <mergeCell ref="AB380:AD380"/>
    <mergeCell ref="AB381:AD381"/>
    <mergeCell ref="AE381:AG381"/>
    <mergeCell ref="I382:L382"/>
    <mergeCell ref="M382:O382"/>
    <mergeCell ref="P382:R382"/>
    <mergeCell ref="S382:U382"/>
    <mergeCell ref="V382:X382"/>
    <mergeCell ref="Y382:AA382"/>
    <mergeCell ref="AB382:AD382"/>
    <mergeCell ref="AE382:AG382"/>
    <mergeCell ref="E381:H382"/>
    <mergeCell ref="I381:L381"/>
    <mergeCell ref="M381:O381"/>
    <mergeCell ref="P381:R381"/>
    <mergeCell ref="S381:U381"/>
    <mergeCell ref="V381:X381"/>
    <mergeCell ref="Y381:AA381"/>
    <mergeCell ref="AB383:AD383"/>
    <mergeCell ref="AE383:AG383"/>
    <mergeCell ref="E383:H384"/>
    <mergeCell ref="I383:L383"/>
    <mergeCell ref="M383:O383"/>
    <mergeCell ref="P383:R383"/>
    <mergeCell ref="S383:U383"/>
    <mergeCell ref="V383:X383"/>
    <mergeCell ref="Y383:AA383"/>
    <mergeCell ref="I372:L372"/>
    <mergeCell ref="M372:O372"/>
    <mergeCell ref="P372:R372"/>
    <mergeCell ref="S372:U372"/>
    <mergeCell ref="V372:X372"/>
    <mergeCell ref="Y372:AA372"/>
    <mergeCell ref="AB372:AD372"/>
    <mergeCell ref="AE372:AG372"/>
    <mergeCell ref="AH372:AJ372"/>
    <mergeCell ref="E373:H374"/>
    <mergeCell ref="I373:L373"/>
    <mergeCell ref="I374:L374"/>
    <mergeCell ref="M373:O373"/>
    <mergeCell ref="P373:R373"/>
    <mergeCell ref="V373:X373"/>
    <mergeCell ref="Y373:AA373"/>
    <mergeCell ref="AB373:AD373"/>
    <mergeCell ref="AE373:AG373"/>
    <mergeCell ref="AH373:AJ373"/>
    <mergeCell ref="M371:O371"/>
    <mergeCell ref="M374:O374"/>
    <mergeCell ref="P374:R374"/>
    <mergeCell ref="S374:U374"/>
    <mergeCell ref="V374:X374"/>
    <mergeCell ref="Y374:AA374"/>
    <mergeCell ref="AB374:AD374"/>
    <mergeCell ref="AE374:AG374"/>
    <mergeCell ref="AH374:AJ374"/>
    <mergeCell ref="M375:O375"/>
    <mergeCell ref="P375:R375"/>
    <mergeCell ref="V375:X375"/>
    <mergeCell ref="Y375:AA375"/>
    <mergeCell ref="AB375:AD375"/>
    <mergeCell ref="AE375:AG375"/>
    <mergeCell ref="AH375:AJ375"/>
    <mergeCell ref="AE384:AG384"/>
    <mergeCell ref="AH384:AJ384"/>
    <mergeCell ref="I384:L384"/>
    <mergeCell ref="M384:O384"/>
    <mergeCell ref="P384:R384"/>
    <mergeCell ref="S384:U384"/>
    <mergeCell ref="V384:X384"/>
    <mergeCell ref="Y384:AA384"/>
    <mergeCell ref="AB384:AD384"/>
    <mergeCell ref="AB385:AD385"/>
    <mergeCell ref="AE385:AG385"/>
    <mergeCell ref="I386:L386"/>
    <mergeCell ref="M386:O386"/>
    <mergeCell ref="P386:R386"/>
    <mergeCell ref="S386:U386"/>
    <mergeCell ref="V386:X386"/>
    <mergeCell ref="Y386:AA386"/>
    <mergeCell ref="AB386:AD386"/>
    <mergeCell ref="AE386:AG386"/>
    <mergeCell ref="E385:H386"/>
    <mergeCell ref="I385:L385"/>
    <mergeCell ref="M385:O385"/>
    <mergeCell ref="P385:R385"/>
    <mergeCell ref="S385:U385"/>
    <mergeCell ref="V385:X385"/>
    <mergeCell ref="Y385:AA385"/>
    <mergeCell ref="A369:D376"/>
    <mergeCell ref="E369:H370"/>
    <mergeCell ref="E371:H372"/>
    <mergeCell ref="I371:L371"/>
    <mergeCell ref="P371:R371"/>
    <mergeCell ref="S371:U371"/>
    <mergeCell ref="S373:U373"/>
    <mergeCell ref="AE376:AG376"/>
    <mergeCell ref="AH376:AJ376"/>
    <mergeCell ref="S375:U375"/>
    <mergeCell ref="M376:O376"/>
    <mergeCell ref="P376:R376"/>
    <mergeCell ref="S376:U376"/>
    <mergeCell ref="V376:X376"/>
    <mergeCell ref="Y376:AA376"/>
    <mergeCell ref="AB376:AD376"/>
    <mergeCell ref="P377:R377"/>
    <mergeCell ref="S377:U377"/>
    <mergeCell ref="V377:X377"/>
    <mergeCell ref="Y377:AA377"/>
    <mergeCell ref="AB377:AD377"/>
    <mergeCell ref="AE377:AG377"/>
    <mergeCell ref="AH377:AJ377"/>
    <mergeCell ref="AE378:AG378"/>
    <mergeCell ref="AH378:AJ378"/>
    <mergeCell ref="AB379:AD379"/>
    <mergeCell ref="AE379:AG379"/>
    <mergeCell ref="AH379:AJ379"/>
    <mergeCell ref="AH381:AJ381"/>
    <mergeCell ref="AH382:AJ382"/>
    <mergeCell ref="AH383:AJ383"/>
    <mergeCell ref="AH385:AJ385"/>
    <mergeCell ref="AH386:AJ386"/>
    <mergeCell ref="E375:H376"/>
    <mergeCell ref="I375:L375"/>
    <mergeCell ref="I376:L376"/>
    <mergeCell ref="A377:D386"/>
    <mergeCell ref="E377:H378"/>
    <mergeCell ref="I377:L377"/>
    <mergeCell ref="E379:H380"/>
    <mergeCell ref="Y400:AD400"/>
    <mergeCell ref="Y401:AD401"/>
    <mergeCell ref="AE401:AJ401"/>
    <mergeCell ref="Y402:AD402"/>
    <mergeCell ref="AE402:AJ402"/>
    <mergeCell ref="AA407:AJ407"/>
    <mergeCell ref="AA408:AJ408"/>
    <mergeCell ref="AA416:AJ416"/>
    <mergeCell ref="AA417:AJ417"/>
    <mergeCell ref="AA418:AJ418"/>
    <mergeCell ref="AA419:AJ419"/>
    <mergeCell ref="AA420:AJ420"/>
    <mergeCell ref="AA421:AJ421"/>
    <mergeCell ref="AA409:AJ409"/>
    <mergeCell ref="AA410:AJ410"/>
    <mergeCell ref="AA411:AJ411"/>
    <mergeCell ref="AA412:AJ412"/>
    <mergeCell ref="AA413:AJ413"/>
    <mergeCell ref="AA414:AJ414"/>
    <mergeCell ref="AA415:AJ415"/>
    <mergeCell ref="AB387:AD387"/>
    <mergeCell ref="AE387:AG387"/>
    <mergeCell ref="AH387:AJ387"/>
    <mergeCell ref="P388:R388"/>
    <mergeCell ref="S388:U388"/>
    <mergeCell ref="V388:X388"/>
    <mergeCell ref="Y388:AA388"/>
    <mergeCell ref="AB388:AD388"/>
    <mergeCell ref="AE388:AG388"/>
    <mergeCell ref="AH388:AJ388"/>
    <mergeCell ref="A387:H388"/>
    <mergeCell ref="I387:L387"/>
    <mergeCell ref="M387:O387"/>
    <mergeCell ref="P387:R387"/>
    <mergeCell ref="S387:U387"/>
    <mergeCell ref="V387:X387"/>
    <mergeCell ref="Y387:AA387"/>
    <mergeCell ref="A390:AJ390"/>
    <mergeCell ref="Y394:AD396"/>
    <mergeCell ref="AE394:AJ396"/>
    <mergeCell ref="M397:R397"/>
    <mergeCell ref="S397:X397"/>
    <mergeCell ref="Y397:AD397"/>
    <mergeCell ref="AE397:AJ397"/>
    <mergeCell ref="G398:L398"/>
    <mergeCell ref="M398:R398"/>
    <mergeCell ref="Y398:AD398"/>
    <mergeCell ref="AE398:AJ398"/>
    <mergeCell ref="Y399:AD399"/>
    <mergeCell ref="AE399:AJ399"/>
    <mergeCell ref="AE400:AJ400"/>
    <mergeCell ref="G394:L396"/>
    <mergeCell ref="G397:L397"/>
    <mergeCell ref="G399:L399"/>
    <mergeCell ref="G400:L400"/>
    <mergeCell ref="G401:L401"/>
    <mergeCell ref="G402:L402"/>
    <mergeCell ref="I388:L388"/>
    <mergeCell ref="M388:O388"/>
    <mergeCell ref="A392:B392"/>
    <mergeCell ref="A394:F396"/>
    <mergeCell ref="M394:R396"/>
    <mergeCell ref="S394:X396"/>
    <mergeCell ref="S398:X398"/>
    <mergeCell ref="M399:R399"/>
    <mergeCell ref="S399:X399"/>
    <mergeCell ref="M400:R400"/>
    <mergeCell ref="S400:X400"/>
    <mergeCell ref="M401:R401"/>
    <mergeCell ref="S401:X401"/>
    <mergeCell ref="M402:R402"/>
    <mergeCell ref="A397:F398"/>
    <mergeCell ref="A399:F400"/>
    <mergeCell ref="A401:F402"/>
    <mergeCell ref="A405:B405"/>
    <mergeCell ref="A407:P407"/>
    <mergeCell ref="A408:P408"/>
    <mergeCell ref="A409:P409"/>
    <mergeCell ref="Q413:Z413"/>
    <mergeCell ref="Q414:Z414"/>
    <mergeCell ref="Q415:Z415"/>
    <mergeCell ref="Q416:Z416"/>
    <mergeCell ref="Q417:Z417"/>
    <mergeCell ref="Q418:Z418"/>
    <mergeCell ref="Q419:Z419"/>
    <mergeCell ref="Q420:Z420"/>
    <mergeCell ref="S402:X402"/>
    <mergeCell ref="Q407:Z407"/>
    <mergeCell ref="Q408:Z408"/>
    <mergeCell ref="Q409:Z409"/>
    <mergeCell ref="Q410:Z410"/>
    <mergeCell ref="Q411:Z411"/>
    <mergeCell ref="Q412:Z412"/>
    <mergeCell ref="A410:P410"/>
    <mergeCell ref="A411:P411"/>
    <mergeCell ref="A412:P412"/>
    <mergeCell ref="A413:P413"/>
    <mergeCell ref="A414:P414"/>
    <mergeCell ref="A415:P415"/>
    <mergeCell ref="A416:P416"/>
    <mergeCell ref="A417:P417"/>
    <mergeCell ref="A418:P418"/>
    <mergeCell ref="A419:P419"/>
    <mergeCell ref="A420:P420"/>
    <mergeCell ref="A421:Z421"/>
    <mergeCell ref="A423:AJ423"/>
    <mergeCell ref="A425:B425"/>
    <mergeCell ref="Q429:Z429"/>
    <mergeCell ref="AA429:AJ429"/>
    <mergeCell ref="A427:P427"/>
    <mergeCell ref="Q427:Z427"/>
    <mergeCell ref="AA427:AJ427"/>
    <mergeCell ref="A428:P428"/>
    <mergeCell ref="Q428:Z428"/>
    <mergeCell ref="AA428:AJ428"/>
    <mergeCell ref="A429:P429"/>
    <mergeCell ref="Q432:Z432"/>
    <mergeCell ref="AA432:AJ432"/>
    <mergeCell ref="A430:P430"/>
    <mergeCell ref="Q430:Z430"/>
    <mergeCell ref="AA430:AJ430"/>
    <mergeCell ref="A431:P431"/>
    <mergeCell ref="Q431:Z431"/>
    <mergeCell ref="AA431:AJ431"/>
    <mergeCell ref="A432:P432"/>
    <mergeCell ref="Q435:Z435"/>
    <mergeCell ref="AA435:AJ435"/>
    <mergeCell ref="A433:P433"/>
    <mergeCell ref="Q433:Z433"/>
    <mergeCell ref="AA433:AJ433"/>
    <mergeCell ref="A434:P434"/>
    <mergeCell ref="Q434:Z434"/>
    <mergeCell ref="AA434:AJ434"/>
    <mergeCell ref="A435:P435"/>
    <mergeCell ref="A456:F460"/>
    <mergeCell ref="K458:L460"/>
    <mergeCell ref="Q458:R460"/>
    <mergeCell ref="S458:T460"/>
    <mergeCell ref="U458:V460"/>
    <mergeCell ref="W458:X460"/>
    <mergeCell ref="A452:AJ452"/>
    <mergeCell ref="A454:B454"/>
    <mergeCell ref="I456:X456"/>
    <mergeCell ref="AC456:AH456"/>
    <mergeCell ref="AI456:AJ460"/>
    <mergeCell ref="K457:X457"/>
    <mergeCell ref="AG457:AH460"/>
    <mergeCell ref="W461:X461"/>
    <mergeCell ref="Y461:Z461"/>
    <mergeCell ref="AA461:AB461"/>
    <mergeCell ref="AC461:AD461"/>
    <mergeCell ref="AE461:AF461"/>
    <mergeCell ref="AG461:AH461"/>
    <mergeCell ref="AI461:AJ461"/>
    <mergeCell ref="U461:V461"/>
    <mergeCell ref="U462:V462"/>
    <mergeCell ref="W462:X462"/>
    <mergeCell ref="Y462:Z462"/>
    <mergeCell ref="AA462:AB462"/>
    <mergeCell ref="AC462:AD462"/>
    <mergeCell ref="AE462:AF462"/>
    <mergeCell ref="A462:F462"/>
    <mergeCell ref="A463:F463"/>
    <mergeCell ref="G463:H463"/>
    <mergeCell ref="I463:J463"/>
    <mergeCell ref="K463:L463"/>
    <mergeCell ref="M463:N463"/>
    <mergeCell ref="O463:P463"/>
    <mergeCell ref="AE463:AF463"/>
    <mergeCell ref="AG463:AH463"/>
    <mergeCell ref="AI463:AJ463"/>
    <mergeCell ref="Q463:R463"/>
    <mergeCell ref="S463:T463"/>
    <mergeCell ref="U463:V463"/>
    <mergeCell ref="W463:X463"/>
    <mergeCell ref="Y463:Z463"/>
    <mergeCell ref="AA463:AB463"/>
    <mergeCell ref="AC463:AD463"/>
    <mergeCell ref="A438:B438"/>
    <mergeCell ref="A440:P440"/>
    <mergeCell ref="Q440:AJ440"/>
    <mergeCell ref="A441:P441"/>
    <mergeCell ref="Q441:AJ441"/>
    <mergeCell ref="A442:P442"/>
    <mergeCell ref="Q442:AJ442"/>
    <mergeCell ref="A443:P443"/>
    <mergeCell ref="Q443:AJ443"/>
    <mergeCell ref="A446:P446"/>
    <mergeCell ref="Q446:Z446"/>
    <mergeCell ref="AA446:AJ446"/>
    <mergeCell ref="Q447:Z447"/>
    <mergeCell ref="AA447:AJ447"/>
    <mergeCell ref="A447:P447"/>
    <mergeCell ref="A448:P448"/>
    <mergeCell ref="Q448:Z448"/>
    <mergeCell ref="AA448:AJ448"/>
    <mergeCell ref="A449:P449"/>
    <mergeCell ref="Q449:Z449"/>
    <mergeCell ref="AA449:AJ449"/>
    <mergeCell ref="Y456:AB456"/>
    <mergeCell ref="Y457:Z460"/>
    <mergeCell ref="AA457:AB460"/>
    <mergeCell ref="AC457:AD460"/>
    <mergeCell ref="AE457:AF460"/>
    <mergeCell ref="AG462:AH462"/>
    <mergeCell ref="AI462:AJ462"/>
    <mergeCell ref="G456:H460"/>
    <mergeCell ref="I457:J460"/>
    <mergeCell ref="A461:F461"/>
    <mergeCell ref="G461:H461"/>
    <mergeCell ref="I461:J461"/>
    <mergeCell ref="G462:H462"/>
    <mergeCell ref="I462:J462"/>
    <mergeCell ref="M458:N460"/>
    <mergeCell ref="O458:P460"/>
    <mergeCell ref="K461:L461"/>
    <mergeCell ref="M461:N461"/>
    <mergeCell ref="O461:P461"/>
    <mergeCell ref="Q461:R461"/>
    <mergeCell ref="S461:T461"/>
    <mergeCell ref="D464:F464"/>
    <mergeCell ref="G464:H464"/>
    <mergeCell ref="I464:J464"/>
    <mergeCell ref="K464:L464"/>
    <mergeCell ref="M464:N464"/>
    <mergeCell ref="O464:P464"/>
    <mergeCell ref="AE464:AF464"/>
    <mergeCell ref="AG464:AH464"/>
    <mergeCell ref="AI464:AJ464"/>
    <mergeCell ref="Q464:R464"/>
    <mergeCell ref="S464:T464"/>
    <mergeCell ref="U464:V464"/>
    <mergeCell ref="W464:X464"/>
    <mergeCell ref="Y464:Z464"/>
    <mergeCell ref="AA464:AB464"/>
    <mergeCell ref="AC464:AD464"/>
    <mergeCell ref="AE465:AF465"/>
    <mergeCell ref="AG465:AH465"/>
    <mergeCell ref="AI465:AJ465"/>
    <mergeCell ref="I465:J465"/>
    <mergeCell ref="K465:L465"/>
    <mergeCell ref="U465:V465"/>
    <mergeCell ref="W465:X465"/>
    <mergeCell ref="Y465:Z465"/>
    <mergeCell ref="AA465:AB465"/>
    <mergeCell ref="AC465:AD465"/>
    <mergeCell ref="AE466:AF466"/>
    <mergeCell ref="AG466:AH466"/>
    <mergeCell ref="AI466:AJ466"/>
    <mergeCell ref="Q466:R466"/>
    <mergeCell ref="S466:T466"/>
    <mergeCell ref="U466:V466"/>
    <mergeCell ref="W466:X466"/>
    <mergeCell ref="Y466:Z466"/>
    <mergeCell ref="AA466:AB466"/>
    <mergeCell ref="AC466:AD466"/>
    <mergeCell ref="G624:L624"/>
    <mergeCell ref="M624:O624"/>
    <mergeCell ref="P624:R624"/>
    <mergeCell ref="S624:X624"/>
    <mergeCell ref="Y624:AD624"/>
    <mergeCell ref="AE624:AG624"/>
    <mergeCell ref="AH624:AJ624"/>
    <mergeCell ref="A624:F624"/>
    <mergeCell ref="A625:F625"/>
    <mergeCell ref="G625:L625"/>
    <mergeCell ref="M625:O625"/>
    <mergeCell ref="P625:R625"/>
    <mergeCell ref="S625:X625"/>
    <mergeCell ref="Y625:AD625"/>
    <mergeCell ref="AE627:AG627"/>
    <mergeCell ref="AH627:AJ627"/>
    <mergeCell ref="A626:F626"/>
    <mergeCell ref="A627:F627"/>
    <mergeCell ref="G627:L627"/>
    <mergeCell ref="M627:O627"/>
    <mergeCell ref="P627:R627"/>
    <mergeCell ref="S627:X627"/>
    <mergeCell ref="Y627:AD627"/>
    <mergeCell ref="G628:L628"/>
    <mergeCell ref="M628:O628"/>
    <mergeCell ref="P628:R628"/>
    <mergeCell ref="S628:X628"/>
    <mergeCell ref="Y628:AD628"/>
    <mergeCell ref="AE628:AG628"/>
    <mergeCell ref="AH628:AJ628"/>
    <mergeCell ref="A628:F628"/>
    <mergeCell ref="A629:F629"/>
    <mergeCell ref="G629:L629"/>
    <mergeCell ref="M629:O629"/>
    <mergeCell ref="P629:R629"/>
    <mergeCell ref="S629:X629"/>
    <mergeCell ref="Y629:AD629"/>
    <mergeCell ref="G610:L610"/>
    <mergeCell ref="M610:O610"/>
    <mergeCell ref="P610:R610"/>
    <mergeCell ref="S610:X610"/>
    <mergeCell ref="Y610:AD610"/>
    <mergeCell ref="AE610:AG610"/>
    <mergeCell ref="AH610:AJ610"/>
    <mergeCell ref="A610:F610"/>
    <mergeCell ref="A611:F611"/>
    <mergeCell ref="G611:L611"/>
    <mergeCell ref="M611:O611"/>
    <mergeCell ref="P611:R611"/>
    <mergeCell ref="S611:X611"/>
    <mergeCell ref="Y611:AD611"/>
    <mergeCell ref="G612:L612"/>
    <mergeCell ref="M612:O612"/>
    <mergeCell ref="P612:R612"/>
    <mergeCell ref="S612:X612"/>
    <mergeCell ref="Y612:AD612"/>
    <mergeCell ref="AE612:AG612"/>
    <mergeCell ref="AH612:AJ612"/>
    <mergeCell ref="AE613:AG613"/>
    <mergeCell ref="AH613:AJ613"/>
    <mergeCell ref="A612:F612"/>
    <mergeCell ref="A613:F613"/>
    <mergeCell ref="G613:L613"/>
    <mergeCell ref="M613:O613"/>
    <mergeCell ref="P613:R613"/>
    <mergeCell ref="S613:X613"/>
    <mergeCell ref="Y613:AD613"/>
    <mergeCell ref="AE615:AG615"/>
    <mergeCell ref="AH615:AJ615"/>
    <mergeCell ref="AE629:AG629"/>
    <mergeCell ref="AH629:AJ629"/>
    <mergeCell ref="G616:L616"/>
    <mergeCell ref="M616:O616"/>
    <mergeCell ref="P616:R616"/>
    <mergeCell ref="S616:X616"/>
    <mergeCell ref="Y616:AD616"/>
    <mergeCell ref="AE616:AG616"/>
    <mergeCell ref="AH616:AJ616"/>
    <mergeCell ref="A616:F616"/>
    <mergeCell ref="A617:F617"/>
    <mergeCell ref="G617:L617"/>
    <mergeCell ref="M617:O617"/>
    <mergeCell ref="P617:R617"/>
    <mergeCell ref="S617:X617"/>
    <mergeCell ref="Y617:AD617"/>
    <mergeCell ref="Y618:AD618"/>
    <mergeCell ref="AE618:AG618"/>
    <mergeCell ref="AE617:AG617"/>
    <mergeCell ref="AH617:AJ617"/>
    <mergeCell ref="G618:L618"/>
    <mergeCell ref="M618:O618"/>
    <mergeCell ref="P618:R618"/>
    <mergeCell ref="S618:X618"/>
    <mergeCell ref="AH618:AJ618"/>
    <mergeCell ref="AE619:AG619"/>
    <mergeCell ref="AH619:AJ619"/>
    <mergeCell ref="A618:F618"/>
    <mergeCell ref="A619:F619"/>
    <mergeCell ref="G619:L619"/>
    <mergeCell ref="M619:O619"/>
    <mergeCell ref="P619:R619"/>
    <mergeCell ref="S619:X619"/>
    <mergeCell ref="Y619:AD619"/>
    <mergeCell ref="G620:L620"/>
    <mergeCell ref="M620:O620"/>
    <mergeCell ref="P620:R620"/>
    <mergeCell ref="S620:X620"/>
    <mergeCell ref="Y620:AD620"/>
    <mergeCell ref="AE620:AG620"/>
    <mergeCell ref="AH620:AJ620"/>
    <mergeCell ref="A620:F620"/>
    <mergeCell ref="A621:F621"/>
    <mergeCell ref="G621:L621"/>
    <mergeCell ref="M621:O621"/>
    <mergeCell ref="P621:R621"/>
    <mergeCell ref="S621:X621"/>
    <mergeCell ref="Y621:AD621"/>
    <mergeCell ref="Y622:AD622"/>
    <mergeCell ref="AE622:AG622"/>
    <mergeCell ref="AE621:AG621"/>
    <mergeCell ref="AH621:AJ621"/>
    <mergeCell ref="G622:L622"/>
    <mergeCell ref="M622:O622"/>
    <mergeCell ref="P622:R622"/>
    <mergeCell ref="S622:X622"/>
    <mergeCell ref="AH622:AJ622"/>
    <mergeCell ref="AE623:AG623"/>
    <mergeCell ref="AH623:AJ623"/>
    <mergeCell ref="A622:F622"/>
    <mergeCell ref="A623:F623"/>
    <mergeCell ref="G623:L623"/>
    <mergeCell ref="M623:O623"/>
    <mergeCell ref="P623:R623"/>
    <mergeCell ref="S623:X623"/>
    <mergeCell ref="Y623:AD623"/>
    <mergeCell ref="Y626:AD626"/>
    <mergeCell ref="AE626:AG626"/>
    <mergeCell ref="AE625:AG625"/>
    <mergeCell ref="AH625:AJ625"/>
    <mergeCell ref="G626:L626"/>
    <mergeCell ref="M626:O626"/>
    <mergeCell ref="P626:R626"/>
    <mergeCell ref="S626:X626"/>
    <mergeCell ref="AH626:AJ626"/>
    <mergeCell ref="D465:F465"/>
    <mergeCell ref="G465:H465"/>
    <mergeCell ref="M465:N465"/>
    <mergeCell ref="O465:P465"/>
    <mergeCell ref="Q465:R465"/>
    <mergeCell ref="S465:T465"/>
    <mergeCell ref="D466:F466"/>
    <mergeCell ref="G466:H466"/>
    <mergeCell ref="I466:J466"/>
    <mergeCell ref="K466:L466"/>
    <mergeCell ref="M466:N466"/>
    <mergeCell ref="O466:P466"/>
    <mergeCell ref="AE467:AF467"/>
    <mergeCell ref="AG467:AH467"/>
    <mergeCell ref="AI467:AJ467"/>
    <mergeCell ref="I467:J467"/>
    <mergeCell ref="K467:L467"/>
    <mergeCell ref="U467:V467"/>
    <mergeCell ref="W467:X467"/>
    <mergeCell ref="Y467:Z467"/>
    <mergeCell ref="AA467:AB467"/>
    <mergeCell ref="AC467:AD467"/>
    <mergeCell ref="AE468:AF468"/>
    <mergeCell ref="AG468:AH468"/>
    <mergeCell ref="AI468:AJ468"/>
    <mergeCell ref="Q468:R468"/>
    <mergeCell ref="S468:T468"/>
    <mergeCell ref="U468:V468"/>
    <mergeCell ref="W468:X468"/>
    <mergeCell ref="Y468:Z468"/>
    <mergeCell ref="AA468:AB468"/>
    <mergeCell ref="AC468:AD468"/>
    <mergeCell ref="I468:J468"/>
    <mergeCell ref="K468:L468"/>
    <mergeCell ref="I469:J469"/>
    <mergeCell ref="K469:L469"/>
    <mergeCell ref="I470:J470"/>
    <mergeCell ref="K470:L470"/>
    <mergeCell ref="M470:N470"/>
    <mergeCell ref="S470:T470"/>
    <mergeCell ref="U470:V470"/>
    <mergeCell ref="M468:N468"/>
    <mergeCell ref="O468:P468"/>
    <mergeCell ref="M469:N469"/>
    <mergeCell ref="O469:P469"/>
    <mergeCell ref="Q469:R469"/>
    <mergeCell ref="S469:T469"/>
    <mergeCell ref="U469:V469"/>
    <mergeCell ref="B467:F467"/>
    <mergeCell ref="G467:H467"/>
    <mergeCell ref="M467:N467"/>
    <mergeCell ref="O467:P467"/>
    <mergeCell ref="Q467:R467"/>
    <mergeCell ref="S467:T467"/>
    <mergeCell ref="K462:L462"/>
    <mergeCell ref="M462:N462"/>
    <mergeCell ref="O462:P462"/>
    <mergeCell ref="Q462:R462"/>
    <mergeCell ref="S462:T462"/>
    <mergeCell ref="A464:A468"/>
    <mergeCell ref="B464:C466"/>
    <mergeCell ref="W469:X469"/>
    <mergeCell ref="Y469:Z469"/>
    <mergeCell ref="AA469:AB469"/>
    <mergeCell ref="AC469:AD469"/>
    <mergeCell ref="AE469:AF469"/>
    <mergeCell ref="AG469:AH469"/>
    <mergeCell ref="AI469:AJ469"/>
    <mergeCell ref="AG470:AH470"/>
    <mergeCell ref="AI470:AJ470"/>
    <mergeCell ref="O470:P470"/>
    <mergeCell ref="Q470:R470"/>
    <mergeCell ref="W470:X470"/>
    <mergeCell ref="Y470:Z470"/>
    <mergeCell ref="AA470:AB470"/>
    <mergeCell ref="AC470:AD470"/>
    <mergeCell ref="AE470:AF470"/>
    <mergeCell ref="B471:F471"/>
    <mergeCell ref="G471:H471"/>
    <mergeCell ref="I471:J471"/>
    <mergeCell ref="K471:L471"/>
    <mergeCell ref="M471:N471"/>
    <mergeCell ref="O471:P471"/>
    <mergeCell ref="Q471:R471"/>
    <mergeCell ref="AG471:AH471"/>
    <mergeCell ref="AI471:AJ471"/>
    <mergeCell ref="S471:T471"/>
    <mergeCell ref="U471:V471"/>
    <mergeCell ref="W471:X471"/>
    <mergeCell ref="Y471:Z471"/>
    <mergeCell ref="AA471:AB471"/>
    <mergeCell ref="AC471:AD471"/>
    <mergeCell ref="AE471:AF471"/>
    <mergeCell ref="B468:F468"/>
    <mergeCell ref="G468:H468"/>
    <mergeCell ref="A469:A471"/>
    <mergeCell ref="B469:F469"/>
    <mergeCell ref="G469:H469"/>
    <mergeCell ref="B470:F470"/>
    <mergeCell ref="G470:H470"/>
    <mergeCell ref="AE472:AF472"/>
    <mergeCell ref="AG472:AH472"/>
    <mergeCell ref="AI472:AJ472"/>
    <mergeCell ref="Q472:R472"/>
    <mergeCell ref="S472:T472"/>
    <mergeCell ref="U472:V472"/>
    <mergeCell ref="W472:X472"/>
    <mergeCell ref="Y472:Z472"/>
    <mergeCell ref="AA472:AB472"/>
    <mergeCell ref="AC472:AD472"/>
    <mergeCell ref="AA473:AB473"/>
    <mergeCell ref="AC473:AD473"/>
    <mergeCell ref="AE473:AF473"/>
    <mergeCell ref="AG473:AH473"/>
    <mergeCell ref="AI473:AJ473"/>
    <mergeCell ref="I473:J473"/>
    <mergeCell ref="K473:L473"/>
    <mergeCell ref="Q473:R473"/>
    <mergeCell ref="S473:T473"/>
    <mergeCell ref="U473:V473"/>
    <mergeCell ref="W473:X473"/>
    <mergeCell ref="Y473:Z473"/>
    <mergeCell ref="A486:B486"/>
    <mergeCell ref="D488:X488"/>
    <mergeCell ref="Y488:AD489"/>
    <mergeCell ref="AE488:AJ489"/>
    <mergeCell ref="D489:J489"/>
    <mergeCell ref="K489:Q489"/>
    <mergeCell ref="R489:X489"/>
    <mergeCell ref="A488:C489"/>
    <mergeCell ref="A490:C490"/>
    <mergeCell ref="D490:J490"/>
    <mergeCell ref="K490:Q490"/>
    <mergeCell ref="R490:X490"/>
    <mergeCell ref="Y490:AD490"/>
    <mergeCell ref="AE490:AJ490"/>
    <mergeCell ref="D492:J492"/>
    <mergeCell ref="K492:Q492"/>
    <mergeCell ref="A491:C491"/>
    <mergeCell ref="D491:J491"/>
    <mergeCell ref="K491:Q491"/>
    <mergeCell ref="R491:X491"/>
    <mergeCell ref="Y491:AD491"/>
    <mergeCell ref="AE491:AJ491"/>
    <mergeCell ref="A492:C492"/>
    <mergeCell ref="AE492:AJ492"/>
    <mergeCell ref="A497:J499"/>
    <mergeCell ref="A500:J500"/>
    <mergeCell ref="R492:X492"/>
    <mergeCell ref="Y492:AD492"/>
    <mergeCell ref="A495:B495"/>
    <mergeCell ref="K497:AJ497"/>
    <mergeCell ref="K498:T499"/>
    <mergeCell ref="U498:AB499"/>
    <mergeCell ref="AC498:AJ499"/>
    <mergeCell ref="AC500:AJ500"/>
    <mergeCell ref="M473:N473"/>
    <mergeCell ref="O473:P473"/>
    <mergeCell ref="A472:A473"/>
    <mergeCell ref="B472:F472"/>
    <mergeCell ref="G472:H472"/>
    <mergeCell ref="I472:J472"/>
    <mergeCell ref="K472:L472"/>
    <mergeCell ref="M472:N472"/>
    <mergeCell ref="O472:P472"/>
    <mergeCell ref="B473:F473"/>
    <mergeCell ref="G473:H473"/>
    <mergeCell ref="A476:B476"/>
    <mergeCell ref="A478:C479"/>
    <mergeCell ref="D478:X478"/>
    <mergeCell ref="Y478:AD479"/>
    <mergeCell ref="AE478:AJ479"/>
    <mergeCell ref="R479:X479"/>
    <mergeCell ref="D479:J479"/>
    <mergeCell ref="K479:Q479"/>
    <mergeCell ref="D480:J480"/>
    <mergeCell ref="K480:Q480"/>
    <mergeCell ref="R480:X480"/>
    <mergeCell ref="Y480:AD480"/>
    <mergeCell ref="AE480:AJ480"/>
    <mergeCell ref="A480:C480"/>
    <mergeCell ref="A481:C481"/>
    <mergeCell ref="D481:J481"/>
    <mergeCell ref="K481:Q481"/>
    <mergeCell ref="R481:X481"/>
    <mergeCell ref="Y481:AD481"/>
    <mergeCell ref="AE481:AJ481"/>
    <mergeCell ref="A482:C482"/>
    <mergeCell ref="D482:J482"/>
    <mergeCell ref="K482:Q482"/>
    <mergeCell ref="R482:X482"/>
    <mergeCell ref="Y482:AD482"/>
    <mergeCell ref="AE482:AJ482"/>
    <mergeCell ref="A484:AJ484"/>
    <mergeCell ref="U516:AB516"/>
    <mergeCell ref="AC516:AJ516"/>
    <mergeCell ref="A517:J517"/>
    <mergeCell ref="K517:T517"/>
    <mergeCell ref="U517:AB517"/>
    <mergeCell ref="AC517:AJ517"/>
    <mergeCell ref="A519:AJ519"/>
    <mergeCell ref="K524:R524"/>
    <mergeCell ref="K525:R525"/>
    <mergeCell ref="A524:J528"/>
    <mergeCell ref="K526:R526"/>
    <mergeCell ref="K527:R527"/>
    <mergeCell ref="K528:R528"/>
    <mergeCell ref="A529:J532"/>
    <mergeCell ref="K529:R529"/>
    <mergeCell ref="K530:R530"/>
    <mergeCell ref="S524:X524"/>
    <mergeCell ref="Y524:AD524"/>
    <mergeCell ref="A521:B521"/>
    <mergeCell ref="A523:R523"/>
    <mergeCell ref="S523:X523"/>
    <mergeCell ref="Y523:AD523"/>
    <mergeCell ref="AE523:AJ523"/>
    <mergeCell ref="AE524:AJ524"/>
    <mergeCell ref="AE525:AJ525"/>
    <mergeCell ref="S525:X525"/>
    <mergeCell ref="Y525:AD525"/>
    <mergeCell ref="S526:X526"/>
    <mergeCell ref="Y526:AD526"/>
    <mergeCell ref="AE526:AJ526"/>
    <mergeCell ref="Y527:AD527"/>
    <mergeCell ref="AE527:AJ527"/>
    <mergeCell ref="S530:X530"/>
    <mergeCell ref="Y530:AD530"/>
    <mergeCell ref="AE530:AJ530"/>
    <mergeCell ref="S531:X531"/>
    <mergeCell ref="Y531:AD531"/>
    <mergeCell ref="AE531:AJ531"/>
    <mergeCell ref="S527:X527"/>
    <mergeCell ref="S528:X528"/>
    <mergeCell ref="Y528:AD528"/>
    <mergeCell ref="AE528:AJ528"/>
    <mergeCell ref="S529:X529"/>
    <mergeCell ref="Y529:AD529"/>
    <mergeCell ref="AE529:AJ529"/>
    <mergeCell ref="K531:R531"/>
    <mergeCell ref="K532:R532"/>
    <mergeCell ref="S532:X532"/>
    <mergeCell ref="Y532:AD532"/>
    <mergeCell ref="AE532:AJ532"/>
    <mergeCell ref="I538:O538"/>
    <mergeCell ref="P538:V538"/>
    <mergeCell ref="K502:T502"/>
    <mergeCell ref="U502:AB502"/>
    <mergeCell ref="K500:T500"/>
    <mergeCell ref="U500:AB500"/>
    <mergeCell ref="A501:J501"/>
    <mergeCell ref="K501:T501"/>
    <mergeCell ref="U501:AB501"/>
    <mergeCell ref="AC501:AJ501"/>
    <mergeCell ref="AC502:AJ502"/>
    <mergeCell ref="U504:AB504"/>
    <mergeCell ref="AC504:AJ504"/>
    <mergeCell ref="A502:J502"/>
    <mergeCell ref="A503:J503"/>
    <mergeCell ref="K503:T503"/>
    <mergeCell ref="U503:AB503"/>
    <mergeCell ref="AC503:AJ503"/>
    <mergeCell ref="A504:J504"/>
    <mergeCell ref="K504:T504"/>
    <mergeCell ref="A505:J505"/>
    <mergeCell ref="K505:T505"/>
    <mergeCell ref="U505:AB505"/>
    <mergeCell ref="AC505:AJ505"/>
    <mergeCell ref="K506:T506"/>
    <mergeCell ref="U506:AB506"/>
    <mergeCell ref="AC506:AJ506"/>
    <mergeCell ref="A506:J506"/>
    <mergeCell ref="A507:J507"/>
    <mergeCell ref="K507:T507"/>
    <mergeCell ref="U507:AB507"/>
    <mergeCell ref="AC507:AJ507"/>
    <mergeCell ref="A508:J508"/>
    <mergeCell ref="K508:T508"/>
    <mergeCell ref="K510:T510"/>
    <mergeCell ref="U510:AB510"/>
    <mergeCell ref="U508:AB508"/>
    <mergeCell ref="AC508:AJ508"/>
    <mergeCell ref="A509:J509"/>
    <mergeCell ref="K509:T509"/>
    <mergeCell ref="U509:AB509"/>
    <mergeCell ref="AC509:AJ509"/>
    <mergeCell ref="AC510:AJ510"/>
    <mergeCell ref="U512:AB512"/>
    <mergeCell ref="AC512:AJ512"/>
    <mergeCell ref="A510:J510"/>
    <mergeCell ref="A511:J511"/>
    <mergeCell ref="K511:T511"/>
    <mergeCell ref="U511:AB511"/>
    <mergeCell ref="AC511:AJ511"/>
    <mergeCell ref="A512:J512"/>
    <mergeCell ref="K512:T512"/>
    <mergeCell ref="A513:J513"/>
    <mergeCell ref="K513:T513"/>
    <mergeCell ref="U513:AB513"/>
    <mergeCell ref="AC513:AJ513"/>
    <mergeCell ref="K514:T514"/>
    <mergeCell ref="U514:AB514"/>
    <mergeCell ref="AC514:AJ514"/>
    <mergeCell ref="A514:J514"/>
    <mergeCell ref="A515:J515"/>
    <mergeCell ref="K515:T515"/>
    <mergeCell ref="U515:AB515"/>
    <mergeCell ref="AC515:AJ515"/>
    <mergeCell ref="A516:J516"/>
    <mergeCell ref="K516:T516"/>
    <mergeCell ref="W538:AC538"/>
    <mergeCell ref="AD538:AJ538"/>
    <mergeCell ref="A535:B535"/>
    <mergeCell ref="A537:H537"/>
    <mergeCell ref="I537:O537"/>
    <mergeCell ref="P537:V537"/>
    <mergeCell ref="W537:AC537"/>
    <mergeCell ref="AD537:AJ537"/>
    <mergeCell ref="A538:H538"/>
    <mergeCell ref="A539:H539"/>
    <mergeCell ref="I539:O539"/>
    <mergeCell ref="P539:V539"/>
    <mergeCell ref="W539:AC539"/>
    <mergeCell ref="AD539:AJ539"/>
    <mergeCell ref="A540:H540"/>
    <mergeCell ref="I540:O540"/>
    <mergeCell ref="AD540:AJ540"/>
    <mergeCell ref="AC545:AF546"/>
    <mergeCell ref="AG545:AJ546"/>
    <mergeCell ref="U546:X546"/>
    <mergeCell ref="Y546:AB546"/>
    <mergeCell ref="U547:X547"/>
    <mergeCell ref="Y547:AB547"/>
    <mergeCell ref="AC547:AF547"/>
    <mergeCell ref="AG547:AJ547"/>
    <mergeCell ref="P540:V540"/>
    <mergeCell ref="W540:AC540"/>
    <mergeCell ref="A543:B543"/>
    <mergeCell ref="A545:D546"/>
    <mergeCell ref="E545:L545"/>
    <mergeCell ref="M545:T545"/>
    <mergeCell ref="U545:AB545"/>
    <mergeCell ref="Y548:AB548"/>
    <mergeCell ref="AC548:AF548"/>
    <mergeCell ref="AG548:AJ548"/>
    <mergeCell ref="D584:I584"/>
    <mergeCell ref="J584:N584"/>
    <mergeCell ref="O584:S584"/>
    <mergeCell ref="T584:X584"/>
    <mergeCell ref="Y584:AD584"/>
    <mergeCell ref="AE584:AJ584"/>
    <mergeCell ref="A587:AJ587"/>
    <mergeCell ref="N592:Q592"/>
    <mergeCell ref="R592:U592"/>
    <mergeCell ref="A584:C584"/>
    <mergeCell ref="A589:B589"/>
    <mergeCell ref="A591:D592"/>
    <mergeCell ref="J591:U591"/>
    <mergeCell ref="V591:Z592"/>
    <mergeCell ref="AA591:AE592"/>
    <mergeCell ref="AF591:AJ592"/>
    <mergeCell ref="M546:P546"/>
    <mergeCell ref="Q546:T546"/>
    <mergeCell ref="M547:P547"/>
    <mergeCell ref="Q547:T547"/>
    <mergeCell ref="M548:P548"/>
    <mergeCell ref="Q548:T548"/>
    <mergeCell ref="U548:X548"/>
    <mergeCell ref="Y549:AB549"/>
    <mergeCell ref="AC549:AF549"/>
    <mergeCell ref="AG549:AJ549"/>
    <mergeCell ref="A548:D548"/>
    <mergeCell ref="A549:D549"/>
    <mergeCell ref="E549:H549"/>
    <mergeCell ref="I549:L549"/>
    <mergeCell ref="M549:P549"/>
    <mergeCell ref="Q549:T549"/>
    <mergeCell ref="U549:X549"/>
    <mergeCell ref="A551:AJ551"/>
    <mergeCell ref="E546:H546"/>
    <mergeCell ref="I546:L546"/>
    <mergeCell ref="A547:D547"/>
    <mergeCell ref="E547:H547"/>
    <mergeCell ref="I547:L547"/>
    <mergeCell ref="E548:H548"/>
    <mergeCell ref="I548:L548"/>
    <mergeCell ref="S556:AA556"/>
    <mergeCell ref="AB556:AJ556"/>
    <mergeCell ref="A553:B553"/>
    <mergeCell ref="A555:H555"/>
    <mergeCell ref="I555:R555"/>
    <mergeCell ref="S555:AA555"/>
    <mergeCell ref="AB555:AJ555"/>
    <mergeCell ref="A556:H556"/>
    <mergeCell ref="I556:R556"/>
    <mergeCell ref="V593:Z593"/>
    <mergeCell ref="AA593:AE593"/>
    <mergeCell ref="AF593:AJ593"/>
    <mergeCell ref="AE609:AG609"/>
    <mergeCell ref="AH609:AJ609"/>
    <mergeCell ref="A607:B607"/>
    <mergeCell ref="A609:F609"/>
    <mergeCell ref="G609:L609"/>
    <mergeCell ref="M609:O609"/>
    <mergeCell ref="P609:R609"/>
    <mergeCell ref="S609:X609"/>
    <mergeCell ref="Y609:AD609"/>
    <mergeCell ref="E591:I592"/>
    <mergeCell ref="J592:M592"/>
    <mergeCell ref="A593:D593"/>
    <mergeCell ref="E593:I593"/>
    <mergeCell ref="J593:M593"/>
    <mergeCell ref="N593:Q593"/>
    <mergeCell ref="R593:U593"/>
    <mergeCell ref="E594:I594"/>
    <mergeCell ref="J594:M594"/>
    <mergeCell ref="N594:Q594"/>
    <mergeCell ref="R594:U594"/>
    <mergeCell ref="V594:Z594"/>
    <mergeCell ref="AA594:AE594"/>
    <mergeCell ref="AF594:AJ594"/>
    <mergeCell ref="AA595:AE595"/>
    <mergeCell ref="AF595:AJ595"/>
    <mergeCell ref="A594:D594"/>
    <mergeCell ref="A595:D595"/>
    <mergeCell ref="E595:I595"/>
    <mergeCell ref="J595:M595"/>
    <mergeCell ref="N595:Q595"/>
    <mergeCell ref="R595:U595"/>
    <mergeCell ref="V595:Z595"/>
    <mergeCell ref="A598:B598"/>
    <mergeCell ref="A600:D600"/>
    <mergeCell ref="E600:T600"/>
    <mergeCell ref="U600:AJ600"/>
    <mergeCell ref="A601:D601"/>
    <mergeCell ref="E601:T601"/>
    <mergeCell ref="U601:AJ601"/>
    <mergeCell ref="A602:D602"/>
    <mergeCell ref="E602:T602"/>
    <mergeCell ref="U602:AJ602"/>
    <mergeCell ref="A603:D603"/>
    <mergeCell ref="E603:T603"/>
    <mergeCell ref="U603:AJ603"/>
    <mergeCell ref="A605:AJ605"/>
    <mergeCell ref="AE611:AG611"/>
    <mergeCell ref="AH611:AJ611"/>
    <mergeCell ref="A557:H557"/>
    <mergeCell ref="I557:R557"/>
    <mergeCell ref="S557:AA557"/>
    <mergeCell ref="AB557:AJ557"/>
    <mergeCell ref="I558:R558"/>
    <mergeCell ref="S558:AA558"/>
    <mergeCell ref="AB558:AJ558"/>
    <mergeCell ref="A558:H558"/>
    <mergeCell ref="A561:B561"/>
    <mergeCell ref="A563:H563"/>
    <mergeCell ref="I563:R563"/>
    <mergeCell ref="S563:AA563"/>
    <mergeCell ref="AB563:AJ563"/>
    <mergeCell ref="A564:H564"/>
    <mergeCell ref="AB564:AJ564"/>
    <mergeCell ref="I564:R564"/>
    <mergeCell ref="S564:AA564"/>
    <mergeCell ref="A565:H565"/>
    <mergeCell ref="I565:R565"/>
    <mergeCell ref="S565:AA565"/>
    <mergeCell ref="AB565:AJ565"/>
    <mergeCell ref="A566:H566"/>
    <mergeCell ref="AB566:AJ566"/>
    <mergeCell ref="O572:S572"/>
    <mergeCell ref="T572:X572"/>
    <mergeCell ref="I566:R566"/>
    <mergeCell ref="S566:AA566"/>
    <mergeCell ref="A569:B569"/>
    <mergeCell ref="A571:C572"/>
    <mergeCell ref="D571:X571"/>
    <mergeCell ref="Y571:AD572"/>
    <mergeCell ref="AE571:AJ572"/>
    <mergeCell ref="Y573:AD573"/>
    <mergeCell ref="AE573:AJ573"/>
    <mergeCell ref="D572:I572"/>
    <mergeCell ref="J572:N572"/>
    <mergeCell ref="A573:C573"/>
    <mergeCell ref="D573:I573"/>
    <mergeCell ref="J573:N573"/>
    <mergeCell ref="O573:S573"/>
    <mergeCell ref="T573:X573"/>
    <mergeCell ref="A574:C574"/>
    <mergeCell ref="D574:I574"/>
    <mergeCell ref="J574:N574"/>
    <mergeCell ref="O574:S574"/>
    <mergeCell ref="T574:X574"/>
    <mergeCell ref="Y574:AD574"/>
    <mergeCell ref="AE574:AJ574"/>
    <mergeCell ref="A575:C575"/>
    <mergeCell ref="D575:I575"/>
    <mergeCell ref="J575:N575"/>
    <mergeCell ref="O575:S575"/>
    <mergeCell ref="T575:X575"/>
    <mergeCell ref="Y575:AD575"/>
    <mergeCell ref="AE575:AJ575"/>
    <mergeCell ref="O581:S581"/>
    <mergeCell ref="T581:X581"/>
    <mergeCell ref="A578:B578"/>
    <mergeCell ref="A580:C581"/>
    <mergeCell ref="D580:X580"/>
    <mergeCell ref="Y580:AD581"/>
    <mergeCell ref="AE580:AJ581"/>
    <mergeCell ref="D581:I581"/>
    <mergeCell ref="J581:N581"/>
    <mergeCell ref="A582:C582"/>
    <mergeCell ref="D582:I582"/>
    <mergeCell ref="J582:N582"/>
    <mergeCell ref="O582:S582"/>
    <mergeCell ref="T582:X582"/>
    <mergeCell ref="Y582:AD582"/>
    <mergeCell ref="AE582:AJ582"/>
    <mergeCell ref="A583:C583"/>
    <mergeCell ref="D583:I583"/>
    <mergeCell ref="J583:N583"/>
    <mergeCell ref="O583:S583"/>
    <mergeCell ref="T583:X583"/>
    <mergeCell ref="Y583:AD583"/>
    <mergeCell ref="AE583:AJ583"/>
    <mergeCell ref="G614:L614"/>
    <mergeCell ref="M614:O614"/>
    <mergeCell ref="P614:R614"/>
    <mergeCell ref="S614:X614"/>
    <mergeCell ref="Y614:AD614"/>
    <mergeCell ref="AE614:AG614"/>
    <mergeCell ref="AH614:AJ614"/>
    <mergeCell ref="A614:F614"/>
    <mergeCell ref="A615:F615"/>
    <mergeCell ref="G615:L615"/>
    <mergeCell ref="M615:O615"/>
    <mergeCell ref="P615:R615"/>
    <mergeCell ref="S615:X615"/>
    <mergeCell ref="Y615:AD615"/>
  </mergeCells>
  <printOptions horizontalCentered="1"/>
  <pageMargins bottom="0.35433070866141736" footer="0.0" header="0.0" left="0.5118110236220472" right="0.5118110236220472" top="0.35433070866141736"/>
  <pageSetup paperSize="9" orientation="portrait"/>
  <rowBreaks count="19" manualBreakCount="19">
    <brk id="352" man="1"/>
    <brk id="483" man="1"/>
    <brk id="451" man="1"/>
    <brk id="389" man="1"/>
    <brk id="422" man="1"/>
    <brk id="550" man="1"/>
    <brk id="518" man="1"/>
    <brk id="586" man="1"/>
    <brk id="145" man="1"/>
    <brk id="180" man="1"/>
    <brk id="245" man="1"/>
    <brk id="214" man="1"/>
    <brk id="279" man="1"/>
    <brk id="89" man="1"/>
    <brk id="59" man="1"/>
    <brk id="604" man="1"/>
    <brk id="125" man="1"/>
    <brk id="319" man="1"/>
    <brk id="31" man="1"/>
  </rowBreak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36" width="2.75"/>
  </cols>
  <sheetData>
    <row r="1" ht="24.0" customHeight="1">
      <c r="A1" s="1" t="s">
        <v>2942</v>
      </c>
    </row>
    <row r="2" ht="24.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ht="24.0" customHeight="1">
      <c r="A3" s="4" t="s">
        <v>2943</v>
      </c>
    </row>
    <row r="4" ht="24.0" customHeight="1">
      <c r="A4" s="5">
        <v>151.0</v>
      </c>
      <c r="C4" s="6" t="s">
        <v>2944</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ht="24.0" customHeight="1">
      <c r="A5" s="206" t="s">
        <v>2945</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1055</v>
      </c>
    </row>
    <row r="6" ht="24.0" customHeight="1">
      <c r="A6" s="11" t="s">
        <v>2946</v>
      </c>
      <c r="B6" s="12"/>
      <c r="C6" s="12"/>
      <c r="D6" s="12"/>
      <c r="E6" s="12"/>
      <c r="F6" s="12"/>
      <c r="G6" s="12"/>
      <c r="H6" s="12"/>
      <c r="I6" s="12"/>
      <c r="J6" s="13"/>
      <c r="K6" s="11" t="s">
        <v>52</v>
      </c>
      <c r="L6" s="12"/>
      <c r="M6" s="12"/>
      <c r="N6" s="12"/>
      <c r="O6" s="12"/>
      <c r="P6" s="12"/>
      <c r="Q6" s="12"/>
      <c r="R6" s="12"/>
      <c r="S6" s="13"/>
      <c r="T6" s="11" t="s">
        <v>2947</v>
      </c>
      <c r="U6" s="12"/>
      <c r="V6" s="12"/>
      <c r="W6" s="12"/>
      <c r="X6" s="13"/>
      <c r="Y6" s="8" t="s">
        <v>2948</v>
      </c>
      <c r="Z6" s="9"/>
      <c r="AA6" s="9"/>
      <c r="AB6" s="9"/>
      <c r="AC6" s="9"/>
      <c r="AD6" s="10"/>
      <c r="AE6" s="8" t="s">
        <v>2681</v>
      </c>
      <c r="AF6" s="9"/>
      <c r="AG6" s="9"/>
      <c r="AH6" s="9"/>
      <c r="AI6" s="9"/>
      <c r="AJ6" s="10"/>
    </row>
    <row r="7" ht="24.0" customHeight="1">
      <c r="A7" s="37"/>
      <c r="B7" s="29"/>
      <c r="C7" s="29"/>
      <c r="D7" s="29"/>
      <c r="E7" s="29"/>
      <c r="F7" s="29"/>
      <c r="G7" s="29"/>
      <c r="H7" s="29"/>
      <c r="I7" s="29"/>
      <c r="J7" s="30"/>
      <c r="K7" s="37"/>
      <c r="L7" s="29"/>
      <c r="M7" s="29"/>
      <c r="N7" s="29"/>
      <c r="O7" s="29"/>
      <c r="P7" s="29"/>
      <c r="Q7" s="29"/>
      <c r="R7" s="29"/>
      <c r="S7" s="30"/>
      <c r="T7" s="37"/>
      <c r="U7" s="29"/>
      <c r="V7" s="29"/>
      <c r="W7" s="29"/>
      <c r="X7" s="30"/>
      <c r="Y7" s="8" t="s">
        <v>2949</v>
      </c>
      <c r="Z7" s="9"/>
      <c r="AA7" s="10"/>
      <c r="AB7" s="8" t="s">
        <v>2950</v>
      </c>
      <c r="AC7" s="9"/>
      <c r="AD7" s="10"/>
      <c r="AE7" s="8" t="s">
        <v>2357</v>
      </c>
      <c r="AF7" s="9"/>
      <c r="AG7" s="10"/>
      <c r="AH7" s="8" t="s">
        <v>2951</v>
      </c>
      <c r="AI7" s="9"/>
      <c r="AJ7" s="10"/>
    </row>
    <row r="8" ht="24.0" customHeight="1">
      <c r="A8" s="36" t="s">
        <v>2952</v>
      </c>
      <c r="B8" s="12"/>
      <c r="C8" s="12"/>
      <c r="D8" s="12"/>
      <c r="E8" s="13"/>
      <c r="F8" s="803" t="s">
        <v>2953</v>
      </c>
      <c r="G8" s="9"/>
      <c r="H8" s="9"/>
      <c r="I8" s="9"/>
      <c r="J8" s="10"/>
      <c r="K8" s="11" t="s">
        <v>2954</v>
      </c>
      <c r="L8" s="12"/>
      <c r="M8" s="12"/>
      <c r="N8" s="12"/>
      <c r="O8" s="12"/>
      <c r="P8" s="12"/>
      <c r="Q8" s="12"/>
      <c r="R8" s="12"/>
      <c r="S8" s="13"/>
      <c r="T8" s="39" t="s">
        <v>2955</v>
      </c>
      <c r="U8" s="12"/>
      <c r="V8" s="12"/>
      <c r="W8" s="12"/>
      <c r="X8" s="13"/>
      <c r="Y8" s="565">
        <v>17.0</v>
      </c>
      <c r="AA8" s="19"/>
      <c r="AB8" s="969">
        <v>0.0</v>
      </c>
      <c r="AC8" s="9"/>
      <c r="AD8" s="10"/>
      <c r="AE8" s="970">
        <v>48.0</v>
      </c>
      <c r="AG8" s="19"/>
      <c r="AH8" s="971">
        <v>45.0</v>
      </c>
      <c r="AJ8" s="19"/>
    </row>
    <row r="9" ht="24.0" customHeight="1">
      <c r="A9" s="27"/>
      <c r="E9" s="19"/>
      <c r="F9" s="367" t="s">
        <v>2956</v>
      </c>
      <c r="G9" s="12"/>
      <c r="H9" s="12"/>
      <c r="I9" s="12"/>
      <c r="J9" s="13"/>
      <c r="K9" s="11" t="s">
        <v>2957</v>
      </c>
      <c r="L9" s="12"/>
      <c r="M9" s="12"/>
      <c r="N9" s="12"/>
      <c r="O9" s="12"/>
      <c r="P9" s="12"/>
      <c r="Q9" s="12"/>
      <c r="R9" s="12"/>
      <c r="S9" s="13"/>
      <c r="T9" s="39" t="s">
        <v>2955</v>
      </c>
      <c r="U9" s="12"/>
      <c r="V9" s="12"/>
      <c r="W9" s="12"/>
      <c r="X9" s="13"/>
      <c r="Y9" s="972">
        <v>74.0</v>
      </c>
      <c r="Z9" s="12"/>
      <c r="AA9" s="13"/>
      <c r="AB9" s="973">
        <v>0.0</v>
      </c>
      <c r="AC9" s="12"/>
      <c r="AD9" s="13"/>
      <c r="AE9" s="974">
        <v>110.0</v>
      </c>
      <c r="AF9" s="12"/>
      <c r="AG9" s="13"/>
      <c r="AH9" s="975">
        <v>101.0</v>
      </c>
      <c r="AI9" s="12"/>
      <c r="AJ9" s="13"/>
    </row>
    <row r="10" ht="24.0" customHeight="1">
      <c r="A10" s="27"/>
      <c r="E10" s="19"/>
      <c r="F10" s="27"/>
      <c r="J10" s="19"/>
      <c r="K10" s="18" t="s">
        <v>2958</v>
      </c>
      <c r="S10" s="19"/>
      <c r="T10" s="173" t="s">
        <v>2955</v>
      </c>
      <c r="X10" s="19"/>
      <c r="Y10" s="725">
        <v>78.0</v>
      </c>
      <c r="AA10" s="19"/>
      <c r="AB10" s="976">
        <v>1.0</v>
      </c>
      <c r="AD10" s="19"/>
      <c r="AE10" s="970">
        <v>80.0</v>
      </c>
      <c r="AG10" s="19"/>
      <c r="AH10" s="971">
        <v>78.0</v>
      </c>
      <c r="AJ10" s="19"/>
    </row>
    <row r="11" ht="24.0" customHeight="1">
      <c r="A11" s="27"/>
      <c r="E11" s="19"/>
      <c r="F11" s="27"/>
      <c r="J11" s="19"/>
      <c r="K11" s="18" t="s">
        <v>2959</v>
      </c>
      <c r="S11" s="19"/>
      <c r="T11" s="173" t="s">
        <v>2955</v>
      </c>
      <c r="X11" s="19"/>
      <c r="Y11" s="725">
        <v>41.0</v>
      </c>
      <c r="AA11" s="19"/>
      <c r="AB11" s="976">
        <v>1.0</v>
      </c>
      <c r="AD11" s="19"/>
      <c r="AE11" s="970">
        <v>50.0</v>
      </c>
      <c r="AG11" s="19"/>
      <c r="AH11" s="971">
        <v>49.0</v>
      </c>
      <c r="AJ11" s="19"/>
    </row>
    <row r="12" ht="24.0" customHeight="1">
      <c r="A12" s="27"/>
      <c r="E12" s="19"/>
      <c r="F12" s="27"/>
      <c r="J12" s="19"/>
      <c r="K12" s="18" t="s">
        <v>2960</v>
      </c>
      <c r="S12" s="19"/>
      <c r="T12" s="173" t="s">
        <v>2955</v>
      </c>
      <c r="X12" s="19"/>
      <c r="Y12" s="725">
        <v>34.0</v>
      </c>
      <c r="AA12" s="19"/>
      <c r="AB12" s="976">
        <v>1.0</v>
      </c>
      <c r="AD12" s="19"/>
      <c r="AE12" s="970">
        <v>50.0</v>
      </c>
      <c r="AG12" s="19"/>
      <c r="AH12" s="971">
        <v>50.0</v>
      </c>
      <c r="AJ12" s="19"/>
    </row>
    <row r="13" ht="24.0" customHeight="1">
      <c r="A13" s="27"/>
      <c r="E13" s="19"/>
      <c r="F13" s="27"/>
      <c r="J13" s="19"/>
      <c r="K13" s="18" t="s">
        <v>2961</v>
      </c>
      <c r="S13" s="19"/>
      <c r="T13" s="173" t="s">
        <v>2955</v>
      </c>
      <c r="X13" s="19"/>
      <c r="Y13" s="725">
        <v>85.0</v>
      </c>
      <c r="AA13" s="19"/>
      <c r="AB13" s="976">
        <v>0.0</v>
      </c>
      <c r="AD13" s="19"/>
      <c r="AE13" s="970">
        <v>80.0</v>
      </c>
      <c r="AG13" s="19"/>
      <c r="AH13" s="971">
        <v>80.0</v>
      </c>
      <c r="AJ13" s="19"/>
    </row>
    <row r="14" ht="24.0" customHeight="1">
      <c r="A14" s="27"/>
      <c r="E14" s="19"/>
      <c r="F14" s="27"/>
      <c r="J14" s="19"/>
      <c r="K14" s="18" t="s">
        <v>2962</v>
      </c>
      <c r="S14" s="19"/>
      <c r="T14" s="173" t="s">
        <v>2955</v>
      </c>
      <c r="X14" s="19"/>
      <c r="Y14" s="725">
        <v>19.0</v>
      </c>
      <c r="AA14" s="19"/>
      <c r="AB14" s="976">
        <v>8.0</v>
      </c>
      <c r="AD14" s="19"/>
      <c r="AE14" s="970">
        <v>29.0</v>
      </c>
      <c r="AG14" s="19"/>
      <c r="AH14" s="970">
        <v>29.0</v>
      </c>
      <c r="AJ14" s="19"/>
    </row>
    <row r="15" ht="24.0" customHeight="1">
      <c r="A15" s="27"/>
      <c r="E15" s="19"/>
      <c r="F15" s="27"/>
      <c r="J15" s="19"/>
      <c r="K15" s="18" t="s">
        <v>2963</v>
      </c>
      <c r="T15" s="173" t="s">
        <v>2955</v>
      </c>
      <c r="X15" s="19"/>
      <c r="Y15" s="977">
        <v>24.0</v>
      </c>
      <c r="AA15" s="19"/>
      <c r="AB15" s="976">
        <v>1.0</v>
      </c>
      <c r="AD15" s="19"/>
      <c r="AE15" s="970">
        <v>29.0</v>
      </c>
      <c r="AG15" s="19"/>
      <c r="AH15" s="971">
        <v>29.0</v>
      </c>
      <c r="AJ15" s="19"/>
    </row>
    <row r="16" ht="24.0" customHeight="1">
      <c r="A16" s="27"/>
      <c r="E16" s="19"/>
      <c r="F16" s="27"/>
      <c r="J16" s="19"/>
      <c r="K16" s="18" t="s">
        <v>2964</v>
      </c>
      <c r="S16" s="19"/>
      <c r="T16" s="173" t="s">
        <v>2955</v>
      </c>
      <c r="X16" s="19"/>
      <c r="Y16" s="565">
        <v>36.0</v>
      </c>
      <c r="AA16" s="19"/>
      <c r="AB16" s="976">
        <v>1.0</v>
      </c>
      <c r="AD16" s="19"/>
      <c r="AE16" s="970">
        <v>29.0</v>
      </c>
      <c r="AG16" s="19"/>
      <c r="AH16" s="971">
        <v>28.0</v>
      </c>
      <c r="AJ16" s="19"/>
    </row>
    <row r="17" ht="24.0" customHeight="1">
      <c r="A17" s="27"/>
      <c r="E17" s="19"/>
      <c r="F17" s="37"/>
      <c r="G17" s="29"/>
      <c r="H17" s="29"/>
      <c r="I17" s="29"/>
      <c r="J17" s="30"/>
      <c r="K17" s="28" t="s">
        <v>2965</v>
      </c>
      <c r="L17" s="29"/>
      <c r="M17" s="29"/>
      <c r="N17" s="29"/>
      <c r="O17" s="29"/>
      <c r="P17" s="29"/>
      <c r="Q17" s="29"/>
      <c r="R17" s="29"/>
      <c r="S17" s="30"/>
      <c r="T17" s="175" t="s">
        <v>2955</v>
      </c>
      <c r="U17" s="29"/>
      <c r="V17" s="29"/>
      <c r="W17" s="29"/>
      <c r="X17" s="30"/>
      <c r="Y17" s="697">
        <v>21.0</v>
      </c>
      <c r="Z17" s="29"/>
      <c r="AA17" s="30"/>
      <c r="AB17" s="978">
        <v>3.0</v>
      </c>
      <c r="AC17" s="29"/>
      <c r="AD17" s="30"/>
      <c r="AE17" s="979">
        <v>29.0</v>
      </c>
      <c r="AF17" s="29"/>
      <c r="AG17" s="30"/>
      <c r="AH17" s="979">
        <v>29.0</v>
      </c>
      <c r="AI17" s="29"/>
      <c r="AJ17" s="30"/>
    </row>
    <row r="18" ht="24.0" customHeight="1">
      <c r="A18" s="27"/>
      <c r="E18" s="19"/>
      <c r="F18" s="36" t="s">
        <v>2966</v>
      </c>
      <c r="G18" s="12"/>
      <c r="H18" s="12"/>
      <c r="I18" s="12"/>
      <c r="J18" s="13"/>
      <c r="K18" s="39" t="s">
        <v>2967</v>
      </c>
      <c r="L18" s="12"/>
      <c r="M18" s="12"/>
      <c r="N18" s="12"/>
      <c r="O18" s="12"/>
      <c r="P18" s="12"/>
      <c r="Q18" s="12"/>
      <c r="R18" s="12"/>
      <c r="S18" s="13"/>
      <c r="T18" s="39" t="s">
        <v>2955</v>
      </c>
      <c r="U18" s="12"/>
      <c r="V18" s="12"/>
      <c r="W18" s="12"/>
      <c r="X18" s="13"/>
      <c r="Y18" s="972">
        <v>4.0</v>
      </c>
      <c r="Z18" s="12"/>
      <c r="AA18" s="13"/>
      <c r="AB18" s="980">
        <v>1.0</v>
      </c>
      <c r="AC18" s="12"/>
      <c r="AD18" s="13"/>
      <c r="AE18" s="974">
        <v>30.0</v>
      </c>
      <c r="AF18" s="12"/>
      <c r="AG18" s="13"/>
      <c r="AH18" s="974">
        <v>27.0</v>
      </c>
      <c r="AI18" s="12"/>
      <c r="AJ18" s="13"/>
    </row>
    <row r="19" ht="24.0" customHeight="1">
      <c r="A19" s="27"/>
      <c r="E19" s="19"/>
      <c r="F19" s="27"/>
      <c r="J19" s="19"/>
      <c r="K19" s="173" t="s">
        <v>2968</v>
      </c>
      <c r="S19" s="19"/>
      <c r="T19" s="173" t="s">
        <v>2955</v>
      </c>
      <c r="X19" s="19"/>
      <c r="Y19" s="725">
        <v>16.0</v>
      </c>
      <c r="AA19" s="19"/>
      <c r="AB19" s="976">
        <v>1.0</v>
      </c>
      <c r="AD19" s="19"/>
      <c r="AE19" s="970">
        <v>50.0</v>
      </c>
      <c r="AG19" s="19"/>
      <c r="AH19" s="971">
        <v>47.0</v>
      </c>
      <c r="AJ19" s="19"/>
    </row>
    <row r="20" ht="24.0" customHeight="1">
      <c r="A20" s="37"/>
      <c r="B20" s="29"/>
      <c r="C20" s="29"/>
      <c r="D20" s="29"/>
      <c r="E20" s="30"/>
      <c r="F20" s="37"/>
      <c r="G20" s="29"/>
      <c r="H20" s="29"/>
      <c r="I20" s="29"/>
      <c r="J20" s="30"/>
      <c r="K20" s="175" t="s">
        <v>2969</v>
      </c>
      <c r="L20" s="29"/>
      <c r="M20" s="29"/>
      <c r="N20" s="29"/>
      <c r="O20" s="29"/>
      <c r="P20" s="29"/>
      <c r="Q20" s="29"/>
      <c r="R20" s="29"/>
      <c r="S20" s="30"/>
      <c r="T20" s="175" t="s">
        <v>2955</v>
      </c>
      <c r="U20" s="29"/>
      <c r="V20" s="29"/>
      <c r="W20" s="29"/>
      <c r="X20" s="30"/>
      <c r="Y20" s="725">
        <v>20.0</v>
      </c>
      <c r="AA20" s="19"/>
      <c r="AB20" s="981">
        <v>1.0</v>
      </c>
      <c r="AC20" s="29"/>
      <c r="AD20" s="30"/>
      <c r="AE20" s="970">
        <v>29.0</v>
      </c>
      <c r="AG20" s="19"/>
      <c r="AH20" s="971">
        <v>29.0</v>
      </c>
      <c r="AJ20" s="19"/>
    </row>
    <row r="21" ht="24.0" customHeight="1">
      <c r="A21" s="36" t="s">
        <v>2970</v>
      </c>
      <c r="B21" s="12"/>
      <c r="C21" s="12"/>
      <c r="D21" s="12"/>
      <c r="E21" s="13"/>
      <c r="F21" s="11" t="s">
        <v>2971</v>
      </c>
      <c r="G21" s="12"/>
      <c r="H21" s="12"/>
      <c r="I21" s="12"/>
      <c r="J21" s="13"/>
      <c r="K21" s="11" t="s">
        <v>2972</v>
      </c>
      <c r="L21" s="12"/>
      <c r="M21" s="12"/>
      <c r="N21" s="12"/>
      <c r="O21" s="12"/>
      <c r="P21" s="12"/>
      <c r="Q21" s="12"/>
      <c r="R21" s="12"/>
      <c r="S21" s="13"/>
      <c r="T21" s="39" t="s">
        <v>2955</v>
      </c>
      <c r="U21" s="12"/>
      <c r="V21" s="12"/>
      <c r="W21" s="12"/>
      <c r="X21" s="13"/>
      <c r="Y21" s="792">
        <v>69.0</v>
      </c>
      <c r="Z21" s="12"/>
      <c r="AA21" s="13"/>
      <c r="AB21" s="792">
        <v>4.0</v>
      </c>
      <c r="AC21" s="12"/>
      <c r="AD21" s="13"/>
      <c r="AE21" s="974">
        <v>60.0</v>
      </c>
      <c r="AF21" s="12"/>
      <c r="AG21" s="13"/>
      <c r="AH21" s="974">
        <v>60.0</v>
      </c>
      <c r="AI21" s="12"/>
      <c r="AJ21" s="13"/>
    </row>
    <row r="22" ht="24.0" customHeight="1">
      <c r="A22" s="37"/>
      <c r="B22" s="29"/>
      <c r="C22" s="29"/>
      <c r="D22" s="29"/>
      <c r="E22" s="30"/>
      <c r="F22" s="37"/>
      <c r="G22" s="29"/>
      <c r="H22" s="29"/>
      <c r="I22" s="29"/>
      <c r="J22" s="30"/>
      <c r="K22" s="28" t="s">
        <v>2973</v>
      </c>
      <c r="L22" s="29"/>
      <c r="M22" s="29"/>
      <c r="N22" s="29"/>
      <c r="O22" s="29"/>
      <c r="P22" s="29"/>
      <c r="Q22" s="29"/>
      <c r="R22" s="29"/>
      <c r="S22" s="30"/>
      <c r="T22" s="175" t="s">
        <v>2955</v>
      </c>
      <c r="U22" s="29"/>
      <c r="V22" s="29"/>
      <c r="W22" s="29"/>
      <c r="X22" s="30"/>
      <c r="Y22" s="697">
        <v>54.0</v>
      </c>
      <c r="Z22" s="29"/>
      <c r="AA22" s="30"/>
      <c r="AB22" s="695">
        <v>2.0</v>
      </c>
      <c r="AC22" s="29"/>
      <c r="AD22" s="30"/>
      <c r="AE22" s="979">
        <v>60.0</v>
      </c>
      <c r="AF22" s="29"/>
      <c r="AG22" s="30"/>
      <c r="AH22" s="979">
        <v>60.0</v>
      </c>
      <c r="AI22" s="29"/>
      <c r="AJ22" s="30"/>
    </row>
    <row r="23" ht="24.0" customHeight="1">
      <c r="A23" s="3" t="s">
        <v>47</v>
      </c>
      <c r="B23" s="3"/>
      <c r="C23" s="3" t="s">
        <v>2974</v>
      </c>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7" t="s">
        <v>2975</v>
      </c>
    </row>
    <row r="24" ht="24.0"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row>
    <row r="25" ht="24.0"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7"/>
    </row>
    <row r="26" ht="24.0" customHeight="1">
      <c r="A26" s="5">
        <v>152.0</v>
      </c>
      <c r="C26" s="6" t="s">
        <v>2976</v>
      </c>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row>
    <row r="27" ht="24.0" customHeight="1">
      <c r="A27" s="206" t="s">
        <v>2945</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7" t="s">
        <v>1055</v>
      </c>
    </row>
    <row r="28" ht="24.0" customHeight="1">
      <c r="A28" s="11" t="s">
        <v>52</v>
      </c>
      <c r="B28" s="12"/>
      <c r="C28" s="12"/>
      <c r="D28" s="12"/>
      <c r="E28" s="12"/>
      <c r="F28" s="12"/>
      <c r="G28" s="12"/>
      <c r="H28" s="12"/>
      <c r="I28" s="13"/>
      <c r="J28" s="11" t="s">
        <v>2977</v>
      </c>
      <c r="K28" s="12"/>
      <c r="L28" s="12"/>
      <c r="M28" s="12"/>
      <c r="N28" s="12"/>
      <c r="O28" s="12"/>
      <c r="P28" s="13"/>
      <c r="Q28" s="11" t="s">
        <v>2978</v>
      </c>
      <c r="R28" s="12"/>
      <c r="S28" s="12"/>
      <c r="T28" s="12"/>
      <c r="U28" s="13"/>
      <c r="V28" s="11" t="s">
        <v>2979</v>
      </c>
      <c r="W28" s="12"/>
      <c r="X28" s="12"/>
      <c r="Y28" s="12"/>
      <c r="Z28" s="13"/>
      <c r="AA28" s="8" t="s">
        <v>2980</v>
      </c>
      <c r="AB28" s="9"/>
      <c r="AC28" s="9"/>
      <c r="AD28" s="9"/>
      <c r="AE28" s="9"/>
      <c r="AF28" s="9"/>
      <c r="AG28" s="9"/>
      <c r="AH28" s="9"/>
      <c r="AI28" s="9"/>
      <c r="AJ28" s="10"/>
    </row>
    <row r="29" ht="24.0" customHeight="1">
      <c r="A29" s="37"/>
      <c r="B29" s="29"/>
      <c r="C29" s="29"/>
      <c r="D29" s="29"/>
      <c r="E29" s="29"/>
      <c r="F29" s="29"/>
      <c r="G29" s="29"/>
      <c r="H29" s="29"/>
      <c r="I29" s="30"/>
      <c r="J29" s="37"/>
      <c r="K29" s="29"/>
      <c r="L29" s="29"/>
      <c r="M29" s="29"/>
      <c r="N29" s="29"/>
      <c r="O29" s="29"/>
      <c r="P29" s="30"/>
      <c r="Q29" s="37"/>
      <c r="R29" s="29"/>
      <c r="S29" s="29"/>
      <c r="T29" s="29"/>
      <c r="U29" s="30"/>
      <c r="V29" s="37"/>
      <c r="W29" s="29"/>
      <c r="X29" s="29"/>
      <c r="Y29" s="29"/>
      <c r="Z29" s="30"/>
      <c r="AA29" s="8" t="s">
        <v>2357</v>
      </c>
      <c r="AB29" s="9"/>
      <c r="AC29" s="9"/>
      <c r="AD29" s="9"/>
      <c r="AE29" s="10"/>
      <c r="AF29" s="8" t="s">
        <v>2951</v>
      </c>
      <c r="AG29" s="9"/>
      <c r="AH29" s="9"/>
      <c r="AI29" s="9"/>
      <c r="AJ29" s="10"/>
    </row>
    <row r="30" ht="24.0" customHeight="1">
      <c r="A30" s="8" t="s">
        <v>2981</v>
      </c>
      <c r="B30" s="9"/>
      <c r="C30" s="9"/>
      <c r="D30" s="9"/>
      <c r="E30" s="9"/>
      <c r="F30" s="9"/>
      <c r="G30" s="9"/>
      <c r="H30" s="9"/>
      <c r="I30" s="9"/>
      <c r="J30" s="9"/>
      <c r="K30" s="9"/>
      <c r="L30" s="9"/>
      <c r="M30" s="9"/>
      <c r="N30" s="9"/>
      <c r="O30" s="9"/>
      <c r="P30" s="9"/>
      <c r="Q30" s="9"/>
      <c r="R30" s="9"/>
      <c r="S30" s="9"/>
      <c r="T30" s="9"/>
      <c r="U30" s="10"/>
      <c r="V30" s="982">
        <v>64.0</v>
      </c>
      <c r="W30" s="9"/>
      <c r="X30" s="9"/>
      <c r="Y30" s="9"/>
      <c r="Z30" s="10"/>
      <c r="AA30" s="983">
        <v>500.0</v>
      </c>
      <c r="AB30" s="9"/>
      <c r="AC30" s="9"/>
      <c r="AD30" s="9"/>
      <c r="AE30" s="10"/>
      <c r="AF30" s="984">
        <v>359.0</v>
      </c>
      <c r="AG30" s="9"/>
      <c r="AH30" s="9"/>
      <c r="AI30" s="9"/>
      <c r="AJ30" s="10"/>
    </row>
    <row r="31" ht="24.0" customHeight="1">
      <c r="A31" s="11" t="s">
        <v>2982</v>
      </c>
      <c r="B31" s="12"/>
      <c r="C31" s="12"/>
      <c r="D31" s="12"/>
      <c r="E31" s="12"/>
      <c r="F31" s="12"/>
      <c r="G31" s="12"/>
      <c r="H31" s="12"/>
      <c r="I31" s="13"/>
      <c r="J31" s="11" t="s">
        <v>2901</v>
      </c>
      <c r="K31" s="12"/>
      <c r="L31" s="12"/>
      <c r="M31" s="12"/>
      <c r="N31" s="12"/>
      <c r="O31" s="12"/>
      <c r="P31" s="13"/>
      <c r="Q31" s="11" t="s">
        <v>2983</v>
      </c>
      <c r="R31" s="12"/>
      <c r="S31" s="12"/>
      <c r="T31" s="12"/>
      <c r="U31" s="13"/>
      <c r="V31" s="985">
        <v>15.0</v>
      </c>
      <c r="W31" s="12"/>
      <c r="X31" s="12"/>
      <c r="Y31" s="12"/>
      <c r="Z31" s="13"/>
      <c r="AA31" s="606">
        <v>200.0</v>
      </c>
      <c r="AB31" s="12"/>
      <c r="AC31" s="12"/>
      <c r="AD31" s="12"/>
      <c r="AE31" s="13"/>
      <c r="AF31" s="986">
        <v>86.0</v>
      </c>
      <c r="AG31" s="12"/>
      <c r="AH31" s="12"/>
      <c r="AI31" s="12"/>
      <c r="AJ31" s="13"/>
    </row>
    <row r="32" ht="24.0" customHeight="1">
      <c r="A32" s="18" t="s">
        <v>2984</v>
      </c>
      <c r="I32" s="19"/>
      <c r="J32" s="18" t="s">
        <v>2886</v>
      </c>
      <c r="P32" s="19"/>
      <c r="Q32" s="18" t="s">
        <v>518</v>
      </c>
      <c r="U32" s="19"/>
      <c r="V32" s="987">
        <v>18.0</v>
      </c>
      <c r="Z32" s="19"/>
      <c r="AA32" s="608">
        <v>150.0</v>
      </c>
      <c r="AE32" s="19"/>
      <c r="AF32" s="456">
        <v>119.0</v>
      </c>
      <c r="AJ32" s="19"/>
    </row>
    <row r="33" ht="24.0" customHeight="1">
      <c r="A33" s="18" t="s">
        <v>2985</v>
      </c>
      <c r="I33" s="19"/>
      <c r="J33" s="18" t="s">
        <v>135</v>
      </c>
      <c r="P33" s="19"/>
      <c r="Q33" s="18" t="s">
        <v>2475</v>
      </c>
      <c r="U33" s="19"/>
      <c r="V33" s="987">
        <v>11.0</v>
      </c>
      <c r="Z33" s="19"/>
      <c r="AA33" s="608">
        <v>70.0</v>
      </c>
      <c r="AE33" s="19"/>
      <c r="AF33" s="456">
        <v>64.0</v>
      </c>
      <c r="AJ33" s="19"/>
    </row>
    <row r="34" ht="24.0" customHeight="1">
      <c r="A34" s="28" t="s">
        <v>2986</v>
      </c>
      <c r="B34" s="29"/>
      <c r="C34" s="29"/>
      <c r="D34" s="29"/>
      <c r="E34" s="29"/>
      <c r="F34" s="29"/>
      <c r="G34" s="29"/>
      <c r="H34" s="29"/>
      <c r="I34" s="30"/>
      <c r="J34" s="28" t="s">
        <v>2987</v>
      </c>
      <c r="K34" s="29"/>
      <c r="L34" s="29"/>
      <c r="M34" s="29"/>
      <c r="N34" s="29"/>
      <c r="O34" s="29"/>
      <c r="P34" s="30"/>
      <c r="Q34" s="28" t="s">
        <v>518</v>
      </c>
      <c r="R34" s="29"/>
      <c r="S34" s="29"/>
      <c r="T34" s="29"/>
      <c r="U34" s="30"/>
      <c r="V34" s="937">
        <v>20.0</v>
      </c>
      <c r="W34" s="29"/>
      <c r="X34" s="29"/>
      <c r="Y34" s="29"/>
      <c r="Z34" s="30"/>
      <c r="AA34" s="609">
        <v>80.0</v>
      </c>
      <c r="AB34" s="29"/>
      <c r="AC34" s="29"/>
      <c r="AD34" s="29"/>
      <c r="AE34" s="30"/>
      <c r="AF34" s="460">
        <v>90.0</v>
      </c>
      <c r="AG34" s="29"/>
      <c r="AH34" s="29"/>
      <c r="AI34" s="29"/>
      <c r="AJ34" s="30"/>
    </row>
    <row r="35" ht="24.0" customHeight="1">
      <c r="A35" s="3" t="s">
        <v>47</v>
      </c>
      <c r="B35" s="3"/>
      <c r="C35" s="3" t="s">
        <v>2988</v>
      </c>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7" t="s">
        <v>2989</v>
      </c>
    </row>
    <row r="36" ht="24.0" customHeight="1">
      <c r="A36" s="1" t="s">
        <v>2990</v>
      </c>
    </row>
    <row r="37" ht="24.0"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7"/>
    </row>
    <row r="38" ht="24.0" customHeight="1">
      <c r="A38" s="5">
        <v>153.0</v>
      </c>
      <c r="C38" s="6" t="s">
        <v>2991</v>
      </c>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ht="24.0" customHeight="1">
      <c r="A39" s="206" t="s">
        <v>2945</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7" t="s">
        <v>1055</v>
      </c>
    </row>
    <row r="40" ht="24.0" customHeight="1">
      <c r="A40" s="11" t="s">
        <v>52</v>
      </c>
      <c r="B40" s="12"/>
      <c r="C40" s="12"/>
      <c r="D40" s="12"/>
      <c r="E40" s="12"/>
      <c r="F40" s="12"/>
      <c r="G40" s="12"/>
      <c r="H40" s="12"/>
      <c r="I40" s="13"/>
      <c r="J40" s="11" t="s">
        <v>2977</v>
      </c>
      <c r="K40" s="12"/>
      <c r="L40" s="12"/>
      <c r="M40" s="12"/>
      <c r="N40" s="12"/>
      <c r="O40" s="12"/>
      <c r="P40" s="13"/>
      <c r="Q40" s="11" t="s">
        <v>2978</v>
      </c>
      <c r="R40" s="12"/>
      <c r="S40" s="12"/>
      <c r="T40" s="13"/>
      <c r="U40" s="11" t="s">
        <v>2979</v>
      </c>
      <c r="V40" s="12"/>
      <c r="W40" s="12"/>
      <c r="X40" s="13"/>
      <c r="Y40" s="8" t="s">
        <v>2980</v>
      </c>
      <c r="Z40" s="9"/>
      <c r="AA40" s="9"/>
      <c r="AB40" s="9"/>
      <c r="AC40" s="9"/>
      <c r="AD40" s="9"/>
      <c r="AE40" s="9"/>
      <c r="AF40" s="9"/>
      <c r="AG40" s="9"/>
      <c r="AH40" s="9"/>
      <c r="AI40" s="9"/>
      <c r="AJ40" s="10"/>
    </row>
    <row r="41" ht="24.0" customHeight="1">
      <c r="A41" s="27"/>
      <c r="I41" s="19"/>
      <c r="J41" s="27"/>
      <c r="P41" s="19"/>
      <c r="Q41" s="27"/>
      <c r="T41" s="19"/>
      <c r="U41" s="27"/>
      <c r="X41" s="19"/>
      <c r="Y41" s="8" t="s">
        <v>2357</v>
      </c>
      <c r="Z41" s="9"/>
      <c r="AA41" s="9"/>
      <c r="AB41" s="9"/>
      <c r="AC41" s="9"/>
      <c r="AD41" s="10"/>
      <c r="AE41" s="8" t="s">
        <v>2951</v>
      </c>
      <c r="AF41" s="9"/>
      <c r="AG41" s="9"/>
      <c r="AH41" s="9"/>
      <c r="AI41" s="9"/>
      <c r="AJ41" s="10"/>
    </row>
    <row r="42" ht="24.0" customHeight="1">
      <c r="A42" s="37"/>
      <c r="B42" s="29"/>
      <c r="C42" s="29"/>
      <c r="D42" s="29"/>
      <c r="E42" s="29"/>
      <c r="F42" s="29"/>
      <c r="G42" s="29"/>
      <c r="H42" s="29"/>
      <c r="I42" s="30"/>
      <c r="J42" s="37"/>
      <c r="K42" s="29"/>
      <c r="L42" s="29"/>
      <c r="M42" s="29"/>
      <c r="N42" s="29"/>
      <c r="O42" s="29"/>
      <c r="P42" s="30"/>
      <c r="Q42" s="37"/>
      <c r="R42" s="29"/>
      <c r="S42" s="29"/>
      <c r="T42" s="30"/>
      <c r="U42" s="37"/>
      <c r="V42" s="29"/>
      <c r="W42" s="29"/>
      <c r="X42" s="30"/>
      <c r="Y42" s="8" t="s">
        <v>1513</v>
      </c>
      <c r="Z42" s="10"/>
      <c r="AA42" s="8" t="s">
        <v>2992</v>
      </c>
      <c r="AB42" s="10"/>
      <c r="AC42" s="794" t="s">
        <v>2993</v>
      </c>
      <c r="AD42" s="10"/>
      <c r="AE42" s="8" t="s">
        <v>1513</v>
      </c>
      <c r="AF42" s="10"/>
      <c r="AG42" s="38" t="s">
        <v>2992</v>
      </c>
      <c r="AH42" s="10"/>
      <c r="AI42" s="794" t="s">
        <v>2993</v>
      </c>
      <c r="AJ42" s="10"/>
    </row>
    <row r="43" ht="24.0" customHeight="1">
      <c r="A43" s="8" t="s">
        <v>2981</v>
      </c>
      <c r="B43" s="9"/>
      <c r="C43" s="9"/>
      <c r="D43" s="9"/>
      <c r="E43" s="9"/>
      <c r="F43" s="9"/>
      <c r="G43" s="9"/>
      <c r="H43" s="9"/>
      <c r="I43" s="9"/>
      <c r="J43" s="9"/>
      <c r="K43" s="9"/>
      <c r="L43" s="9"/>
      <c r="M43" s="9"/>
      <c r="N43" s="9"/>
      <c r="O43" s="9"/>
      <c r="P43" s="9"/>
      <c r="Q43" s="9"/>
      <c r="R43" s="9"/>
      <c r="S43" s="9"/>
      <c r="T43" s="10"/>
      <c r="U43" s="988">
        <f>SUM(U44:X60)</f>
        <v>315</v>
      </c>
      <c r="V43" s="9"/>
      <c r="W43" s="9"/>
      <c r="X43" s="10"/>
      <c r="Y43" s="828">
        <f>SUM(Y44:Z60)</f>
        <v>1462</v>
      </c>
      <c r="Z43" s="10"/>
      <c r="AA43" s="828">
        <f>SUM(AA44:AB60)</f>
        <v>341</v>
      </c>
      <c r="AB43" s="10"/>
      <c r="AC43" s="828">
        <f>SUM(AC44:AD60)</f>
        <v>1121</v>
      </c>
      <c r="AD43" s="10"/>
      <c r="AE43" s="828">
        <f>SUM(AE44:AF60)</f>
        <v>1334</v>
      </c>
      <c r="AF43" s="10"/>
      <c r="AG43" s="828">
        <f>SUM(AG44:AH60)</f>
        <v>249</v>
      </c>
      <c r="AH43" s="10"/>
      <c r="AI43" s="828">
        <f>SUM(AI44:AJ60)</f>
        <v>1085</v>
      </c>
      <c r="AJ43" s="10"/>
    </row>
    <row r="44" ht="24.0" customHeight="1">
      <c r="A44" s="18" t="s">
        <v>2994</v>
      </c>
      <c r="I44" s="19"/>
      <c r="J44" s="11" t="s">
        <v>2995</v>
      </c>
      <c r="K44" s="12"/>
      <c r="L44" s="12"/>
      <c r="M44" s="12"/>
      <c r="N44" s="12"/>
      <c r="O44" s="12"/>
      <c r="P44" s="13"/>
      <c r="Q44" s="11" t="s">
        <v>2983</v>
      </c>
      <c r="R44" s="12"/>
      <c r="S44" s="12"/>
      <c r="T44" s="13"/>
      <c r="U44" s="985">
        <v>37.0</v>
      </c>
      <c r="V44" s="12"/>
      <c r="W44" s="12"/>
      <c r="X44" s="13"/>
      <c r="Y44" s="761">
        <f t="shared" ref="Y44:Y60" si="1">AA44+AC44</f>
        <v>93</v>
      </c>
      <c r="Z44" s="13"/>
      <c r="AA44" s="761">
        <v>46.0</v>
      </c>
      <c r="AB44" s="13"/>
      <c r="AC44" s="761">
        <v>47.0</v>
      </c>
      <c r="AD44" s="13"/>
      <c r="AE44" s="761">
        <f t="shared" ref="AE44:AE60" si="2">AG44+AI44</f>
        <v>74</v>
      </c>
      <c r="AF44" s="13"/>
      <c r="AG44" s="761">
        <v>17.0</v>
      </c>
      <c r="AH44" s="13"/>
      <c r="AI44" s="989">
        <v>57.0</v>
      </c>
      <c r="AJ44" s="13"/>
    </row>
    <row r="45" ht="24.0" customHeight="1">
      <c r="A45" s="18" t="s">
        <v>2996</v>
      </c>
      <c r="I45" s="19"/>
      <c r="J45" s="18" t="s">
        <v>2997</v>
      </c>
      <c r="P45" s="19"/>
      <c r="Q45" s="18" t="s">
        <v>2475</v>
      </c>
      <c r="T45" s="19"/>
      <c r="U45" s="987">
        <v>28.0</v>
      </c>
      <c r="X45" s="19"/>
      <c r="Y45" s="326">
        <f t="shared" si="1"/>
        <v>120</v>
      </c>
      <c r="Z45" s="19"/>
      <c r="AA45" s="326">
        <v>15.0</v>
      </c>
      <c r="AB45" s="19"/>
      <c r="AC45" s="326">
        <v>105.0</v>
      </c>
      <c r="AD45" s="19"/>
      <c r="AE45" s="326">
        <f t="shared" si="2"/>
        <v>125</v>
      </c>
      <c r="AF45" s="19"/>
      <c r="AG45" s="990">
        <v>19.0</v>
      </c>
      <c r="AH45" s="19"/>
      <c r="AI45" s="991">
        <v>106.0</v>
      </c>
      <c r="AJ45" s="19"/>
    </row>
    <row r="46" ht="24.0" customHeight="1">
      <c r="A46" s="18" t="s">
        <v>2998</v>
      </c>
      <c r="I46" s="19"/>
      <c r="J46" s="18" t="s">
        <v>2999</v>
      </c>
      <c r="P46" s="19"/>
      <c r="Q46" s="18" t="s">
        <v>518</v>
      </c>
      <c r="T46" s="19"/>
      <c r="U46" s="987">
        <v>29.0</v>
      </c>
      <c r="X46" s="19"/>
      <c r="Y46" s="326">
        <f t="shared" si="1"/>
        <v>132</v>
      </c>
      <c r="Z46" s="19"/>
      <c r="AA46" s="326">
        <v>12.0</v>
      </c>
      <c r="AB46" s="19"/>
      <c r="AC46" s="326">
        <v>120.0</v>
      </c>
      <c r="AD46" s="19"/>
      <c r="AE46" s="326">
        <f t="shared" si="2"/>
        <v>137</v>
      </c>
      <c r="AF46" s="19"/>
      <c r="AG46" s="990">
        <v>12.0</v>
      </c>
      <c r="AH46" s="19"/>
      <c r="AI46" s="991">
        <v>125.0</v>
      </c>
      <c r="AJ46" s="19"/>
    </row>
    <row r="47" ht="24.0" customHeight="1">
      <c r="A47" s="18" t="s">
        <v>3000</v>
      </c>
      <c r="I47" s="19"/>
      <c r="J47" s="18" t="s">
        <v>3001</v>
      </c>
      <c r="P47" s="19"/>
      <c r="Q47" s="18" t="s">
        <v>518</v>
      </c>
      <c r="T47" s="19"/>
      <c r="U47" s="987">
        <v>30.0</v>
      </c>
      <c r="X47" s="19"/>
      <c r="Y47" s="326">
        <f t="shared" si="1"/>
        <v>115</v>
      </c>
      <c r="Z47" s="19"/>
      <c r="AA47" s="326">
        <v>25.0</v>
      </c>
      <c r="AB47" s="19"/>
      <c r="AC47" s="326">
        <v>90.0</v>
      </c>
      <c r="AD47" s="19"/>
      <c r="AE47" s="326">
        <f t="shared" si="2"/>
        <v>84</v>
      </c>
      <c r="AF47" s="19"/>
      <c r="AG47" s="990">
        <v>12.0</v>
      </c>
      <c r="AH47" s="19"/>
      <c r="AI47" s="991">
        <v>72.0</v>
      </c>
      <c r="AJ47" s="19"/>
    </row>
    <row r="48" ht="24.0" customHeight="1">
      <c r="A48" s="99" t="s">
        <v>3002</v>
      </c>
      <c r="I48" s="19"/>
      <c r="J48" s="18" t="s">
        <v>233</v>
      </c>
      <c r="P48" s="19"/>
      <c r="Q48" s="18" t="s">
        <v>518</v>
      </c>
      <c r="T48" s="19"/>
      <c r="U48" s="427">
        <v>0.0</v>
      </c>
      <c r="X48" s="19"/>
      <c r="Y48" s="326">
        <f t="shared" si="1"/>
        <v>40</v>
      </c>
      <c r="Z48" s="19"/>
      <c r="AA48" s="326">
        <v>15.0</v>
      </c>
      <c r="AB48" s="19"/>
      <c r="AC48" s="326">
        <v>25.0</v>
      </c>
      <c r="AD48" s="19"/>
      <c r="AE48" s="326">
        <f t="shared" si="2"/>
        <v>38</v>
      </c>
      <c r="AF48" s="19"/>
      <c r="AG48" s="990">
        <v>8.0</v>
      </c>
      <c r="AH48" s="19"/>
      <c r="AI48" s="991">
        <v>30.0</v>
      </c>
      <c r="AJ48" s="19"/>
    </row>
    <row r="49" ht="24.0" customHeight="1">
      <c r="A49" s="18" t="s">
        <v>3003</v>
      </c>
      <c r="I49" s="19"/>
      <c r="J49" s="18" t="s">
        <v>3004</v>
      </c>
      <c r="P49" s="19"/>
      <c r="Q49" s="18" t="s">
        <v>518</v>
      </c>
      <c r="T49" s="19"/>
      <c r="U49" s="987">
        <v>22.0</v>
      </c>
      <c r="X49" s="19"/>
      <c r="Y49" s="326">
        <f t="shared" si="1"/>
        <v>150</v>
      </c>
      <c r="Z49" s="19"/>
      <c r="AA49" s="326">
        <v>15.0</v>
      </c>
      <c r="AB49" s="19"/>
      <c r="AC49" s="326">
        <v>135.0</v>
      </c>
      <c r="AD49" s="19"/>
      <c r="AE49" s="326">
        <f t="shared" si="2"/>
        <v>121</v>
      </c>
      <c r="AF49" s="19"/>
      <c r="AG49" s="990">
        <v>13.0</v>
      </c>
      <c r="AH49" s="19"/>
      <c r="AI49" s="991">
        <v>108.0</v>
      </c>
      <c r="AJ49" s="19"/>
    </row>
    <row r="50" ht="24.0" customHeight="1">
      <c r="A50" s="18" t="s">
        <v>3005</v>
      </c>
      <c r="I50" s="19"/>
      <c r="J50" s="18" t="s">
        <v>3006</v>
      </c>
      <c r="P50" s="19"/>
      <c r="Q50" s="18" t="s">
        <v>518</v>
      </c>
      <c r="T50" s="19"/>
      <c r="U50" s="987">
        <v>14.0</v>
      </c>
      <c r="X50" s="19"/>
      <c r="Y50" s="326">
        <f t="shared" si="1"/>
        <v>90</v>
      </c>
      <c r="Z50" s="19"/>
      <c r="AA50" s="326">
        <v>15.0</v>
      </c>
      <c r="AB50" s="19"/>
      <c r="AC50" s="326">
        <v>75.0</v>
      </c>
      <c r="AD50" s="19"/>
      <c r="AE50" s="326">
        <f t="shared" si="2"/>
        <v>82</v>
      </c>
      <c r="AF50" s="19"/>
      <c r="AG50" s="990">
        <v>17.0</v>
      </c>
      <c r="AH50" s="19"/>
      <c r="AI50" s="991">
        <v>65.0</v>
      </c>
      <c r="AJ50" s="19"/>
    </row>
    <row r="51" ht="24.0" customHeight="1">
      <c r="A51" s="18" t="s">
        <v>3007</v>
      </c>
      <c r="I51" s="19"/>
      <c r="J51" s="18" t="s">
        <v>2886</v>
      </c>
      <c r="P51" s="19"/>
      <c r="Q51" s="18" t="s">
        <v>518</v>
      </c>
      <c r="T51" s="19"/>
      <c r="U51" s="987">
        <v>17.0</v>
      </c>
      <c r="X51" s="19"/>
      <c r="Y51" s="326">
        <f t="shared" si="1"/>
        <v>103</v>
      </c>
      <c r="Z51" s="19"/>
      <c r="AA51" s="326">
        <v>20.0</v>
      </c>
      <c r="AB51" s="19"/>
      <c r="AC51" s="326">
        <v>83.0</v>
      </c>
      <c r="AD51" s="19"/>
      <c r="AE51" s="326">
        <f t="shared" si="2"/>
        <v>89</v>
      </c>
      <c r="AF51" s="19"/>
      <c r="AG51" s="990">
        <v>5.0</v>
      </c>
      <c r="AH51" s="19"/>
      <c r="AI51" s="991">
        <v>84.0</v>
      </c>
      <c r="AJ51" s="19"/>
    </row>
    <row r="52" ht="24.0" customHeight="1">
      <c r="A52" s="18" t="s">
        <v>3008</v>
      </c>
      <c r="I52" s="19"/>
      <c r="J52" s="18" t="s">
        <v>3009</v>
      </c>
      <c r="P52" s="19"/>
      <c r="Q52" s="18" t="s">
        <v>518</v>
      </c>
      <c r="T52" s="19"/>
      <c r="U52" s="562">
        <v>11.0</v>
      </c>
      <c r="X52" s="19"/>
      <c r="Y52" s="326">
        <f t="shared" si="1"/>
        <v>50</v>
      </c>
      <c r="Z52" s="19"/>
      <c r="AA52" s="326">
        <v>6.0</v>
      </c>
      <c r="AB52" s="19"/>
      <c r="AC52" s="326">
        <v>44.0</v>
      </c>
      <c r="AD52" s="19"/>
      <c r="AE52" s="326">
        <f t="shared" si="2"/>
        <v>28</v>
      </c>
      <c r="AF52" s="19"/>
      <c r="AG52" s="990">
        <v>6.0</v>
      </c>
      <c r="AH52" s="19"/>
      <c r="AI52" s="991">
        <v>22.0</v>
      </c>
      <c r="AJ52" s="19"/>
    </row>
    <row r="53" ht="24.0" customHeight="1">
      <c r="A53" s="18" t="s">
        <v>3010</v>
      </c>
      <c r="I53" s="19"/>
      <c r="J53" s="18" t="s">
        <v>194</v>
      </c>
      <c r="P53" s="19"/>
      <c r="Q53" s="18" t="s">
        <v>518</v>
      </c>
      <c r="T53" s="19"/>
      <c r="U53" s="987">
        <v>22.0</v>
      </c>
      <c r="X53" s="19"/>
      <c r="Y53" s="326">
        <f t="shared" si="1"/>
        <v>90</v>
      </c>
      <c r="Z53" s="19"/>
      <c r="AA53" s="326">
        <v>12.0</v>
      </c>
      <c r="AB53" s="19"/>
      <c r="AC53" s="326">
        <v>78.0</v>
      </c>
      <c r="AD53" s="19"/>
      <c r="AE53" s="326">
        <f t="shared" si="2"/>
        <v>91</v>
      </c>
      <c r="AF53" s="19"/>
      <c r="AG53" s="990">
        <v>12.0</v>
      </c>
      <c r="AH53" s="19"/>
      <c r="AI53" s="991">
        <v>79.0</v>
      </c>
      <c r="AJ53" s="19"/>
    </row>
    <row r="54" ht="24.0" customHeight="1">
      <c r="A54" s="18" t="s">
        <v>3011</v>
      </c>
      <c r="I54" s="19"/>
      <c r="J54" s="18" t="s">
        <v>2921</v>
      </c>
      <c r="P54" s="19"/>
      <c r="Q54" s="18" t="s">
        <v>518</v>
      </c>
      <c r="T54" s="19"/>
      <c r="U54" s="987">
        <v>9.0</v>
      </c>
      <c r="X54" s="19"/>
      <c r="Y54" s="326">
        <f t="shared" si="1"/>
        <v>85</v>
      </c>
      <c r="Z54" s="19"/>
      <c r="AA54" s="326">
        <v>15.0</v>
      </c>
      <c r="AB54" s="19"/>
      <c r="AC54" s="326">
        <v>70.0</v>
      </c>
      <c r="AD54" s="19"/>
      <c r="AE54" s="326">
        <f t="shared" si="2"/>
        <v>65</v>
      </c>
      <c r="AF54" s="19"/>
      <c r="AG54" s="990">
        <v>4.0</v>
      </c>
      <c r="AH54" s="19"/>
      <c r="AI54" s="766">
        <v>61.0</v>
      </c>
      <c r="AJ54" s="19"/>
    </row>
    <row r="55" ht="24.0" customHeight="1">
      <c r="A55" s="18" t="s">
        <v>3012</v>
      </c>
      <c r="I55" s="19"/>
      <c r="J55" s="18" t="s">
        <v>3001</v>
      </c>
      <c r="P55" s="19"/>
      <c r="Q55" s="18" t="s">
        <v>518</v>
      </c>
      <c r="T55" s="19"/>
      <c r="U55" s="987">
        <v>17.0</v>
      </c>
      <c r="X55" s="19"/>
      <c r="Y55" s="326">
        <f t="shared" si="1"/>
        <v>72</v>
      </c>
      <c r="Z55" s="19"/>
      <c r="AA55" s="326">
        <v>12.0</v>
      </c>
      <c r="AB55" s="19"/>
      <c r="AC55" s="326">
        <v>60.0</v>
      </c>
      <c r="AD55" s="19"/>
      <c r="AE55" s="326">
        <f t="shared" si="2"/>
        <v>70</v>
      </c>
      <c r="AF55" s="19"/>
      <c r="AG55" s="990">
        <v>4.0</v>
      </c>
      <c r="AH55" s="19"/>
      <c r="AI55" s="991">
        <v>66.0</v>
      </c>
      <c r="AJ55" s="19"/>
    </row>
    <row r="56" ht="24.0" customHeight="1">
      <c r="A56" s="18" t="s">
        <v>3013</v>
      </c>
      <c r="I56" s="19"/>
      <c r="J56" s="18" t="s">
        <v>2886</v>
      </c>
      <c r="P56" s="19"/>
      <c r="Q56" s="18" t="s">
        <v>518</v>
      </c>
      <c r="T56" s="19"/>
      <c r="U56" s="987">
        <v>10.0</v>
      </c>
      <c r="X56" s="19"/>
      <c r="Y56" s="326">
        <f t="shared" si="1"/>
        <v>25</v>
      </c>
      <c r="Z56" s="19"/>
      <c r="AA56" s="326">
        <v>15.0</v>
      </c>
      <c r="AB56" s="19"/>
      <c r="AC56" s="326">
        <v>10.0</v>
      </c>
      <c r="AD56" s="19"/>
      <c r="AE56" s="326">
        <f t="shared" si="2"/>
        <v>26</v>
      </c>
      <c r="AF56" s="19"/>
      <c r="AG56" s="990">
        <v>14.0</v>
      </c>
      <c r="AH56" s="19"/>
      <c r="AI56" s="991">
        <v>12.0</v>
      </c>
      <c r="AJ56" s="19"/>
    </row>
    <row r="57" ht="24.0" customHeight="1">
      <c r="A57" s="18" t="s">
        <v>3014</v>
      </c>
      <c r="I57" s="19"/>
      <c r="J57" s="18" t="s">
        <v>2891</v>
      </c>
      <c r="P57" s="19"/>
      <c r="Q57" s="18" t="s">
        <v>518</v>
      </c>
      <c r="T57" s="19"/>
      <c r="U57" s="987">
        <v>8.0</v>
      </c>
      <c r="X57" s="19"/>
      <c r="Y57" s="326">
        <f t="shared" si="1"/>
        <v>30</v>
      </c>
      <c r="Z57" s="19"/>
      <c r="AA57" s="326">
        <v>15.0</v>
      </c>
      <c r="AB57" s="19"/>
      <c r="AC57" s="326">
        <v>15.0</v>
      </c>
      <c r="AD57" s="19"/>
      <c r="AE57" s="326">
        <f t="shared" si="2"/>
        <v>27</v>
      </c>
      <c r="AF57" s="19"/>
      <c r="AG57" s="990">
        <v>17.0</v>
      </c>
      <c r="AH57" s="19"/>
      <c r="AI57" s="991">
        <v>10.0</v>
      </c>
      <c r="AJ57" s="19"/>
    </row>
    <row r="58" ht="24.0" customHeight="1">
      <c r="A58" s="18" t="s">
        <v>3015</v>
      </c>
      <c r="I58" s="19"/>
      <c r="J58" s="18" t="s">
        <v>3016</v>
      </c>
      <c r="P58" s="19"/>
      <c r="Q58" s="18" t="s">
        <v>518</v>
      </c>
      <c r="T58" s="19"/>
      <c r="U58" s="562">
        <v>15.0</v>
      </c>
      <c r="X58" s="19"/>
      <c r="Y58" s="326">
        <f t="shared" si="1"/>
        <v>68</v>
      </c>
      <c r="Z58" s="19"/>
      <c r="AA58" s="326">
        <v>15.0</v>
      </c>
      <c r="AB58" s="19"/>
      <c r="AC58" s="326">
        <v>53.0</v>
      </c>
      <c r="AD58" s="19"/>
      <c r="AE58" s="326">
        <f t="shared" si="2"/>
        <v>73</v>
      </c>
      <c r="AF58" s="19"/>
      <c r="AG58" s="990">
        <v>11.0</v>
      </c>
      <c r="AH58" s="19"/>
      <c r="AI58" s="991">
        <v>62.0</v>
      </c>
      <c r="AJ58" s="19"/>
    </row>
    <row r="59" ht="24.0" customHeight="1">
      <c r="A59" s="18" t="s">
        <v>3017</v>
      </c>
      <c r="I59" s="19"/>
      <c r="J59" s="18" t="s">
        <v>2886</v>
      </c>
      <c r="P59" s="19"/>
      <c r="Q59" s="18" t="s">
        <v>518</v>
      </c>
      <c r="T59" s="19"/>
      <c r="U59" s="987">
        <v>35.0</v>
      </c>
      <c r="X59" s="19"/>
      <c r="Y59" s="326">
        <f t="shared" si="1"/>
        <v>114</v>
      </c>
      <c r="Z59" s="19"/>
      <c r="AA59" s="326">
        <v>45.0</v>
      </c>
      <c r="AB59" s="19"/>
      <c r="AC59" s="326">
        <v>69.0</v>
      </c>
      <c r="AD59" s="19"/>
      <c r="AE59" s="326">
        <f t="shared" si="2"/>
        <v>131</v>
      </c>
      <c r="AF59" s="19"/>
      <c r="AG59" s="326">
        <v>52.0</v>
      </c>
      <c r="AH59" s="19"/>
      <c r="AI59" s="991">
        <v>79.0</v>
      </c>
      <c r="AJ59" s="19"/>
    </row>
    <row r="60" ht="24.0" customHeight="1">
      <c r="A60" s="28" t="s">
        <v>3018</v>
      </c>
      <c r="B60" s="29"/>
      <c r="C60" s="29"/>
      <c r="D60" s="29"/>
      <c r="E60" s="29"/>
      <c r="F60" s="29"/>
      <c r="G60" s="29"/>
      <c r="H60" s="29"/>
      <c r="I60" s="30"/>
      <c r="J60" s="28" t="s">
        <v>2886</v>
      </c>
      <c r="K60" s="29"/>
      <c r="L60" s="29"/>
      <c r="M60" s="29"/>
      <c r="N60" s="29"/>
      <c r="O60" s="29"/>
      <c r="P60" s="30"/>
      <c r="Q60" s="28" t="s">
        <v>518</v>
      </c>
      <c r="R60" s="29"/>
      <c r="S60" s="29"/>
      <c r="T60" s="30"/>
      <c r="U60" s="937">
        <v>11.0</v>
      </c>
      <c r="V60" s="29"/>
      <c r="W60" s="29"/>
      <c r="X60" s="30"/>
      <c r="Y60" s="773">
        <f t="shared" si="1"/>
        <v>85</v>
      </c>
      <c r="Z60" s="30"/>
      <c r="AA60" s="773">
        <v>43.0</v>
      </c>
      <c r="AB60" s="30"/>
      <c r="AC60" s="773">
        <v>42.0</v>
      </c>
      <c r="AD60" s="30"/>
      <c r="AE60" s="773">
        <f t="shared" si="2"/>
        <v>73</v>
      </c>
      <c r="AF60" s="30"/>
      <c r="AG60" s="796">
        <v>26.0</v>
      </c>
      <c r="AH60" s="30"/>
      <c r="AI60" s="992">
        <v>47.0</v>
      </c>
      <c r="AJ60" s="30"/>
    </row>
    <row r="61" ht="24.0" customHeight="1">
      <c r="A61" s="3" t="s">
        <v>47</v>
      </c>
      <c r="B61" s="3"/>
      <c r="C61" s="3" t="s">
        <v>3019</v>
      </c>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7" t="s">
        <v>2989</v>
      </c>
    </row>
    <row r="62" ht="24.0" customHeight="1">
      <c r="A62" s="1" t="s">
        <v>3020</v>
      </c>
    </row>
    <row r="63" ht="24.0"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row>
    <row r="64" ht="24.0" customHeight="1">
      <c r="A64" s="5">
        <v>154.0</v>
      </c>
      <c r="C64" s="6" t="s">
        <v>3021</v>
      </c>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ht="24.0"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7" t="s">
        <v>3022</v>
      </c>
    </row>
    <row r="66" ht="24.0" customHeight="1">
      <c r="A66" s="8" t="s">
        <v>2299</v>
      </c>
      <c r="B66" s="9"/>
      <c r="C66" s="9"/>
      <c r="D66" s="9"/>
      <c r="E66" s="9"/>
      <c r="F66" s="9"/>
      <c r="G66" s="9"/>
      <c r="H66" s="9"/>
      <c r="I66" s="9"/>
      <c r="J66" s="9"/>
      <c r="K66" s="9"/>
      <c r="L66" s="9"/>
      <c r="M66" s="9"/>
      <c r="N66" s="9"/>
      <c r="O66" s="9"/>
      <c r="P66" s="9"/>
      <c r="Q66" s="9"/>
      <c r="R66" s="10"/>
      <c r="S66" s="249" t="s">
        <v>2105</v>
      </c>
      <c r="T66" s="9"/>
      <c r="U66" s="9"/>
      <c r="V66" s="9"/>
      <c r="W66" s="9"/>
      <c r="X66" s="10"/>
      <c r="Y66" s="8" t="s">
        <v>2106</v>
      </c>
      <c r="Z66" s="9"/>
      <c r="AA66" s="9"/>
      <c r="AB66" s="9"/>
      <c r="AC66" s="9"/>
      <c r="AD66" s="10"/>
      <c r="AE66" s="249" t="s">
        <v>2107</v>
      </c>
      <c r="AF66" s="9"/>
      <c r="AG66" s="9"/>
      <c r="AH66" s="9"/>
      <c r="AI66" s="9"/>
      <c r="AJ66" s="10"/>
    </row>
    <row r="67" ht="24.0" customHeight="1">
      <c r="A67" s="11" t="s">
        <v>67</v>
      </c>
      <c r="B67" s="12"/>
      <c r="C67" s="12"/>
      <c r="D67" s="12"/>
      <c r="E67" s="12"/>
      <c r="F67" s="12"/>
      <c r="G67" s="12"/>
      <c r="H67" s="12"/>
      <c r="I67" s="12"/>
      <c r="J67" s="12"/>
      <c r="K67" s="12"/>
      <c r="L67" s="13"/>
      <c r="M67" s="11" t="s">
        <v>3023</v>
      </c>
      <c r="N67" s="12"/>
      <c r="O67" s="12"/>
      <c r="P67" s="12"/>
      <c r="Q67" s="12"/>
      <c r="R67" s="13"/>
      <c r="S67" s="577">
        <v>20091.0</v>
      </c>
      <c r="T67" s="12"/>
      <c r="U67" s="12"/>
      <c r="V67" s="12"/>
      <c r="W67" s="12"/>
      <c r="X67" s="13"/>
      <c r="Y67" s="577">
        <f t="shared" ref="Y67:Y68" si="3">SUM(Y69+Y71+Y73+Y75+Y77+Y79)</f>
        <v>20809</v>
      </c>
      <c r="Z67" s="12"/>
      <c r="AA67" s="12"/>
      <c r="AB67" s="12"/>
      <c r="AC67" s="12"/>
      <c r="AD67" s="13"/>
      <c r="AE67" s="577">
        <f t="shared" ref="AE67:AE68" si="4">SUM(AE69+AE71+AE73+AE75+AE77+AE79)</f>
        <v>21171</v>
      </c>
      <c r="AF67" s="12"/>
      <c r="AG67" s="12"/>
      <c r="AH67" s="12"/>
      <c r="AI67" s="12"/>
      <c r="AJ67" s="13"/>
    </row>
    <row r="68" ht="24.0" customHeight="1">
      <c r="A68" s="37"/>
      <c r="B68" s="29"/>
      <c r="C68" s="29"/>
      <c r="D68" s="29"/>
      <c r="E68" s="29"/>
      <c r="F68" s="29"/>
      <c r="G68" s="29"/>
      <c r="H68" s="29"/>
      <c r="I68" s="29"/>
      <c r="J68" s="29"/>
      <c r="K68" s="29"/>
      <c r="L68" s="30"/>
      <c r="M68" s="28" t="s">
        <v>1811</v>
      </c>
      <c r="N68" s="29"/>
      <c r="O68" s="29"/>
      <c r="P68" s="29"/>
      <c r="Q68" s="29"/>
      <c r="R68" s="30"/>
      <c r="S68" s="579">
        <v>5465378.0</v>
      </c>
      <c r="T68" s="29"/>
      <c r="U68" s="29"/>
      <c r="V68" s="29"/>
      <c r="W68" s="29"/>
      <c r="X68" s="30"/>
      <c r="Y68" s="579">
        <f t="shared" si="3"/>
        <v>5883743</v>
      </c>
      <c r="Z68" s="29"/>
      <c r="AA68" s="29"/>
      <c r="AB68" s="29"/>
      <c r="AC68" s="29"/>
      <c r="AD68" s="30"/>
      <c r="AE68" s="579">
        <f t="shared" si="4"/>
        <v>6343952</v>
      </c>
      <c r="AF68" s="29"/>
      <c r="AG68" s="29"/>
      <c r="AH68" s="29"/>
      <c r="AI68" s="29"/>
      <c r="AJ68" s="30"/>
    </row>
    <row r="69" ht="24.0" customHeight="1">
      <c r="A69" s="11" t="s">
        <v>3024</v>
      </c>
      <c r="B69" s="12"/>
      <c r="C69" s="12"/>
      <c r="D69" s="12"/>
      <c r="E69" s="12"/>
      <c r="F69" s="12"/>
      <c r="G69" s="12"/>
      <c r="H69" s="12"/>
      <c r="I69" s="12"/>
      <c r="J69" s="12"/>
      <c r="K69" s="12"/>
      <c r="L69" s="13"/>
      <c r="M69" s="11" t="s">
        <v>3023</v>
      </c>
      <c r="N69" s="12"/>
      <c r="O69" s="12"/>
      <c r="P69" s="12"/>
      <c r="Q69" s="12"/>
      <c r="R69" s="13"/>
      <c r="S69" s="577">
        <v>898.0</v>
      </c>
      <c r="T69" s="12"/>
      <c r="U69" s="12"/>
      <c r="V69" s="12"/>
      <c r="W69" s="12"/>
      <c r="X69" s="13"/>
      <c r="Y69" s="577">
        <v>864.0</v>
      </c>
      <c r="Z69" s="12"/>
      <c r="AA69" s="12"/>
      <c r="AB69" s="12"/>
      <c r="AC69" s="12"/>
      <c r="AD69" s="13"/>
      <c r="AE69" s="840">
        <v>817.0</v>
      </c>
      <c r="AF69" s="12"/>
      <c r="AG69" s="12"/>
      <c r="AH69" s="12"/>
      <c r="AI69" s="12"/>
      <c r="AJ69" s="13"/>
    </row>
    <row r="70" ht="24.0" customHeight="1">
      <c r="A70" s="37"/>
      <c r="B70" s="29"/>
      <c r="C70" s="29"/>
      <c r="D70" s="29"/>
      <c r="E70" s="29"/>
      <c r="F70" s="29"/>
      <c r="G70" s="29"/>
      <c r="H70" s="29"/>
      <c r="I70" s="29"/>
      <c r="J70" s="29"/>
      <c r="K70" s="29"/>
      <c r="L70" s="30"/>
      <c r="M70" s="28" t="s">
        <v>1811</v>
      </c>
      <c r="N70" s="29"/>
      <c r="O70" s="29"/>
      <c r="P70" s="29"/>
      <c r="Q70" s="29"/>
      <c r="R70" s="30"/>
      <c r="S70" s="579">
        <v>1467403.0</v>
      </c>
      <c r="T70" s="29"/>
      <c r="U70" s="29"/>
      <c r="V70" s="29"/>
      <c r="W70" s="29"/>
      <c r="X70" s="30"/>
      <c r="Y70" s="579">
        <v>1378312.0</v>
      </c>
      <c r="Z70" s="29"/>
      <c r="AA70" s="29"/>
      <c r="AB70" s="29"/>
      <c r="AC70" s="29"/>
      <c r="AD70" s="30"/>
      <c r="AE70" s="842">
        <v>1453591.0</v>
      </c>
      <c r="AF70" s="29"/>
      <c r="AG70" s="29"/>
      <c r="AH70" s="29"/>
      <c r="AI70" s="29"/>
      <c r="AJ70" s="30"/>
    </row>
    <row r="71" ht="24.0" customHeight="1">
      <c r="A71" s="11" t="s">
        <v>3025</v>
      </c>
      <c r="B71" s="12"/>
      <c r="C71" s="12"/>
      <c r="D71" s="12"/>
      <c r="E71" s="12"/>
      <c r="F71" s="12"/>
      <c r="G71" s="12"/>
      <c r="H71" s="12"/>
      <c r="I71" s="12"/>
      <c r="J71" s="12"/>
      <c r="K71" s="12"/>
      <c r="L71" s="13"/>
      <c r="M71" s="11" t="s">
        <v>3023</v>
      </c>
      <c r="N71" s="12"/>
      <c r="O71" s="12"/>
      <c r="P71" s="12"/>
      <c r="Q71" s="12"/>
      <c r="R71" s="13"/>
      <c r="S71" s="577">
        <v>379.0</v>
      </c>
      <c r="T71" s="12"/>
      <c r="U71" s="12"/>
      <c r="V71" s="12"/>
      <c r="W71" s="12"/>
      <c r="X71" s="13"/>
      <c r="Y71" s="577">
        <v>387.0</v>
      </c>
      <c r="Z71" s="12"/>
      <c r="AA71" s="12"/>
      <c r="AB71" s="12"/>
      <c r="AC71" s="12"/>
      <c r="AD71" s="13"/>
      <c r="AE71" s="840">
        <v>371.0</v>
      </c>
      <c r="AF71" s="12"/>
      <c r="AG71" s="12"/>
      <c r="AH71" s="12"/>
      <c r="AI71" s="12"/>
      <c r="AJ71" s="13"/>
    </row>
    <row r="72" ht="24.0" customHeight="1">
      <c r="A72" s="37"/>
      <c r="B72" s="29"/>
      <c r="C72" s="29"/>
      <c r="D72" s="29"/>
      <c r="E72" s="29"/>
      <c r="F72" s="29"/>
      <c r="G72" s="29"/>
      <c r="H72" s="29"/>
      <c r="I72" s="29"/>
      <c r="J72" s="29"/>
      <c r="K72" s="29"/>
      <c r="L72" s="30"/>
      <c r="M72" s="28" t="s">
        <v>1811</v>
      </c>
      <c r="N72" s="29"/>
      <c r="O72" s="29"/>
      <c r="P72" s="29"/>
      <c r="Q72" s="29"/>
      <c r="R72" s="30"/>
      <c r="S72" s="579">
        <v>516286.0</v>
      </c>
      <c r="T72" s="29"/>
      <c r="U72" s="29"/>
      <c r="V72" s="29"/>
      <c r="W72" s="29"/>
      <c r="X72" s="30"/>
      <c r="Y72" s="579">
        <v>544801.0</v>
      </c>
      <c r="Z72" s="29"/>
      <c r="AA72" s="29"/>
      <c r="AB72" s="29"/>
      <c r="AC72" s="29"/>
      <c r="AD72" s="30"/>
      <c r="AE72" s="842">
        <v>596081.0</v>
      </c>
      <c r="AF72" s="29"/>
      <c r="AG72" s="29"/>
      <c r="AH72" s="29"/>
      <c r="AI72" s="29"/>
      <c r="AJ72" s="30"/>
    </row>
    <row r="73" ht="24.0" customHeight="1">
      <c r="A73" s="36" t="s">
        <v>3026</v>
      </c>
      <c r="B73" s="12"/>
      <c r="C73" s="12"/>
      <c r="D73" s="12"/>
      <c r="E73" s="12"/>
      <c r="F73" s="12"/>
      <c r="G73" s="12"/>
      <c r="H73" s="12"/>
      <c r="I73" s="12"/>
      <c r="J73" s="12"/>
      <c r="K73" s="12"/>
      <c r="L73" s="13"/>
      <c r="M73" s="11" t="s">
        <v>3023</v>
      </c>
      <c r="N73" s="12"/>
      <c r="O73" s="12"/>
      <c r="P73" s="12"/>
      <c r="Q73" s="12"/>
      <c r="R73" s="13"/>
      <c r="S73" s="577">
        <v>229.0</v>
      </c>
      <c r="T73" s="12"/>
      <c r="U73" s="12"/>
      <c r="V73" s="12"/>
      <c r="W73" s="12"/>
      <c r="X73" s="13"/>
      <c r="Y73" s="577">
        <v>288.0</v>
      </c>
      <c r="Z73" s="12"/>
      <c r="AA73" s="12"/>
      <c r="AB73" s="12"/>
      <c r="AC73" s="12"/>
      <c r="AD73" s="13"/>
      <c r="AE73" s="840">
        <v>274.0</v>
      </c>
      <c r="AF73" s="12"/>
      <c r="AG73" s="12"/>
      <c r="AH73" s="12"/>
      <c r="AI73" s="12"/>
      <c r="AJ73" s="13"/>
    </row>
    <row r="74" ht="24.0" customHeight="1">
      <c r="A74" s="37"/>
      <c r="B74" s="29"/>
      <c r="C74" s="29"/>
      <c r="D74" s="29"/>
      <c r="E74" s="29"/>
      <c r="F74" s="29"/>
      <c r="G74" s="29"/>
      <c r="H74" s="29"/>
      <c r="I74" s="29"/>
      <c r="J74" s="29"/>
      <c r="K74" s="29"/>
      <c r="L74" s="30"/>
      <c r="M74" s="28" t="s">
        <v>1811</v>
      </c>
      <c r="N74" s="29"/>
      <c r="O74" s="29"/>
      <c r="P74" s="29"/>
      <c r="Q74" s="29"/>
      <c r="R74" s="30"/>
      <c r="S74" s="579">
        <v>337594.0</v>
      </c>
      <c r="T74" s="29"/>
      <c r="U74" s="29"/>
      <c r="V74" s="29"/>
      <c r="W74" s="29"/>
      <c r="X74" s="30"/>
      <c r="Y74" s="579">
        <v>429403.0</v>
      </c>
      <c r="Z74" s="29"/>
      <c r="AA74" s="29"/>
      <c r="AB74" s="29"/>
      <c r="AC74" s="29"/>
      <c r="AD74" s="30"/>
      <c r="AE74" s="842">
        <v>489755.0</v>
      </c>
      <c r="AF74" s="29"/>
      <c r="AG74" s="29"/>
      <c r="AH74" s="29"/>
      <c r="AI74" s="29"/>
      <c r="AJ74" s="30"/>
    </row>
    <row r="75" ht="24.0" customHeight="1">
      <c r="A75" s="36" t="s">
        <v>3027</v>
      </c>
      <c r="B75" s="12"/>
      <c r="C75" s="12"/>
      <c r="D75" s="12"/>
      <c r="E75" s="12"/>
      <c r="F75" s="12"/>
      <c r="G75" s="12"/>
      <c r="H75" s="12"/>
      <c r="I75" s="12"/>
      <c r="J75" s="12"/>
      <c r="K75" s="12"/>
      <c r="L75" s="13"/>
      <c r="M75" s="11" t="s">
        <v>3023</v>
      </c>
      <c r="N75" s="12"/>
      <c r="O75" s="12"/>
      <c r="P75" s="12"/>
      <c r="Q75" s="12"/>
      <c r="R75" s="13"/>
      <c r="S75" s="577">
        <v>1044.0</v>
      </c>
      <c r="T75" s="12"/>
      <c r="U75" s="12"/>
      <c r="V75" s="12"/>
      <c r="W75" s="12"/>
      <c r="X75" s="13"/>
      <c r="Y75" s="577">
        <v>1111.0</v>
      </c>
      <c r="Z75" s="12"/>
      <c r="AA75" s="12"/>
      <c r="AB75" s="12"/>
      <c r="AC75" s="12"/>
      <c r="AD75" s="13"/>
      <c r="AE75" s="840">
        <v>1105.0</v>
      </c>
      <c r="AF75" s="12"/>
      <c r="AG75" s="12"/>
      <c r="AH75" s="12"/>
      <c r="AI75" s="12"/>
      <c r="AJ75" s="13"/>
    </row>
    <row r="76" ht="24.0" customHeight="1">
      <c r="A76" s="37"/>
      <c r="B76" s="29"/>
      <c r="C76" s="29"/>
      <c r="D76" s="29"/>
      <c r="E76" s="29"/>
      <c r="F76" s="29"/>
      <c r="G76" s="29"/>
      <c r="H76" s="29"/>
      <c r="I76" s="29"/>
      <c r="J76" s="29"/>
      <c r="K76" s="29"/>
      <c r="L76" s="30"/>
      <c r="M76" s="28" t="s">
        <v>1811</v>
      </c>
      <c r="N76" s="29"/>
      <c r="O76" s="29"/>
      <c r="P76" s="29"/>
      <c r="Q76" s="29"/>
      <c r="R76" s="30"/>
      <c r="S76" s="579">
        <v>1108597.0</v>
      </c>
      <c r="T76" s="29"/>
      <c r="U76" s="29"/>
      <c r="V76" s="29"/>
      <c r="W76" s="29"/>
      <c r="X76" s="30"/>
      <c r="Y76" s="579">
        <v>1365130.0</v>
      </c>
      <c r="Z76" s="29"/>
      <c r="AA76" s="29"/>
      <c r="AB76" s="29"/>
      <c r="AC76" s="29"/>
      <c r="AD76" s="30"/>
      <c r="AE76" s="842">
        <v>1475420.0</v>
      </c>
      <c r="AF76" s="29"/>
      <c r="AG76" s="29"/>
      <c r="AH76" s="29"/>
      <c r="AI76" s="29"/>
      <c r="AJ76" s="30"/>
    </row>
    <row r="77" ht="24.0" customHeight="1">
      <c r="A77" s="11" t="s">
        <v>3028</v>
      </c>
      <c r="B77" s="12"/>
      <c r="C77" s="12"/>
      <c r="D77" s="12"/>
      <c r="E77" s="12"/>
      <c r="F77" s="12"/>
      <c r="G77" s="12"/>
      <c r="H77" s="12"/>
      <c r="I77" s="12"/>
      <c r="J77" s="12"/>
      <c r="K77" s="12"/>
      <c r="L77" s="13"/>
      <c r="M77" s="11" t="s">
        <v>3023</v>
      </c>
      <c r="N77" s="12"/>
      <c r="O77" s="12"/>
      <c r="P77" s="12"/>
      <c r="Q77" s="12"/>
      <c r="R77" s="13"/>
      <c r="S77" s="577">
        <v>47.0</v>
      </c>
      <c r="T77" s="12"/>
      <c r="U77" s="12"/>
      <c r="V77" s="12"/>
      <c r="W77" s="12"/>
      <c r="X77" s="13"/>
      <c r="Y77" s="577">
        <v>50.0</v>
      </c>
      <c r="Z77" s="12"/>
      <c r="AA77" s="12"/>
      <c r="AB77" s="12"/>
      <c r="AC77" s="12"/>
      <c r="AD77" s="13"/>
      <c r="AE77" s="840">
        <v>49.0</v>
      </c>
      <c r="AF77" s="12"/>
      <c r="AG77" s="12"/>
      <c r="AH77" s="12"/>
      <c r="AI77" s="12"/>
      <c r="AJ77" s="13"/>
    </row>
    <row r="78" ht="24.0" customHeight="1">
      <c r="A78" s="37"/>
      <c r="B78" s="29"/>
      <c r="C78" s="29"/>
      <c r="D78" s="29"/>
      <c r="E78" s="29"/>
      <c r="F78" s="29"/>
      <c r="G78" s="29"/>
      <c r="H78" s="29"/>
      <c r="I78" s="29"/>
      <c r="J78" s="29"/>
      <c r="K78" s="29"/>
      <c r="L78" s="30"/>
      <c r="M78" s="28" t="s">
        <v>1811</v>
      </c>
      <c r="N78" s="29"/>
      <c r="O78" s="29"/>
      <c r="P78" s="29"/>
      <c r="Q78" s="29"/>
      <c r="R78" s="30"/>
      <c r="S78" s="579">
        <v>110950.0</v>
      </c>
      <c r="T78" s="29"/>
      <c r="U78" s="29"/>
      <c r="V78" s="29"/>
      <c r="W78" s="29"/>
      <c r="X78" s="30"/>
      <c r="Y78" s="579">
        <v>115290.0</v>
      </c>
      <c r="Z78" s="29"/>
      <c r="AA78" s="29"/>
      <c r="AB78" s="29"/>
      <c r="AC78" s="29"/>
      <c r="AD78" s="30"/>
      <c r="AE78" s="842">
        <v>116540.0</v>
      </c>
      <c r="AF78" s="29"/>
      <c r="AG78" s="29"/>
      <c r="AH78" s="29"/>
      <c r="AI78" s="29"/>
      <c r="AJ78" s="30"/>
    </row>
    <row r="79" ht="24.0" customHeight="1">
      <c r="A79" s="11" t="s">
        <v>3029</v>
      </c>
      <c r="B79" s="12"/>
      <c r="C79" s="12"/>
      <c r="D79" s="12"/>
      <c r="E79" s="12"/>
      <c r="F79" s="12"/>
      <c r="G79" s="12"/>
      <c r="H79" s="12"/>
      <c r="I79" s="12"/>
      <c r="J79" s="12"/>
      <c r="K79" s="12"/>
      <c r="L79" s="13"/>
      <c r="M79" s="11" t="s">
        <v>3030</v>
      </c>
      <c r="N79" s="12"/>
      <c r="O79" s="12"/>
      <c r="P79" s="12"/>
      <c r="Q79" s="12"/>
      <c r="R79" s="13"/>
      <c r="S79" s="577">
        <v>17494.0</v>
      </c>
      <c r="T79" s="12"/>
      <c r="U79" s="12"/>
      <c r="V79" s="12"/>
      <c r="W79" s="12"/>
      <c r="X79" s="13"/>
      <c r="Y79" s="577">
        <v>18109.0</v>
      </c>
      <c r="Z79" s="12"/>
      <c r="AA79" s="12"/>
      <c r="AB79" s="12"/>
      <c r="AC79" s="12"/>
      <c r="AD79" s="13"/>
      <c r="AE79" s="840">
        <v>18555.0</v>
      </c>
      <c r="AF79" s="12"/>
      <c r="AG79" s="12"/>
      <c r="AH79" s="12"/>
      <c r="AI79" s="12"/>
      <c r="AJ79" s="13"/>
    </row>
    <row r="80" ht="24.0" customHeight="1">
      <c r="A80" s="37"/>
      <c r="B80" s="29"/>
      <c r="C80" s="29"/>
      <c r="D80" s="29"/>
      <c r="E80" s="29"/>
      <c r="F80" s="29"/>
      <c r="G80" s="29"/>
      <c r="H80" s="29"/>
      <c r="I80" s="29"/>
      <c r="J80" s="29"/>
      <c r="K80" s="29"/>
      <c r="L80" s="30"/>
      <c r="M80" s="28" t="s">
        <v>1811</v>
      </c>
      <c r="N80" s="29"/>
      <c r="O80" s="29"/>
      <c r="P80" s="29"/>
      <c r="Q80" s="29"/>
      <c r="R80" s="30"/>
      <c r="S80" s="579">
        <v>1924548.0</v>
      </c>
      <c r="T80" s="29"/>
      <c r="U80" s="29"/>
      <c r="V80" s="29"/>
      <c r="W80" s="29"/>
      <c r="X80" s="30"/>
      <c r="Y80" s="579">
        <v>2050807.0</v>
      </c>
      <c r="Z80" s="29"/>
      <c r="AA80" s="29"/>
      <c r="AB80" s="29"/>
      <c r="AC80" s="29"/>
      <c r="AD80" s="30"/>
      <c r="AE80" s="842">
        <v>2212565.0</v>
      </c>
      <c r="AF80" s="29"/>
      <c r="AG80" s="29"/>
      <c r="AH80" s="29"/>
      <c r="AI80" s="29"/>
      <c r="AJ80" s="30"/>
    </row>
    <row r="81" ht="24.0" customHeight="1">
      <c r="A81" s="11" t="s">
        <v>3031</v>
      </c>
      <c r="B81" s="12"/>
      <c r="C81" s="12"/>
      <c r="D81" s="12"/>
      <c r="E81" s="12"/>
      <c r="F81" s="12"/>
      <c r="G81" s="12"/>
      <c r="H81" s="12"/>
      <c r="I81" s="12"/>
      <c r="J81" s="12"/>
      <c r="K81" s="12"/>
      <c r="L81" s="13"/>
      <c r="M81" s="11" t="s">
        <v>3032</v>
      </c>
      <c r="N81" s="12"/>
      <c r="O81" s="12"/>
      <c r="P81" s="12"/>
      <c r="Q81" s="12"/>
      <c r="R81" s="13"/>
      <c r="S81" s="577" t="s">
        <v>1394</v>
      </c>
      <c r="T81" s="12"/>
      <c r="U81" s="12"/>
      <c r="V81" s="12"/>
      <c r="W81" s="12"/>
      <c r="X81" s="13"/>
      <c r="Y81" s="577" t="s">
        <v>1394</v>
      </c>
      <c r="Z81" s="12"/>
      <c r="AA81" s="12"/>
      <c r="AB81" s="12"/>
      <c r="AC81" s="12"/>
      <c r="AD81" s="13"/>
      <c r="AE81" s="577" t="s">
        <v>1394</v>
      </c>
      <c r="AF81" s="12"/>
      <c r="AG81" s="12"/>
      <c r="AH81" s="12"/>
      <c r="AI81" s="12"/>
      <c r="AJ81" s="13"/>
    </row>
    <row r="82" ht="24.0" customHeight="1">
      <c r="A82" s="37"/>
      <c r="B82" s="29"/>
      <c r="C82" s="29"/>
      <c r="D82" s="29"/>
      <c r="E82" s="29"/>
      <c r="F82" s="29"/>
      <c r="G82" s="29"/>
      <c r="H82" s="29"/>
      <c r="I82" s="29"/>
      <c r="J82" s="29"/>
      <c r="K82" s="29"/>
      <c r="L82" s="30"/>
      <c r="M82" s="28" t="s">
        <v>1811</v>
      </c>
      <c r="N82" s="29"/>
      <c r="O82" s="29"/>
      <c r="P82" s="29"/>
      <c r="Q82" s="29"/>
      <c r="R82" s="30"/>
      <c r="S82" s="579" t="s">
        <v>1394</v>
      </c>
      <c r="T82" s="29"/>
      <c r="U82" s="29"/>
      <c r="V82" s="29"/>
      <c r="W82" s="29"/>
      <c r="X82" s="30"/>
      <c r="Y82" s="579" t="s">
        <v>1394</v>
      </c>
      <c r="Z82" s="29"/>
      <c r="AA82" s="29"/>
      <c r="AB82" s="29"/>
      <c r="AC82" s="29"/>
      <c r="AD82" s="30"/>
      <c r="AE82" s="579" t="s">
        <v>1394</v>
      </c>
      <c r="AF82" s="29"/>
      <c r="AG82" s="29"/>
      <c r="AH82" s="29"/>
      <c r="AI82" s="29"/>
      <c r="AJ82" s="30"/>
    </row>
    <row r="83" ht="24.0" customHeight="1">
      <c r="A83" s="3" t="s">
        <v>47</v>
      </c>
      <c r="B83" s="35"/>
      <c r="C83" s="3" t="s">
        <v>3033</v>
      </c>
      <c r="D83" s="35"/>
      <c r="E83" s="35"/>
      <c r="F83" s="35"/>
      <c r="G83" s="35"/>
      <c r="H83" s="35"/>
      <c r="I83" s="35"/>
      <c r="J83" s="35"/>
      <c r="K83" s="35"/>
      <c r="L83" s="35"/>
      <c r="M83" s="35"/>
      <c r="N83" s="35"/>
      <c r="O83" s="35"/>
      <c r="P83" s="35"/>
      <c r="Q83" s="35"/>
      <c r="R83" s="35"/>
      <c r="S83" s="559"/>
      <c r="T83" s="559"/>
      <c r="U83" s="559"/>
      <c r="V83" s="559"/>
      <c r="W83" s="559"/>
      <c r="X83" s="559"/>
      <c r="Y83" s="559"/>
      <c r="Z83" s="559"/>
      <c r="AA83" s="559"/>
      <c r="AB83" s="559"/>
      <c r="AC83" s="559"/>
      <c r="AD83" s="559"/>
      <c r="AE83" s="559"/>
      <c r="AF83" s="559"/>
      <c r="AG83" s="559"/>
      <c r="AH83" s="559"/>
      <c r="AI83" s="559"/>
      <c r="AJ83" s="993"/>
    </row>
    <row r="84" ht="24.0" customHeight="1">
      <c r="A84" s="3"/>
      <c r="B84" s="3"/>
      <c r="C84" s="3" t="s">
        <v>3034</v>
      </c>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104"/>
    </row>
    <row r="85" ht="24.0"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7" t="s">
        <v>3035</v>
      </c>
    </row>
    <row r="86" ht="24.0"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row>
    <row r="87" ht="24.0" customHeight="1">
      <c r="A87" s="1" t="s">
        <v>3036</v>
      </c>
    </row>
    <row r="88" ht="24.0"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J88" s="7"/>
    </row>
    <row r="89" ht="24.0" customHeight="1">
      <c r="A89" s="5">
        <v>155.0</v>
      </c>
      <c r="C89" s="6" t="s">
        <v>3037</v>
      </c>
      <c r="D89" s="35"/>
      <c r="E89" s="35"/>
      <c r="F89" s="3"/>
      <c r="G89" s="3"/>
      <c r="H89" s="3"/>
      <c r="I89" s="3"/>
      <c r="J89" s="3"/>
      <c r="K89" s="3"/>
      <c r="L89" s="3"/>
      <c r="M89" s="3"/>
      <c r="N89" s="3"/>
      <c r="O89" s="3"/>
      <c r="P89" s="3"/>
      <c r="Q89" s="3"/>
      <c r="R89" s="3"/>
      <c r="S89" s="3"/>
      <c r="T89" s="3"/>
      <c r="U89" s="3"/>
      <c r="V89" s="3"/>
      <c r="W89" s="3"/>
      <c r="X89" s="3"/>
      <c r="Y89" s="3"/>
      <c r="AC89" s="3"/>
      <c r="AD89" s="3"/>
      <c r="AE89" s="3"/>
      <c r="AF89" s="3"/>
      <c r="AJ89" s="3"/>
    </row>
    <row r="90" ht="24.0"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7" t="s">
        <v>3022</v>
      </c>
    </row>
    <row r="91" ht="24.0" customHeight="1">
      <c r="A91" s="8" t="s">
        <v>3038</v>
      </c>
      <c r="B91" s="9"/>
      <c r="C91" s="9"/>
      <c r="D91" s="9"/>
      <c r="E91" s="9"/>
      <c r="F91" s="9"/>
      <c r="G91" s="9"/>
      <c r="H91" s="9"/>
      <c r="I91" s="9"/>
      <c r="J91" s="9"/>
      <c r="K91" s="9"/>
      <c r="L91" s="9"/>
      <c r="M91" s="9"/>
      <c r="N91" s="9"/>
      <c r="O91" s="9"/>
      <c r="P91" s="9"/>
      <c r="Q91" s="9"/>
      <c r="R91" s="10"/>
      <c r="S91" s="661" t="s">
        <v>2105</v>
      </c>
      <c r="T91" s="9"/>
      <c r="U91" s="9"/>
      <c r="V91" s="9"/>
      <c r="W91" s="9"/>
      <c r="X91" s="10"/>
      <c r="Y91" s="349" t="s">
        <v>2106</v>
      </c>
      <c r="Z91" s="9"/>
      <c r="AA91" s="9"/>
      <c r="AB91" s="9"/>
      <c r="AC91" s="9"/>
      <c r="AD91" s="10"/>
      <c r="AE91" s="661" t="s">
        <v>2107</v>
      </c>
      <c r="AF91" s="9"/>
      <c r="AG91" s="9"/>
      <c r="AH91" s="9"/>
      <c r="AI91" s="9"/>
      <c r="AJ91" s="10"/>
    </row>
    <row r="92" ht="24.0" customHeight="1">
      <c r="A92" s="11" t="s">
        <v>67</v>
      </c>
      <c r="B92" s="12"/>
      <c r="C92" s="12"/>
      <c r="D92" s="12"/>
      <c r="E92" s="12"/>
      <c r="F92" s="12"/>
      <c r="G92" s="12"/>
      <c r="H92" s="12"/>
      <c r="I92" s="12"/>
      <c r="J92" s="12"/>
      <c r="K92" s="12"/>
      <c r="L92" s="13"/>
      <c r="M92" s="11" t="s">
        <v>3030</v>
      </c>
      <c r="N92" s="12"/>
      <c r="O92" s="12"/>
      <c r="P92" s="12"/>
      <c r="Q92" s="12"/>
      <c r="R92" s="13"/>
      <c r="S92" s="577">
        <v>30257.0</v>
      </c>
      <c r="T92" s="12"/>
      <c r="U92" s="12"/>
      <c r="V92" s="12"/>
      <c r="W92" s="12"/>
      <c r="X92" s="13"/>
      <c r="Y92" s="577">
        <v>29267.0</v>
      </c>
      <c r="Z92" s="12"/>
      <c r="AA92" s="12"/>
      <c r="AB92" s="12"/>
      <c r="AC92" s="12"/>
      <c r="AD92" s="13"/>
      <c r="AE92" s="840">
        <v>28377.0</v>
      </c>
      <c r="AF92" s="12"/>
      <c r="AG92" s="12"/>
      <c r="AH92" s="12"/>
      <c r="AI92" s="12"/>
      <c r="AJ92" s="13"/>
    </row>
    <row r="93" ht="24.0" customHeight="1">
      <c r="A93" s="37"/>
      <c r="B93" s="29"/>
      <c r="C93" s="29"/>
      <c r="D93" s="29"/>
      <c r="E93" s="29"/>
      <c r="F93" s="29"/>
      <c r="G93" s="29"/>
      <c r="H93" s="29"/>
      <c r="I93" s="29"/>
      <c r="J93" s="29"/>
      <c r="K93" s="29"/>
      <c r="L93" s="30"/>
      <c r="M93" s="28" t="s">
        <v>1811</v>
      </c>
      <c r="N93" s="29"/>
      <c r="O93" s="29"/>
      <c r="P93" s="29"/>
      <c r="Q93" s="29"/>
      <c r="R93" s="30"/>
      <c r="S93" s="579">
        <v>1467403.0</v>
      </c>
      <c r="T93" s="29"/>
      <c r="U93" s="29"/>
      <c r="V93" s="29"/>
      <c r="W93" s="29"/>
      <c r="X93" s="30"/>
      <c r="Y93" s="579">
        <v>1378313.0</v>
      </c>
      <c r="Z93" s="29"/>
      <c r="AA93" s="29"/>
      <c r="AB93" s="29"/>
      <c r="AC93" s="29"/>
      <c r="AD93" s="30"/>
      <c r="AE93" s="841">
        <v>1453591.0</v>
      </c>
      <c r="AJ93" s="19"/>
    </row>
    <row r="94" ht="24.0" customHeight="1">
      <c r="A94" s="11" t="s">
        <v>3039</v>
      </c>
      <c r="B94" s="12"/>
      <c r="C94" s="12"/>
      <c r="D94" s="12"/>
      <c r="E94" s="12"/>
      <c r="F94" s="12"/>
      <c r="G94" s="12"/>
      <c r="H94" s="12"/>
      <c r="I94" s="12"/>
      <c r="J94" s="12"/>
      <c r="K94" s="12"/>
      <c r="L94" s="13"/>
      <c r="M94" s="11" t="s">
        <v>3030</v>
      </c>
      <c r="N94" s="12"/>
      <c r="O94" s="12"/>
      <c r="P94" s="12"/>
      <c r="Q94" s="12"/>
      <c r="R94" s="13"/>
      <c r="S94" s="577">
        <v>9331.0</v>
      </c>
      <c r="T94" s="12"/>
      <c r="U94" s="12"/>
      <c r="V94" s="12"/>
      <c r="W94" s="12"/>
      <c r="X94" s="13"/>
      <c r="Y94" s="577">
        <v>9039.0</v>
      </c>
      <c r="Z94" s="12"/>
      <c r="AA94" s="12"/>
      <c r="AB94" s="12"/>
      <c r="AC94" s="12"/>
      <c r="AD94" s="13"/>
      <c r="AE94" s="840">
        <v>8626.0</v>
      </c>
      <c r="AF94" s="12"/>
      <c r="AG94" s="12"/>
      <c r="AH94" s="12"/>
      <c r="AI94" s="12"/>
      <c r="AJ94" s="13"/>
    </row>
    <row r="95" ht="24.0" customHeight="1">
      <c r="A95" s="37"/>
      <c r="B95" s="29"/>
      <c r="C95" s="29"/>
      <c r="D95" s="29"/>
      <c r="E95" s="29"/>
      <c r="F95" s="29"/>
      <c r="G95" s="29"/>
      <c r="H95" s="29"/>
      <c r="I95" s="29"/>
      <c r="J95" s="29"/>
      <c r="K95" s="29"/>
      <c r="L95" s="30"/>
      <c r="M95" s="28" t="s">
        <v>1811</v>
      </c>
      <c r="N95" s="29"/>
      <c r="O95" s="29"/>
      <c r="P95" s="29"/>
      <c r="Q95" s="29"/>
      <c r="R95" s="30"/>
      <c r="S95" s="579">
        <v>382898.0</v>
      </c>
      <c r="T95" s="29"/>
      <c r="U95" s="29"/>
      <c r="V95" s="29"/>
      <c r="W95" s="29"/>
      <c r="X95" s="30"/>
      <c r="Y95" s="579">
        <v>377581.0</v>
      </c>
      <c r="Z95" s="29"/>
      <c r="AA95" s="29"/>
      <c r="AB95" s="29"/>
      <c r="AC95" s="29"/>
      <c r="AD95" s="30"/>
      <c r="AE95" s="842">
        <v>366485.0</v>
      </c>
      <c r="AF95" s="29"/>
      <c r="AG95" s="29"/>
      <c r="AH95" s="29"/>
      <c r="AI95" s="29"/>
      <c r="AJ95" s="30"/>
    </row>
    <row r="96" ht="24.0" customHeight="1">
      <c r="A96" s="11" t="s">
        <v>3040</v>
      </c>
      <c r="B96" s="12"/>
      <c r="C96" s="12"/>
      <c r="D96" s="12"/>
      <c r="E96" s="12"/>
      <c r="F96" s="12"/>
      <c r="G96" s="12"/>
      <c r="H96" s="12"/>
      <c r="I96" s="12"/>
      <c r="J96" s="12"/>
      <c r="K96" s="12"/>
      <c r="L96" s="13"/>
      <c r="M96" s="11" t="s">
        <v>3030</v>
      </c>
      <c r="N96" s="12"/>
      <c r="O96" s="12"/>
      <c r="P96" s="12"/>
      <c r="Q96" s="12"/>
      <c r="R96" s="13"/>
      <c r="S96" s="577">
        <v>8478.0</v>
      </c>
      <c r="T96" s="12"/>
      <c r="U96" s="12"/>
      <c r="V96" s="12"/>
      <c r="W96" s="12"/>
      <c r="X96" s="13"/>
      <c r="Y96" s="577">
        <v>8229.0</v>
      </c>
      <c r="Z96" s="12"/>
      <c r="AA96" s="12"/>
      <c r="AB96" s="12"/>
      <c r="AC96" s="12"/>
      <c r="AD96" s="13"/>
      <c r="AE96" s="840">
        <v>8015.0</v>
      </c>
      <c r="AF96" s="12"/>
      <c r="AG96" s="12"/>
      <c r="AH96" s="12"/>
      <c r="AI96" s="12"/>
      <c r="AJ96" s="13"/>
    </row>
    <row r="97" ht="24.0" customHeight="1">
      <c r="A97" s="37"/>
      <c r="B97" s="29"/>
      <c r="C97" s="29"/>
      <c r="D97" s="29"/>
      <c r="E97" s="29"/>
      <c r="F97" s="29"/>
      <c r="G97" s="29"/>
      <c r="H97" s="29"/>
      <c r="I97" s="29"/>
      <c r="J97" s="29"/>
      <c r="K97" s="29"/>
      <c r="L97" s="30"/>
      <c r="M97" s="28" t="s">
        <v>1811</v>
      </c>
      <c r="N97" s="29"/>
      <c r="O97" s="29"/>
      <c r="P97" s="29"/>
      <c r="Q97" s="29"/>
      <c r="R97" s="30"/>
      <c r="S97" s="579">
        <v>193632.0</v>
      </c>
      <c r="T97" s="29"/>
      <c r="U97" s="29"/>
      <c r="V97" s="29"/>
      <c r="W97" s="29"/>
      <c r="X97" s="30"/>
      <c r="Y97" s="579">
        <v>186858.0</v>
      </c>
      <c r="Z97" s="29"/>
      <c r="AA97" s="29"/>
      <c r="AB97" s="29"/>
      <c r="AC97" s="29"/>
      <c r="AD97" s="30"/>
      <c r="AE97" s="842">
        <v>182473.0</v>
      </c>
      <c r="AF97" s="29"/>
      <c r="AG97" s="29"/>
      <c r="AH97" s="29"/>
      <c r="AI97" s="29"/>
      <c r="AJ97" s="30"/>
    </row>
    <row r="98" ht="24.0" customHeight="1">
      <c r="A98" s="11" t="s">
        <v>3041</v>
      </c>
      <c r="B98" s="12"/>
      <c r="C98" s="12"/>
      <c r="D98" s="12"/>
      <c r="E98" s="12"/>
      <c r="F98" s="12"/>
      <c r="G98" s="12"/>
      <c r="H98" s="12"/>
      <c r="I98" s="12"/>
      <c r="J98" s="12"/>
      <c r="K98" s="12"/>
      <c r="L98" s="13"/>
      <c r="M98" s="11" t="s">
        <v>3030</v>
      </c>
      <c r="N98" s="12"/>
      <c r="O98" s="12"/>
      <c r="P98" s="12"/>
      <c r="Q98" s="12"/>
      <c r="R98" s="13"/>
      <c r="S98" s="577">
        <v>257.0</v>
      </c>
      <c r="T98" s="12"/>
      <c r="U98" s="12"/>
      <c r="V98" s="12"/>
      <c r="W98" s="12"/>
      <c r="X98" s="13"/>
      <c r="Y98" s="577">
        <v>236.0</v>
      </c>
      <c r="Z98" s="12"/>
      <c r="AA98" s="12"/>
      <c r="AB98" s="12"/>
      <c r="AC98" s="12"/>
      <c r="AD98" s="13"/>
      <c r="AE98" s="840">
        <v>255.0</v>
      </c>
      <c r="AF98" s="12"/>
      <c r="AG98" s="12"/>
      <c r="AH98" s="12"/>
      <c r="AI98" s="12"/>
      <c r="AJ98" s="13"/>
    </row>
    <row r="99" ht="24.0" customHeight="1">
      <c r="A99" s="37"/>
      <c r="B99" s="29"/>
      <c r="C99" s="29"/>
      <c r="D99" s="29"/>
      <c r="E99" s="29"/>
      <c r="F99" s="29"/>
      <c r="G99" s="29"/>
      <c r="H99" s="29"/>
      <c r="I99" s="29"/>
      <c r="J99" s="29"/>
      <c r="K99" s="29"/>
      <c r="L99" s="30"/>
      <c r="M99" s="28" t="s">
        <v>1811</v>
      </c>
      <c r="N99" s="29"/>
      <c r="O99" s="29"/>
      <c r="P99" s="29"/>
      <c r="Q99" s="29"/>
      <c r="R99" s="30"/>
      <c r="S99" s="579">
        <v>2388.0</v>
      </c>
      <c r="T99" s="29"/>
      <c r="U99" s="29"/>
      <c r="V99" s="29"/>
      <c r="W99" s="29"/>
      <c r="X99" s="30"/>
      <c r="Y99" s="579">
        <v>2200.0</v>
      </c>
      <c r="Z99" s="29"/>
      <c r="AA99" s="29"/>
      <c r="AB99" s="29"/>
      <c r="AC99" s="29"/>
      <c r="AD99" s="30"/>
      <c r="AE99" s="842">
        <v>1975.0</v>
      </c>
      <c r="AF99" s="29"/>
      <c r="AG99" s="29"/>
      <c r="AH99" s="29"/>
      <c r="AI99" s="29"/>
      <c r="AJ99" s="30"/>
    </row>
    <row r="100" ht="24.0" customHeight="1">
      <c r="A100" s="11" t="s">
        <v>3042</v>
      </c>
      <c r="B100" s="12"/>
      <c r="C100" s="12"/>
      <c r="D100" s="12"/>
      <c r="E100" s="12"/>
      <c r="F100" s="12"/>
      <c r="G100" s="12"/>
      <c r="H100" s="12"/>
      <c r="I100" s="12"/>
      <c r="J100" s="12"/>
      <c r="K100" s="12"/>
      <c r="L100" s="13"/>
      <c r="M100" s="11" t="s">
        <v>3030</v>
      </c>
      <c r="N100" s="12"/>
      <c r="O100" s="12"/>
      <c r="P100" s="12"/>
      <c r="Q100" s="12"/>
      <c r="R100" s="13"/>
      <c r="S100" s="577" t="s">
        <v>1394</v>
      </c>
      <c r="T100" s="12"/>
      <c r="U100" s="12"/>
      <c r="V100" s="12"/>
      <c r="W100" s="12"/>
      <c r="X100" s="13"/>
      <c r="Y100" s="577">
        <v>1.0</v>
      </c>
      <c r="Z100" s="12"/>
      <c r="AA100" s="12"/>
      <c r="AB100" s="12"/>
      <c r="AC100" s="12"/>
      <c r="AD100" s="13"/>
      <c r="AE100" s="840">
        <v>2.0</v>
      </c>
      <c r="AF100" s="12"/>
      <c r="AG100" s="12"/>
      <c r="AH100" s="12"/>
      <c r="AI100" s="12"/>
      <c r="AJ100" s="13"/>
    </row>
    <row r="101" ht="24.0" customHeight="1">
      <c r="A101" s="37"/>
      <c r="B101" s="29"/>
      <c r="C101" s="29"/>
      <c r="D101" s="29"/>
      <c r="E101" s="29"/>
      <c r="F101" s="29"/>
      <c r="G101" s="29"/>
      <c r="H101" s="29"/>
      <c r="I101" s="29"/>
      <c r="J101" s="29"/>
      <c r="K101" s="29"/>
      <c r="L101" s="30"/>
      <c r="M101" s="28" t="s">
        <v>1811</v>
      </c>
      <c r="N101" s="29"/>
      <c r="O101" s="29"/>
      <c r="P101" s="29"/>
      <c r="Q101" s="29"/>
      <c r="R101" s="30"/>
      <c r="S101" s="579" t="s">
        <v>1394</v>
      </c>
      <c r="T101" s="29"/>
      <c r="U101" s="29"/>
      <c r="V101" s="29"/>
      <c r="W101" s="29"/>
      <c r="X101" s="30"/>
      <c r="Y101" s="579">
        <v>4.0</v>
      </c>
      <c r="Z101" s="29"/>
      <c r="AA101" s="29"/>
      <c r="AB101" s="29"/>
      <c r="AC101" s="29"/>
      <c r="AD101" s="30"/>
      <c r="AE101" s="842">
        <v>366.0</v>
      </c>
      <c r="AF101" s="29"/>
      <c r="AG101" s="29"/>
      <c r="AH101" s="29"/>
      <c r="AI101" s="29"/>
      <c r="AJ101" s="30"/>
    </row>
    <row r="102" ht="24.0" customHeight="1">
      <c r="A102" s="11" t="s">
        <v>3043</v>
      </c>
      <c r="B102" s="12"/>
      <c r="C102" s="12"/>
      <c r="D102" s="12"/>
      <c r="E102" s="12"/>
      <c r="F102" s="12"/>
      <c r="G102" s="12"/>
      <c r="H102" s="12"/>
      <c r="I102" s="12"/>
      <c r="J102" s="12"/>
      <c r="K102" s="12"/>
      <c r="L102" s="13"/>
      <c r="M102" s="11" t="s">
        <v>3030</v>
      </c>
      <c r="N102" s="12"/>
      <c r="O102" s="12"/>
      <c r="P102" s="12"/>
      <c r="Q102" s="12"/>
      <c r="R102" s="13"/>
      <c r="S102" s="577">
        <v>177.0</v>
      </c>
      <c r="T102" s="12"/>
      <c r="U102" s="12"/>
      <c r="V102" s="12"/>
      <c r="W102" s="12"/>
      <c r="X102" s="13"/>
      <c r="Y102" s="577">
        <v>159.0</v>
      </c>
      <c r="Z102" s="12"/>
      <c r="AA102" s="12"/>
      <c r="AB102" s="12"/>
      <c r="AC102" s="12"/>
      <c r="AD102" s="13"/>
      <c r="AE102" s="840">
        <v>122.0</v>
      </c>
      <c r="AF102" s="12"/>
      <c r="AG102" s="12"/>
      <c r="AH102" s="12"/>
      <c r="AI102" s="12"/>
      <c r="AJ102" s="13"/>
    </row>
    <row r="103" ht="24.0" customHeight="1">
      <c r="A103" s="37"/>
      <c r="B103" s="29"/>
      <c r="C103" s="29"/>
      <c r="D103" s="29"/>
      <c r="E103" s="29"/>
      <c r="F103" s="29"/>
      <c r="G103" s="29"/>
      <c r="H103" s="29"/>
      <c r="I103" s="29"/>
      <c r="J103" s="29"/>
      <c r="K103" s="29"/>
      <c r="L103" s="30"/>
      <c r="M103" s="28" t="s">
        <v>1811</v>
      </c>
      <c r="N103" s="29"/>
      <c r="O103" s="29"/>
      <c r="P103" s="29"/>
      <c r="Q103" s="29"/>
      <c r="R103" s="30"/>
      <c r="S103" s="579">
        <v>2779.0</v>
      </c>
      <c r="T103" s="29"/>
      <c r="U103" s="29"/>
      <c r="V103" s="29"/>
      <c r="W103" s="29"/>
      <c r="X103" s="30"/>
      <c r="Y103" s="579">
        <v>2062.0</v>
      </c>
      <c r="Z103" s="29"/>
      <c r="AA103" s="29"/>
      <c r="AB103" s="29"/>
      <c r="AC103" s="29"/>
      <c r="AD103" s="30"/>
      <c r="AE103" s="842">
        <v>1266.0</v>
      </c>
      <c r="AF103" s="29"/>
      <c r="AG103" s="29"/>
      <c r="AH103" s="29"/>
      <c r="AI103" s="29"/>
      <c r="AJ103" s="30"/>
    </row>
    <row r="104" ht="24.0" customHeight="1">
      <c r="A104" s="11" t="s">
        <v>3044</v>
      </c>
      <c r="B104" s="12"/>
      <c r="C104" s="12"/>
      <c r="D104" s="12"/>
      <c r="E104" s="12"/>
      <c r="F104" s="12"/>
      <c r="G104" s="12"/>
      <c r="H104" s="12"/>
      <c r="I104" s="12"/>
      <c r="J104" s="12"/>
      <c r="K104" s="12"/>
      <c r="L104" s="13"/>
      <c r="M104" s="11" t="s">
        <v>3030</v>
      </c>
      <c r="N104" s="12"/>
      <c r="O104" s="12"/>
      <c r="P104" s="12"/>
      <c r="Q104" s="12"/>
      <c r="R104" s="13"/>
      <c r="S104" s="577">
        <v>14.0</v>
      </c>
      <c r="T104" s="12"/>
      <c r="U104" s="12"/>
      <c r="V104" s="12"/>
      <c r="W104" s="12"/>
      <c r="X104" s="13"/>
      <c r="Y104" s="577">
        <v>10.0</v>
      </c>
      <c r="Z104" s="12"/>
      <c r="AA104" s="12"/>
      <c r="AB104" s="12"/>
      <c r="AC104" s="12"/>
      <c r="AD104" s="13"/>
      <c r="AE104" s="840">
        <v>17.0</v>
      </c>
      <c r="AF104" s="12"/>
      <c r="AG104" s="12"/>
      <c r="AH104" s="12"/>
      <c r="AI104" s="12"/>
      <c r="AJ104" s="13"/>
    </row>
    <row r="105" ht="24.0" customHeight="1">
      <c r="A105" s="37"/>
      <c r="B105" s="29"/>
      <c r="C105" s="29"/>
      <c r="D105" s="29"/>
      <c r="E105" s="29"/>
      <c r="F105" s="29"/>
      <c r="G105" s="29"/>
      <c r="H105" s="29"/>
      <c r="I105" s="29"/>
      <c r="J105" s="29"/>
      <c r="K105" s="29"/>
      <c r="L105" s="30"/>
      <c r="M105" s="28" t="s">
        <v>1811</v>
      </c>
      <c r="N105" s="29"/>
      <c r="O105" s="29"/>
      <c r="P105" s="29"/>
      <c r="Q105" s="29"/>
      <c r="R105" s="30"/>
      <c r="S105" s="579">
        <v>2587.0</v>
      </c>
      <c r="T105" s="29"/>
      <c r="U105" s="29"/>
      <c r="V105" s="29"/>
      <c r="W105" s="29"/>
      <c r="X105" s="30"/>
      <c r="Y105" s="579">
        <v>1322.0</v>
      </c>
      <c r="Z105" s="29"/>
      <c r="AA105" s="29"/>
      <c r="AB105" s="29"/>
      <c r="AC105" s="29"/>
      <c r="AD105" s="30"/>
      <c r="AE105" s="842">
        <v>2511.0</v>
      </c>
      <c r="AF105" s="29"/>
      <c r="AG105" s="29"/>
      <c r="AH105" s="29"/>
      <c r="AI105" s="29"/>
      <c r="AJ105" s="30"/>
    </row>
    <row r="106" ht="24.0" customHeight="1">
      <c r="A106" s="11" t="s">
        <v>3045</v>
      </c>
      <c r="B106" s="12"/>
      <c r="C106" s="12"/>
      <c r="D106" s="12"/>
      <c r="E106" s="12"/>
      <c r="F106" s="12"/>
      <c r="G106" s="12"/>
      <c r="H106" s="12"/>
      <c r="I106" s="12"/>
      <c r="J106" s="12"/>
      <c r="K106" s="12"/>
      <c r="L106" s="13"/>
      <c r="M106" s="11" t="s">
        <v>3030</v>
      </c>
      <c r="N106" s="12"/>
      <c r="O106" s="12"/>
      <c r="P106" s="12"/>
      <c r="Q106" s="12"/>
      <c r="R106" s="13"/>
      <c r="S106" s="577">
        <v>11.0</v>
      </c>
      <c r="T106" s="12"/>
      <c r="U106" s="12"/>
      <c r="V106" s="12"/>
      <c r="W106" s="12"/>
      <c r="X106" s="13"/>
      <c r="Y106" s="577">
        <v>11.0</v>
      </c>
      <c r="Z106" s="12"/>
      <c r="AA106" s="12"/>
      <c r="AB106" s="12"/>
      <c r="AC106" s="12"/>
      <c r="AD106" s="13"/>
      <c r="AE106" s="840">
        <v>7.0</v>
      </c>
      <c r="AF106" s="12"/>
      <c r="AG106" s="12"/>
      <c r="AH106" s="12"/>
      <c r="AI106" s="12"/>
      <c r="AJ106" s="13"/>
    </row>
    <row r="107" ht="24.0" customHeight="1">
      <c r="A107" s="37"/>
      <c r="B107" s="29"/>
      <c r="C107" s="29"/>
      <c r="D107" s="29"/>
      <c r="E107" s="29"/>
      <c r="F107" s="29"/>
      <c r="G107" s="29"/>
      <c r="H107" s="29"/>
      <c r="I107" s="29"/>
      <c r="J107" s="29"/>
      <c r="K107" s="29"/>
      <c r="L107" s="30"/>
      <c r="M107" s="28" t="s">
        <v>1811</v>
      </c>
      <c r="N107" s="29"/>
      <c r="O107" s="29"/>
      <c r="P107" s="29"/>
      <c r="Q107" s="29"/>
      <c r="R107" s="30"/>
      <c r="S107" s="579">
        <v>443.0</v>
      </c>
      <c r="T107" s="29"/>
      <c r="U107" s="29"/>
      <c r="V107" s="29"/>
      <c r="W107" s="29"/>
      <c r="X107" s="30"/>
      <c r="Y107" s="579">
        <v>561.0</v>
      </c>
      <c r="Z107" s="29"/>
      <c r="AA107" s="29"/>
      <c r="AB107" s="29"/>
      <c r="AC107" s="29"/>
      <c r="AD107" s="30"/>
      <c r="AE107" s="842">
        <v>315.0</v>
      </c>
      <c r="AF107" s="29"/>
      <c r="AG107" s="29"/>
      <c r="AH107" s="29"/>
      <c r="AI107" s="29"/>
      <c r="AJ107" s="30"/>
    </row>
    <row r="108" ht="24.0" customHeight="1">
      <c r="A108" s="11" t="s">
        <v>3046</v>
      </c>
      <c r="B108" s="12"/>
      <c r="C108" s="12"/>
      <c r="D108" s="12"/>
      <c r="E108" s="12"/>
      <c r="F108" s="12"/>
      <c r="G108" s="12"/>
      <c r="H108" s="12"/>
      <c r="I108" s="12"/>
      <c r="J108" s="12"/>
      <c r="K108" s="12"/>
      <c r="L108" s="13"/>
      <c r="M108" s="11" t="s">
        <v>3030</v>
      </c>
      <c r="N108" s="12"/>
      <c r="O108" s="12"/>
      <c r="P108" s="12"/>
      <c r="Q108" s="12"/>
      <c r="R108" s="13"/>
      <c r="S108" s="577">
        <v>1.0</v>
      </c>
      <c r="T108" s="12"/>
      <c r="U108" s="12"/>
      <c r="V108" s="12"/>
      <c r="W108" s="12"/>
      <c r="X108" s="13"/>
      <c r="Y108" s="577">
        <v>2.0</v>
      </c>
      <c r="Z108" s="12"/>
      <c r="AA108" s="12"/>
      <c r="AB108" s="12"/>
      <c r="AC108" s="12"/>
      <c r="AD108" s="13"/>
      <c r="AE108" s="840">
        <v>4.0</v>
      </c>
      <c r="AF108" s="12"/>
      <c r="AG108" s="12"/>
      <c r="AH108" s="12"/>
      <c r="AI108" s="12"/>
      <c r="AJ108" s="13"/>
    </row>
    <row r="109" ht="24.0" customHeight="1">
      <c r="A109" s="37"/>
      <c r="B109" s="29"/>
      <c r="C109" s="29"/>
      <c r="D109" s="29"/>
      <c r="E109" s="29"/>
      <c r="F109" s="29"/>
      <c r="G109" s="29"/>
      <c r="H109" s="29"/>
      <c r="I109" s="29"/>
      <c r="J109" s="29"/>
      <c r="K109" s="29"/>
      <c r="L109" s="30"/>
      <c r="M109" s="28" t="s">
        <v>1811</v>
      </c>
      <c r="N109" s="29"/>
      <c r="O109" s="29"/>
      <c r="P109" s="29"/>
      <c r="Q109" s="29"/>
      <c r="R109" s="30"/>
      <c r="S109" s="579">
        <v>300.0</v>
      </c>
      <c r="T109" s="29"/>
      <c r="U109" s="29"/>
      <c r="V109" s="29"/>
      <c r="W109" s="29"/>
      <c r="X109" s="30"/>
      <c r="Y109" s="579">
        <v>400.0</v>
      </c>
      <c r="Z109" s="29"/>
      <c r="AA109" s="29"/>
      <c r="AB109" s="29"/>
      <c r="AC109" s="29"/>
      <c r="AD109" s="30"/>
      <c r="AE109" s="842">
        <v>1200.0</v>
      </c>
      <c r="AF109" s="29"/>
      <c r="AG109" s="29"/>
      <c r="AH109" s="29"/>
      <c r="AI109" s="29"/>
      <c r="AJ109" s="30"/>
    </row>
    <row r="110" ht="24.0" customHeight="1">
      <c r="A110" s="11" t="s">
        <v>3047</v>
      </c>
      <c r="B110" s="12"/>
      <c r="C110" s="12"/>
      <c r="D110" s="12"/>
      <c r="E110" s="12"/>
      <c r="F110" s="12"/>
      <c r="G110" s="12"/>
      <c r="H110" s="12"/>
      <c r="I110" s="12"/>
      <c r="J110" s="12"/>
      <c r="K110" s="12"/>
      <c r="L110" s="13"/>
      <c r="M110" s="11" t="s">
        <v>3030</v>
      </c>
      <c r="N110" s="12"/>
      <c r="O110" s="12"/>
      <c r="P110" s="12"/>
      <c r="Q110" s="12"/>
      <c r="R110" s="13"/>
      <c r="S110" s="577">
        <v>158.0</v>
      </c>
      <c r="T110" s="12"/>
      <c r="U110" s="12"/>
      <c r="V110" s="12"/>
      <c r="W110" s="12"/>
      <c r="X110" s="13"/>
      <c r="Y110" s="577">
        <v>142.0</v>
      </c>
      <c r="Z110" s="12"/>
      <c r="AA110" s="12"/>
      <c r="AB110" s="12"/>
      <c r="AC110" s="12"/>
      <c r="AD110" s="13"/>
      <c r="AE110" s="840">
        <v>110.0</v>
      </c>
      <c r="AF110" s="12"/>
      <c r="AG110" s="12"/>
      <c r="AH110" s="12"/>
      <c r="AI110" s="12"/>
      <c r="AJ110" s="13"/>
    </row>
    <row r="111" ht="24.0" customHeight="1">
      <c r="A111" s="37"/>
      <c r="B111" s="29"/>
      <c r="C111" s="29"/>
      <c r="D111" s="29"/>
      <c r="E111" s="29"/>
      <c r="F111" s="29"/>
      <c r="G111" s="29"/>
      <c r="H111" s="29"/>
      <c r="I111" s="29"/>
      <c r="J111" s="29"/>
      <c r="K111" s="29"/>
      <c r="L111" s="30"/>
      <c r="M111" s="28" t="s">
        <v>1811</v>
      </c>
      <c r="N111" s="29"/>
      <c r="O111" s="29"/>
      <c r="P111" s="29"/>
      <c r="Q111" s="29"/>
      <c r="R111" s="30"/>
      <c r="S111" s="579">
        <v>27241.0</v>
      </c>
      <c r="T111" s="29"/>
      <c r="U111" s="29"/>
      <c r="V111" s="29"/>
      <c r="W111" s="29"/>
      <c r="X111" s="30"/>
      <c r="Y111" s="579">
        <v>25917.0</v>
      </c>
      <c r="Z111" s="29"/>
      <c r="AA111" s="29"/>
      <c r="AB111" s="29"/>
      <c r="AC111" s="29"/>
      <c r="AD111" s="30"/>
      <c r="AE111" s="842">
        <v>19882.0</v>
      </c>
      <c r="AF111" s="29"/>
      <c r="AG111" s="29"/>
      <c r="AH111" s="29"/>
      <c r="AI111" s="29"/>
      <c r="AJ111" s="30"/>
    </row>
    <row r="112" ht="24.0" customHeight="1">
      <c r="A112" s="11" t="s">
        <v>3048</v>
      </c>
      <c r="B112" s="12"/>
      <c r="C112" s="12"/>
      <c r="D112" s="12"/>
      <c r="E112" s="12"/>
      <c r="F112" s="12"/>
      <c r="G112" s="12"/>
      <c r="H112" s="12"/>
      <c r="I112" s="12"/>
      <c r="J112" s="12"/>
      <c r="K112" s="12"/>
      <c r="L112" s="13"/>
      <c r="M112" s="18" t="s">
        <v>3030</v>
      </c>
      <c r="R112" s="19"/>
      <c r="S112" s="578">
        <v>9350.0</v>
      </c>
      <c r="X112" s="19"/>
      <c r="Y112" s="578">
        <v>9001.0</v>
      </c>
      <c r="AD112" s="19"/>
      <c r="AE112" s="841">
        <v>8860.0</v>
      </c>
      <c r="AJ112" s="19"/>
    </row>
    <row r="113" ht="24.0" customHeight="1">
      <c r="A113" s="37"/>
      <c r="B113" s="29"/>
      <c r="C113" s="29"/>
      <c r="D113" s="29"/>
      <c r="E113" s="29"/>
      <c r="F113" s="29"/>
      <c r="G113" s="29"/>
      <c r="H113" s="29"/>
      <c r="I113" s="29"/>
      <c r="J113" s="29"/>
      <c r="K113" s="29"/>
      <c r="L113" s="30"/>
      <c r="M113" s="28" t="s">
        <v>1811</v>
      </c>
      <c r="N113" s="29"/>
      <c r="O113" s="29"/>
      <c r="P113" s="29"/>
      <c r="Q113" s="29"/>
      <c r="R113" s="30"/>
      <c r="S113" s="579">
        <v>807965.0</v>
      </c>
      <c r="T113" s="29"/>
      <c r="U113" s="29"/>
      <c r="V113" s="29"/>
      <c r="W113" s="29"/>
      <c r="X113" s="30"/>
      <c r="Y113" s="579">
        <v>737249.0</v>
      </c>
      <c r="Z113" s="29"/>
      <c r="AA113" s="29"/>
      <c r="AB113" s="29"/>
      <c r="AC113" s="29"/>
      <c r="AD113" s="30"/>
      <c r="AE113" s="842">
        <v>832177.0</v>
      </c>
      <c r="AF113" s="29"/>
      <c r="AG113" s="29"/>
      <c r="AH113" s="29"/>
      <c r="AI113" s="29"/>
      <c r="AJ113" s="30"/>
    </row>
    <row r="114" ht="24.0" customHeight="1">
      <c r="A114" s="11" t="s">
        <v>3049</v>
      </c>
      <c r="B114" s="12"/>
      <c r="C114" s="12"/>
      <c r="D114" s="12"/>
      <c r="E114" s="12"/>
      <c r="F114" s="12"/>
      <c r="G114" s="12"/>
      <c r="H114" s="12"/>
      <c r="I114" s="12"/>
      <c r="J114" s="12"/>
      <c r="K114" s="12"/>
      <c r="L114" s="13"/>
      <c r="M114" s="11" t="s">
        <v>3030</v>
      </c>
      <c r="N114" s="12"/>
      <c r="O114" s="12"/>
      <c r="P114" s="12"/>
      <c r="Q114" s="12"/>
      <c r="R114" s="13"/>
      <c r="S114" s="577">
        <v>2480.0</v>
      </c>
      <c r="T114" s="12"/>
      <c r="U114" s="12"/>
      <c r="V114" s="12"/>
      <c r="W114" s="12"/>
      <c r="X114" s="13"/>
      <c r="Y114" s="577">
        <v>2437.0</v>
      </c>
      <c r="Z114" s="12"/>
      <c r="AA114" s="12"/>
      <c r="AB114" s="12"/>
      <c r="AC114" s="12"/>
      <c r="AD114" s="13"/>
      <c r="AE114" s="840">
        <v>2359.0</v>
      </c>
      <c r="AF114" s="12"/>
      <c r="AG114" s="12"/>
      <c r="AH114" s="12"/>
      <c r="AI114" s="12"/>
      <c r="AJ114" s="13"/>
    </row>
    <row r="115" ht="24.0" customHeight="1">
      <c r="A115" s="994"/>
      <c r="B115" s="995"/>
      <c r="C115" s="995"/>
      <c r="D115" s="995"/>
      <c r="E115" s="995"/>
      <c r="F115" s="995"/>
      <c r="G115" s="995"/>
      <c r="H115" s="995"/>
      <c r="I115" s="995"/>
      <c r="J115" s="995"/>
      <c r="K115" s="995"/>
      <c r="L115" s="996"/>
      <c r="M115" s="997" t="s">
        <v>1811</v>
      </c>
      <c r="N115" s="995"/>
      <c r="O115" s="995"/>
      <c r="P115" s="995"/>
      <c r="Q115" s="995"/>
      <c r="R115" s="996"/>
      <c r="S115" s="998">
        <v>47169.0</v>
      </c>
      <c r="T115" s="995"/>
      <c r="U115" s="995"/>
      <c r="V115" s="995"/>
      <c r="W115" s="995"/>
      <c r="X115" s="996"/>
      <c r="Y115" s="998">
        <v>44159.0</v>
      </c>
      <c r="Z115" s="995"/>
      <c r="AA115" s="995"/>
      <c r="AB115" s="995"/>
      <c r="AC115" s="995"/>
      <c r="AD115" s="996"/>
      <c r="AE115" s="999">
        <v>44942.0</v>
      </c>
      <c r="AF115" s="995"/>
      <c r="AG115" s="995"/>
      <c r="AH115" s="995"/>
      <c r="AI115" s="995"/>
      <c r="AJ115" s="996"/>
    </row>
    <row r="116" ht="24.0" customHeight="1">
      <c r="A116" s="1000" t="s">
        <v>3050</v>
      </c>
      <c r="B116" s="1001"/>
      <c r="C116" s="1001"/>
      <c r="D116" s="1001"/>
      <c r="E116" s="1001"/>
      <c r="F116" s="1001"/>
      <c r="G116" s="1001"/>
      <c r="H116" s="1001"/>
      <c r="I116" s="1001"/>
      <c r="J116" s="1001"/>
      <c r="K116" s="1001"/>
      <c r="L116" s="1002"/>
      <c r="M116" s="18" t="s">
        <v>647</v>
      </c>
      <c r="R116" s="19"/>
      <c r="S116" s="578">
        <v>734.0</v>
      </c>
      <c r="X116" s="19"/>
      <c r="Y116" s="578">
        <v>716.0</v>
      </c>
      <c r="AD116" s="19"/>
      <c r="AE116" s="841">
        <v>681.0</v>
      </c>
      <c r="AJ116" s="19"/>
    </row>
    <row r="117" ht="24.0" customHeight="1">
      <c r="A117" s="37"/>
      <c r="B117" s="29"/>
      <c r="C117" s="29"/>
      <c r="D117" s="29"/>
      <c r="E117" s="29"/>
      <c r="F117" s="29"/>
      <c r="G117" s="29"/>
      <c r="H117" s="29"/>
      <c r="I117" s="29"/>
      <c r="J117" s="29"/>
      <c r="K117" s="29"/>
      <c r="L117" s="30"/>
      <c r="M117" s="28" t="s">
        <v>2259</v>
      </c>
      <c r="N117" s="29"/>
      <c r="O117" s="29"/>
      <c r="P117" s="29"/>
      <c r="Q117" s="29"/>
      <c r="R117" s="30"/>
      <c r="S117" s="579">
        <v>898.0</v>
      </c>
      <c r="T117" s="29"/>
      <c r="U117" s="29"/>
      <c r="V117" s="29"/>
      <c r="W117" s="29"/>
      <c r="X117" s="30"/>
      <c r="Y117" s="579">
        <v>864.0</v>
      </c>
      <c r="Z117" s="29"/>
      <c r="AA117" s="29"/>
      <c r="AB117" s="29"/>
      <c r="AC117" s="29"/>
      <c r="AD117" s="30"/>
      <c r="AE117" s="842">
        <v>817.0</v>
      </c>
      <c r="AF117" s="29"/>
      <c r="AG117" s="29"/>
      <c r="AH117" s="29"/>
      <c r="AI117" s="29"/>
      <c r="AJ117" s="30"/>
    </row>
    <row r="118" ht="24.0" customHeight="1">
      <c r="A118" s="3" t="s">
        <v>47</v>
      </c>
      <c r="B118" s="3"/>
      <c r="C118" s="3" t="s">
        <v>3051</v>
      </c>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7" t="s">
        <v>3052</v>
      </c>
    </row>
    <row r="119" ht="24.0" customHeight="1">
      <c r="A119" s="1" t="s">
        <v>3053</v>
      </c>
    </row>
    <row r="120" ht="24.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ht="24.0" customHeight="1">
      <c r="A121" s="5">
        <v>156.0</v>
      </c>
      <c r="C121" s="6" t="s">
        <v>3054</v>
      </c>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ht="24.0" customHeight="1">
      <c r="A122" s="3" t="s">
        <v>2063</v>
      </c>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7" t="s">
        <v>1055</v>
      </c>
    </row>
    <row r="123" ht="24.0" customHeight="1">
      <c r="A123" s="8" t="s">
        <v>101</v>
      </c>
      <c r="B123" s="9"/>
      <c r="C123" s="9"/>
      <c r="D123" s="9"/>
      <c r="E123" s="10"/>
      <c r="F123" s="8" t="s">
        <v>67</v>
      </c>
      <c r="G123" s="9"/>
      <c r="H123" s="9"/>
      <c r="I123" s="9"/>
      <c r="J123" s="9"/>
      <c r="K123" s="10"/>
      <c r="L123" s="8" t="s">
        <v>3055</v>
      </c>
      <c r="M123" s="9"/>
      <c r="N123" s="9"/>
      <c r="O123" s="9"/>
      <c r="P123" s="10"/>
      <c r="Q123" s="803" t="s">
        <v>3056</v>
      </c>
      <c r="R123" s="9"/>
      <c r="S123" s="9"/>
      <c r="T123" s="9"/>
      <c r="U123" s="10"/>
      <c r="V123" s="803" t="s">
        <v>3057</v>
      </c>
      <c r="W123" s="9"/>
      <c r="X123" s="9"/>
      <c r="Y123" s="9"/>
      <c r="Z123" s="10"/>
      <c r="AA123" s="8" t="s">
        <v>3058</v>
      </c>
      <c r="AB123" s="9"/>
      <c r="AC123" s="9"/>
      <c r="AD123" s="9"/>
      <c r="AE123" s="10"/>
      <c r="AF123" s="8" t="s">
        <v>3059</v>
      </c>
      <c r="AG123" s="9"/>
      <c r="AH123" s="9"/>
      <c r="AI123" s="9"/>
      <c r="AJ123" s="10"/>
    </row>
    <row r="124" ht="24.0" customHeight="1">
      <c r="A124" s="270" t="s">
        <v>110</v>
      </c>
      <c r="E124" s="19"/>
      <c r="F124" s="264">
        <v>4645.0</v>
      </c>
      <c r="K124" s="19"/>
      <c r="L124" s="264">
        <v>347.0</v>
      </c>
      <c r="P124" s="19"/>
      <c r="Q124" s="264">
        <v>463.0</v>
      </c>
      <c r="U124" s="19"/>
      <c r="V124" s="264">
        <v>74.0</v>
      </c>
      <c r="Z124" s="19"/>
      <c r="AA124" s="264">
        <v>2502.0</v>
      </c>
      <c r="AE124" s="19"/>
      <c r="AF124" s="264">
        <v>1259.0</v>
      </c>
      <c r="AJ124" s="19"/>
    </row>
    <row r="125" ht="24.0" customHeight="1">
      <c r="A125" s="18">
        <v>6.0</v>
      </c>
      <c r="E125" s="19"/>
      <c r="F125" s="264">
        <v>4596.0</v>
      </c>
      <c r="K125" s="19"/>
      <c r="L125" s="264">
        <v>345.0</v>
      </c>
      <c r="P125" s="19"/>
      <c r="Q125" s="264">
        <v>452.0</v>
      </c>
      <c r="U125" s="19"/>
      <c r="V125" s="264">
        <v>71.0</v>
      </c>
      <c r="Z125" s="19"/>
      <c r="AA125" s="264">
        <v>2460.0</v>
      </c>
      <c r="AE125" s="19"/>
      <c r="AF125" s="264">
        <v>1268.0</v>
      </c>
      <c r="AJ125" s="19"/>
    </row>
    <row r="126" ht="24.0" customHeight="1">
      <c r="A126" s="202">
        <v>7.0</v>
      </c>
      <c r="B126" s="29"/>
      <c r="C126" s="29"/>
      <c r="D126" s="29"/>
      <c r="E126" s="30"/>
      <c r="F126" s="265">
        <v>4585.0</v>
      </c>
      <c r="G126" s="29"/>
      <c r="H126" s="29"/>
      <c r="I126" s="29"/>
      <c r="J126" s="29"/>
      <c r="K126" s="30"/>
      <c r="L126" s="265">
        <v>352.0</v>
      </c>
      <c r="M126" s="29"/>
      <c r="N126" s="29"/>
      <c r="O126" s="29"/>
      <c r="P126" s="30"/>
      <c r="Q126" s="265">
        <v>447.0</v>
      </c>
      <c r="R126" s="29"/>
      <c r="S126" s="29"/>
      <c r="T126" s="29"/>
      <c r="U126" s="30"/>
      <c r="V126" s="265">
        <v>69.0</v>
      </c>
      <c r="W126" s="29"/>
      <c r="X126" s="29"/>
      <c r="Y126" s="29"/>
      <c r="Z126" s="30"/>
      <c r="AA126" s="265">
        <v>2422.0</v>
      </c>
      <c r="AB126" s="29"/>
      <c r="AC126" s="29"/>
      <c r="AD126" s="29"/>
      <c r="AE126" s="30"/>
      <c r="AF126" s="265">
        <v>1295.0</v>
      </c>
      <c r="AG126" s="29"/>
      <c r="AH126" s="29"/>
      <c r="AI126" s="29"/>
      <c r="AJ126" s="30"/>
    </row>
    <row r="127" ht="24.0" customHeight="1">
      <c r="A127" s="3"/>
      <c r="B127" s="3"/>
      <c r="C127" s="3"/>
      <c r="D127" s="3"/>
      <c r="E127" s="3"/>
      <c r="F127" s="3"/>
      <c r="G127" s="3"/>
      <c r="H127" s="3"/>
      <c r="I127" s="3"/>
      <c r="J127" s="3"/>
      <c r="K127" s="3"/>
      <c r="L127" s="3"/>
      <c r="M127" s="3"/>
      <c r="N127" s="3"/>
      <c r="O127" s="3"/>
      <c r="P127" s="3"/>
      <c r="Q127" s="3"/>
      <c r="R127" s="3"/>
      <c r="S127" s="3"/>
      <c r="T127" s="3"/>
      <c r="U127" s="3"/>
      <c r="V127" s="155"/>
      <c r="W127" s="155"/>
      <c r="X127" s="155"/>
      <c r="Y127" s="155"/>
      <c r="Z127" s="155"/>
      <c r="AA127" s="155"/>
      <c r="AB127" s="155"/>
      <c r="AC127" s="155"/>
      <c r="AD127" s="155"/>
      <c r="AE127" s="1003"/>
      <c r="AF127" s="1003"/>
      <c r="AG127" s="1004"/>
      <c r="AH127" s="1004"/>
      <c r="AI127" s="1004"/>
      <c r="AJ127" s="7" t="s">
        <v>3060</v>
      </c>
    </row>
    <row r="128" ht="24.0"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ht="24.0" customHeight="1">
      <c r="A129" s="5">
        <v>157.0</v>
      </c>
      <c r="C129" s="6" t="s">
        <v>3061</v>
      </c>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ht="24.0"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7"/>
    </row>
    <row r="131" ht="24.0" customHeight="1">
      <c r="A131" s="11" t="s">
        <v>1454</v>
      </c>
      <c r="B131" s="12"/>
      <c r="C131" s="12"/>
      <c r="D131" s="12"/>
      <c r="E131" s="12"/>
      <c r="F131" s="13"/>
      <c r="G131" s="8" t="s">
        <v>3062</v>
      </c>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10"/>
    </row>
    <row r="132" ht="24.0" customHeight="1">
      <c r="A132" s="27"/>
      <c r="F132" s="19"/>
      <c r="G132" s="8" t="s">
        <v>3063</v>
      </c>
      <c r="H132" s="9"/>
      <c r="I132" s="9"/>
      <c r="J132" s="9"/>
      <c r="K132" s="9"/>
      <c r="L132" s="9"/>
      <c r="M132" s="9"/>
      <c r="N132" s="9"/>
      <c r="O132" s="9"/>
      <c r="P132" s="9"/>
      <c r="Q132" s="9"/>
      <c r="R132" s="9"/>
      <c r="S132" s="9"/>
      <c r="T132" s="9"/>
      <c r="U132" s="9"/>
      <c r="V132" s="10"/>
      <c r="W132" s="11" t="s">
        <v>3064</v>
      </c>
      <c r="X132" s="12"/>
      <c r="Y132" s="12"/>
      <c r="Z132" s="12"/>
      <c r="AA132" s="12"/>
      <c r="AB132" s="12"/>
      <c r="AC132" s="13"/>
      <c r="AD132" s="11" t="s">
        <v>3065</v>
      </c>
      <c r="AE132" s="12"/>
      <c r="AF132" s="12"/>
      <c r="AG132" s="12"/>
      <c r="AH132" s="12"/>
      <c r="AI132" s="12"/>
      <c r="AJ132" s="13"/>
    </row>
    <row r="133" ht="24.0" customHeight="1">
      <c r="A133" s="37"/>
      <c r="B133" s="29"/>
      <c r="C133" s="29"/>
      <c r="D133" s="29"/>
      <c r="E133" s="29"/>
      <c r="F133" s="30"/>
      <c r="G133" s="8" t="s">
        <v>2949</v>
      </c>
      <c r="H133" s="9"/>
      <c r="I133" s="9"/>
      <c r="J133" s="9"/>
      <c r="K133" s="9"/>
      <c r="L133" s="9"/>
      <c r="M133" s="9"/>
      <c r="N133" s="10"/>
      <c r="O133" s="8" t="s">
        <v>2950</v>
      </c>
      <c r="P133" s="9"/>
      <c r="Q133" s="9"/>
      <c r="R133" s="9"/>
      <c r="S133" s="9"/>
      <c r="T133" s="9"/>
      <c r="U133" s="9"/>
      <c r="V133" s="10"/>
      <c r="W133" s="37"/>
      <c r="X133" s="29"/>
      <c r="Y133" s="29"/>
      <c r="Z133" s="29"/>
      <c r="AA133" s="29"/>
      <c r="AB133" s="29"/>
      <c r="AC133" s="30"/>
      <c r="AD133" s="37"/>
      <c r="AE133" s="29"/>
      <c r="AF133" s="29"/>
      <c r="AG133" s="29"/>
      <c r="AH133" s="29"/>
      <c r="AI133" s="29"/>
      <c r="AJ133" s="30"/>
    </row>
    <row r="134" ht="24.0" customHeight="1">
      <c r="A134" s="602" t="s">
        <v>1448</v>
      </c>
      <c r="B134" s="12"/>
      <c r="C134" s="12"/>
      <c r="D134" s="12"/>
      <c r="E134" s="12"/>
      <c r="F134" s="13"/>
      <c r="G134" s="11">
        <v>2.0</v>
      </c>
      <c r="H134" s="12"/>
      <c r="I134" s="12"/>
      <c r="J134" s="12"/>
      <c r="K134" s="12"/>
      <c r="L134" s="12"/>
      <c r="M134" s="12"/>
      <c r="N134" s="13"/>
      <c r="O134" s="11" t="s">
        <v>1485</v>
      </c>
      <c r="P134" s="12"/>
      <c r="Q134" s="12"/>
      <c r="R134" s="12"/>
      <c r="S134" s="12"/>
      <c r="T134" s="12"/>
      <c r="U134" s="12"/>
      <c r="V134" s="13"/>
      <c r="W134" s="1005">
        <v>9566.0</v>
      </c>
      <c r="X134" s="12"/>
      <c r="Y134" s="12"/>
      <c r="Z134" s="12"/>
      <c r="AA134" s="12"/>
      <c r="AB134" s="12"/>
      <c r="AC134" s="13"/>
      <c r="AD134" s="11">
        <v>359.0</v>
      </c>
      <c r="AE134" s="12"/>
      <c r="AF134" s="12"/>
      <c r="AG134" s="12"/>
      <c r="AH134" s="12"/>
      <c r="AI134" s="12"/>
      <c r="AJ134" s="13"/>
    </row>
    <row r="135" ht="24.0" customHeight="1">
      <c r="A135" s="270">
        <v>5.0</v>
      </c>
      <c r="F135" s="19"/>
      <c r="G135" s="18">
        <v>2.0</v>
      </c>
      <c r="N135" s="19"/>
      <c r="O135" s="18" t="s">
        <v>1485</v>
      </c>
      <c r="V135" s="19"/>
      <c r="W135" s="692">
        <v>9898.0</v>
      </c>
      <c r="AC135" s="19"/>
      <c r="AD135" s="18">
        <v>359.0</v>
      </c>
      <c r="AJ135" s="19"/>
    </row>
    <row r="136" ht="24.0" customHeight="1">
      <c r="A136" s="202">
        <v>6.0</v>
      </c>
      <c r="B136" s="29"/>
      <c r="C136" s="29"/>
      <c r="D136" s="29"/>
      <c r="E136" s="29"/>
      <c r="F136" s="30"/>
      <c r="G136" s="28">
        <v>2.0</v>
      </c>
      <c r="H136" s="29"/>
      <c r="I136" s="29"/>
      <c r="J136" s="29"/>
      <c r="K136" s="29"/>
      <c r="L136" s="29"/>
      <c r="M136" s="29"/>
      <c r="N136" s="30"/>
      <c r="O136" s="28" t="s">
        <v>1485</v>
      </c>
      <c r="P136" s="29"/>
      <c r="Q136" s="29"/>
      <c r="R136" s="29"/>
      <c r="S136" s="29"/>
      <c r="T136" s="29"/>
      <c r="U136" s="29"/>
      <c r="V136" s="30"/>
      <c r="W136" s="698">
        <v>9873.0</v>
      </c>
      <c r="X136" s="29"/>
      <c r="Y136" s="29"/>
      <c r="Z136" s="29"/>
      <c r="AA136" s="29"/>
      <c r="AB136" s="29"/>
      <c r="AC136" s="30"/>
      <c r="AD136" s="202">
        <v>357.0</v>
      </c>
      <c r="AE136" s="29"/>
      <c r="AF136" s="29"/>
      <c r="AG136" s="29"/>
      <c r="AH136" s="29"/>
      <c r="AI136" s="29"/>
      <c r="AJ136" s="30"/>
    </row>
    <row r="137" ht="24.0" customHeight="1">
      <c r="A137" s="1006"/>
      <c r="B137" s="35"/>
      <c r="C137" s="694"/>
      <c r="D137" s="694"/>
      <c r="E137" s="694"/>
      <c r="F137" s="694"/>
      <c r="G137" s="694"/>
      <c r="H137" s="694"/>
      <c r="I137" s="694"/>
      <c r="J137" s="694"/>
      <c r="K137" s="694"/>
      <c r="L137" s="694"/>
      <c r="M137" s="3"/>
      <c r="N137" s="573"/>
      <c r="O137" s="573"/>
      <c r="P137" s="694"/>
      <c r="Q137" s="694"/>
      <c r="R137" s="694"/>
      <c r="S137" s="573"/>
      <c r="T137" s="573"/>
      <c r="U137" s="573"/>
      <c r="V137" s="35"/>
      <c r="W137" s="35"/>
      <c r="X137" s="35"/>
      <c r="Y137" s="35"/>
      <c r="Z137" s="35"/>
      <c r="AA137" s="35"/>
      <c r="AB137" s="35"/>
      <c r="AC137" s="694"/>
      <c r="AD137" s="694"/>
      <c r="AE137" s="1007"/>
      <c r="AF137" s="1007"/>
      <c r="AG137" s="35"/>
      <c r="AH137" s="35"/>
      <c r="AI137" s="35"/>
      <c r="AJ137" s="7" t="s">
        <v>3066</v>
      </c>
    </row>
    <row r="138" ht="24.0"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ht="24.0" customHeight="1">
      <c r="A139" s="5">
        <v>158.0</v>
      </c>
      <c r="C139" s="6" t="s">
        <v>3067</v>
      </c>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ht="24.0"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7"/>
    </row>
    <row r="141" ht="24.0" customHeight="1">
      <c r="A141" s="11" t="s">
        <v>1454</v>
      </c>
      <c r="B141" s="12"/>
      <c r="C141" s="12"/>
      <c r="D141" s="12"/>
      <c r="E141" s="12"/>
      <c r="F141" s="13"/>
      <c r="G141" s="36" t="s">
        <v>3068</v>
      </c>
      <c r="H141" s="12"/>
      <c r="I141" s="12"/>
      <c r="J141" s="12"/>
      <c r="K141" s="12"/>
      <c r="L141" s="13"/>
      <c r="M141" s="8" t="s">
        <v>3069</v>
      </c>
      <c r="N141" s="9"/>
      <c r="O141" s="9"/>
      <c r="P141" s="9"/>
      <c r="Q141" s="9"/>
      <c r="R141" s="9"/>
      <c r="S141" s="9"/>
      <c r="T141" s="9"/>
      <c r="U141" s="9"/>
      <c r="V141" s="9"/>
      <c r="W141" s="9"/>
      <c r="X141" s="9"/>
      <c r="Y141" s="9"/>
      <c r="Z141" s="9"/>
      <c r="AA141" s="9"/>
      <c r="AB141" s="9"/>
      <c r="AC141" s="9"/>
      <c r="AD141" s="9"/>
      <c r="AE141" s="9"/>
      <c r="AF141" s="9"/>
      <c r="AG141" s="9"/>
      <c r="AH141" s="9"/>
      <c r="AI141" s="9"/>
      <c r="AJ141" s="10"/>
    </row>
    <row r="142" ht="24.0" customHeight="1">
      <c r="A142" s="27"/>
      <c r="F142" s="19"/>
      <c r="G142" s="27"/>
      <c r="L142" s="19"/>
      <c r="M142" s="11" t="s">
        <v>3070</v>
      </c>
      <c r="N142" s="12"/>
      <c r="O142" s="12"/>
      <c r="P142" s="12"/>
      <c r="Q142" s="12"/>
      <c r="R142" s="13"/>
      <c r="S142" s="11" t="s">
        <v>3071</v>
      </c>
      <c r="T142" s="12"/>
      <c r="U142" s="12"/>
      <c r="V142" s="12"/>
      <c r="W142" s="12"/>
      <c r="X142" s="12"/>
      <c r="Y142" s="12"/>
      <c r="Z142" s="12"/>
      <c r="AA142" s="12"/>
      <c r="AB142" s="12"/>
      <c r="AC142" s="12"/>
      <c r="AD142" s="12"/>
      <c r="AE142" s="12"/>
      <c r="AF142" s="12"/>
      <c r="AG142" s="12"/>
      <c r="AH142" s="12"/>
      <c r="AI142" s="12"/>
      <c r="AJ142" s="13"/>
    </row>
    <row r="143" ht="24.0" customHeight="1">
      <c r="A143" s="37"/>
      <c r="B143" s="29"/>
      <c r="C143" s="29"/>
      <c r="D143" s="29"/>
      <c r="E143" s="29"/>
      <c r="F143" s="30"/>
      <c r="G143" s="37"/>
      <c r="H143" s="29"/>
      <c r="I143" s="29"/>
      <c r="J143" s="29"/>
      <c r="K143" s="29"/>
      <c r="L143" s="30"/>
      <c r="M143" s="37"/>
      <c r="N143" s="29"/>
      <c r="O143" s="29"/>
      <c r="P143" s="29"/>
      <c r="Q143" s="29"/>
      <c r="R143" s="30"/>
      <c r="S143" s="28"/>
      <c r="T143" s="29"/>
      <c r="U143" s="29"/>
      <c r="V143" s="29"/>
      <c r="W143" s="29"/>
      <c r="X143" s="30"/>
      <c r="Y143" s="8" t="s">
        <v>3072</v>
      </c>
      <c r="Z143" s="9"/>
      <c r="AA143" s="9"/>
      <c r="AB143" s="9"/>
      <c r="AC143" s="9"/>
      <c r="AD143" s="10"/>
      <c r="AE143" s="8" t="s">
        <v>3073</v>
      </c>
      <c r="AF143" s="9"/>
      <c r="AG143" s="9"/>
      <c r="AH143" s="9"/>
      <c r="AI143" s="9"/>
      <c r="AJ143" s="10"/>
    </row>
    <row r="144" ht="24.0" customHeight="1">
      <c r="A144" s="270" t="s">
        <v>1448</v>
      </c>
      <c r="F144" s="19"/>
      <c r="G144" s="264">
        <v>14033.0</v>
      </c>
      <c r="L144" s="19"/>
      <c r="M144" s="264">
        <v>368485.0</v>
      </c>
      <c r="R144" s="19"/>
      <c r="S144" s="264">
        <v>1.2485434E7</v>
      </c>
      <c r="X144" s="19"/>
      <c r="Y144" s="60">
        <v>1004103.0</v>
      </c>
      <c r="AD144" s="19"/>
      <c r="AE144" s="60">
        <v>923340.0</v>
      </c>
      <c r="AJ144" s="19"/>
    </row>
    <row r="145" ht="24.0" customHeight="1">
      <c r="A145" s="18">
        <v>5.0</v>
      </c>
      <c r="F145" s="19"/>
      <c r="G145" s="264">
        <v>14549.0</v>
      </c>
      <c r="L145" s="19"/>
      <c r="M145" s="264">
        <v>385143.0</v>
      </c>
      <c r="R145" s="19"/>
      <c r="S145" s="264">
        <v>1.2730561E7</v>
      </c>
      <c r="X145" s="19"/>
      <c r="Y145" s="60">
        <v>1036993.0</v>
      </c>
      <c r="AD145" s="19"/>
      <c r="AE145" s="60">
        <v>940292.0</v>
      </c>
      <c r="AJ145" s="19"/>
    </row>
    <row r="146" ht="24.0" customHeight="1">
      <c r="A146" s="202">
        <v>6.0</v>
      </c>
      <c r="B146" s="29"/>
      <c r="C146" s="29"/>
      <c r="D146" s="29"/>
      <c r="E146" s="29"/>
      <c r="F146" s="30"/>
      <c r="G146" s="265">
        <v>14997.0</v>
      </c>
      <c r="H146" s="29"/>
      <c r="I146" s="29"/>
      <c r="J146" s="29"/>
      <c r="K146" s="29"/>
      <c r="L146" s="30"/>
      <c r="M146" s="265">
        <v>398511.0</v>
      </c>
      <c r="N146" s="29"/>
      <c r="O146" s="29"/>
      <c r="P146" s="29"/>
      <c r="Q146" s="29"/>
      <c r="R146" s="30"/>
      <c r="S146" s="265">
        <v>1.344238E7</v>
      </c>
      <c r="T146" s="29"/>
      <c r="U146" s="29"/>
      <c r="V146" s="29"/>
      <c r="W146" s="29"/>
      <c r="X146" s="30"/>
      <c r="Y146" s="468">
        <v>1083020.0</v>
      </c>
      <c r="Z146" s="29"/>
      <c r="AA146" s="29"/>
      <c r="AB146" s="29"/>
      <c r="AC146" s="29"/>
      <c r="AD146" s="30"/>
      <c r="AE146" s="468">
        <v>990462.0</v>
      </c>
      <c r="AF146" s="29"/>
      <c r="AG146" s="29"/>
      <c r="AH146" s="29"/>
      <c r="AI146" s="29"/>
      <c r="AJ146" s="30"/>
    </row>
    <row r="147" ht="24.0" customHeight="1">
      <c r="A147" s="3" t="s">
        <v>47</v>
      </c>
      <c r="B147" s="3"/>
      <c r="C147" s="155" t="s">
        <v>3074</v>
      </c>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ht="24.0" customHeight="1">
      <c r="A148" s="3"/>
      <c r="B148" s="3"/>
      <c r="C148" s="3" t="s">
        <v>3075</v>
      </c>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7" t="s">
        <v>3076</v>
      </c>
    </row>
    <row r="149" ht="24.0" customHeight="1">
      <c r="A149" s="1" t="s">
        <v>3077</v>
      </c>
    </row>
    <row r="150" ht="24.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ht="24.0" customHeight="1">
      <c r="A151" s="5">
        <v>159.0</v>
      </c>
      <c r="C151" s="6" t="s">
        <v>3078</v>
      </c>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ht="24.0" customHeight="1">
      <c r="A152" s="3" t="s">
        <v>1847</v>
      </c>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7" t="s">
        <v>1055</v>
      </c>
    </row>
    <row r="153" ht="24.0" customHeight="1">
      <c r="A153" s="11" t="s">
        <v>1454</v>
      </c>
      <c r="B153" s="12"/>
      <c r="C153" s="12"/>
      <c r="D153" s="13"/>
      <c r="E153" s="11" t="s">
        <v>67</v>
      </c>
      <c r="F153" s="12"/>
      <c r="G153" s="12"/>
      <c r="H153" s="13"/>
      <c r="I153" s="8" t="s">
        <v>3079</v>
      </c>
      <c r="J153" s="9"/>
      <c r="K153" s="9"/>
      <c r="L153" s="9"/>
      <c r="M153" s="9"/>
      <c r="N153" s="9"/>
      <c r="O153" s="9"/>
      <c r="P153" s="10"/>
      <c r="Q153" s="8" t="s">
        <v>3080</v>
      </c>
      <c r="R153" s="9"/>
      <c r="S153" s="9"/>
      <c r="T153" s="9"/>
      <c r="U153" s="9"/>
      <c r="V153" s="9"/>
      <c r="W153" s="9"/>
      <c r="X153" s="9"/>
      <c r="Y153" s="9"/>
      <c r="Z153" s="9"/>
      <c r="AA153" s="9"/>
      <c r="AB153" s="9"/>
      <c r="AC153" s="9"/>
      <c r="AD153" s="9"/>
      <c r="AE153" s="9"/>
      <c r="AF153" s="9"/>
      <c r="AG153" s="9"/>
      <c r="AH153" s="9"/>
      <c r="AI153" s="9"/>
      <c r="AJ153" s="10"/>
    </row>
    <row r="154" ht="24.0" customHeight="1">
      <c r="A154" s="37"/>
      <c r="B154" s="29"/>
      <c r="C154" s="29"/>
      <c r="D154" s="30"/>
      <c r="E154" s="37"/>
      <c r="F154" s="29"/>
      <c r="G154" s="29"/>
      <c r="H154" s="30"/>
      <c r="I154" s="8" t="s">
        <v>3081</v>
      </c>
      <c r="J154" s="9"/>
      <c r="K154" s="9"/>
      <c r="L154" s="10"/>
      <c r="M154" s="8" t="s">
        <v>3082</v>
      </c>
      <c r="N154" s="9"/>
      <c r="O154" s="9"/>
      <c r="P154" s="10"/>
      <c r="Q154" s="8" t="s">
        <v>3083</v>
      </c>
      <c r="R154" s="9"/>
      <c r="S154" s="9"/>
      <c r="T154" s="10"/>
      <c r="U154" s="8" t="s">
        <v>3084</v>
      </c>
      <c r="V154" s="9"/>
      <c r="W154" s="9"/>
      <c r="X154" s="10"/>
      <c r="Y154" s="8" t="s">
        <v>3085</v>
      </c>
      <c r="Z154" s="9"/>
      <c r="AA154" s="9"/>
      <c r="AB154" s="10"/>
      <c r="AC154" s="8" t="s">
        <v>3086</v>
      </c>
      <c r="AD154" s="9"/>
      <c r="AE154" s="9"/>
      <c r="AF154" s="10"/>
      <c r="AG154" s="8" t="s">
        <v>3087</v>
      </c>
      <c r="AH154" s="9"/>
      <c r="AI154" s="9"/>
      <c r="AJ154" s="10"/>
    </row>
    <row r="155" ht="24.0" customHeight="1">
      <c r="A155" s="270" t="s">
        <v>1448</v>
      </c>
      <c r="D155" s="19"/>
      <c r="E155" s="550">
        <v>5349.0</v>
      </c>
      <c r="H155" s="19"/>
      <c r="I155" s="550">
        <v>740.0</v>
      </c>
      <c r="L155" s="19"/>
      <c r="M155" s="550">
        <v>883.0</v>
      </c>
      <c r="P155" s="19"/>
      <c r="Q155" s="550">
        <v>978.0</v>
      </c>
      <c r="T155" s="19"/>
      <c r="U155" s="550">
        <v>1047.0</v>
      </c>
      <c r="X155" s="19"/>
      <c r="Y155" s="550">
        <v>704.0</v>
      </c>
      <c r="AB155" s="19"/>
      <c r="AC155" s="550">
        <v>563.0</v>
      </c>
      <c r="AF155" s="19"/>
      <c r="AG155" s="550">
        <v>434.0</v>
      </c>
      <c r="AJ155" s="19"/>
    </row>
    <row r="156" ht="24.0" customHeight="1">
      <c r="A156" s="18">
        <v>5.0</v>
      </c>
      <c r="D156" s="19"/>
      <c r="E156" s="550">
        <v>5354.0</v>
      </c>
      <c r="H156" s="19"/>
      <c r="I156" s="550">
        <v>804.0</v>
      </c>
      <c r="L156" s="19"/>
      <c r="M156" s="550">
        <v>938.0</v>
      </c>
      <c r="P156" s="19"/>
      <c r="Q156" s="550">
        <v>955.0</v>
      </c>
      <c r="T156" s="19"/>
      <c r="U156" s="550">
        <v>1061.0</v>
      </c>
      <c r="X156" s="19"/>
      <c r="Y156" s="550">
        <v>641.0</v>
      </c>
      <c r="AB156" s="19"/>
      <c r="AC156" s="550">
        <v>566.0</v>
      </c>
      <c r="AF156" s="19"/>
      <c r="AG156" s="550">
        <v>389.0</v>
      </c>
      <c r="AJ156" s="19"/>
    </row>
    <row r="157" ht="24.0" customHeight="1">
      <c r="A157" s="202">
        <v>6.0</v>
      </c>
      <c r="B157" s="29"/>
      <c r="C157" s="29"/>
      <c r="D157" s="30"/>
      <c r="E157" s="641">
        <v>5308.0</v>
      </c>
      <c r="F157" s="29"/>
      <c r="G157" s="29"/>
      <c r="H157" s="30"/>
      <c r="I157" s="641">
        <v>792.0</v>
      </c>
      <c r="J157" s="29"/>
      <c r="K157" s="29"/>
      <c r="L157" s="30"/>
      <c r="M157" s="641">
        <v>933.0</v>
      </c>
      <c r="N157" s="29"/>
      <c r="O157" s="29"/>
      <c r="P157" s="30"/>
      <c r="Q157" s="641">
        <v>952.0</v>
      </c>
      <c r="R157" s="29"/>
      <c r="S157" s="29"/>
      <c r="T157" s="30"/>
      <c r="U157" s="641">
        <v>1006.0</v>
      </c>
      <c r="V157" s="29"/>
      <c r="W157" s="29"/>
      <c r="X157" s="30"/>
      <c r="Y157" s="641">
        <v>688.0</v>
      </c>
      <c r="Z157" s="29"/>
      <c r="AA157" s="29"/>
      <c r="AB157" s="30"/>
      <c r="AC157" s="641">
        <v>593.0</v>
      </c>
      <c r="AD157" s="29"/>
      <c r="AE157" s="29"/>
      <c r="AF157" s="30"/>
      <c r="AG157" s="641">
        <v>344.0</v>
      </c>
      <c r="AH157" s="29"/>
      <c r="AI157" s="29"/>
      <c r="AJ157" s="30"/>
    </row>
    <row r="158" ht="24.0" customHeight="1">
      <c r="A158" s="406" t="s">
        <v>3088</v>
      </c>
      <c r="B158" s="12"/>
      <c r="C158" s="12"/>
      <c r="D158" s="13"/>
      <c r="E158" s="1008">
        <v>5223.0</v>
      </c>
      <c r="F158" s="12"/>
      <c r="G158" s="12"/>
      <c r="H158" s="13"/>
      <c r="I158" s="1008">
        <v>784.0</v>
      </c>
      <c r="J158" s="12"/>
      <c r="K158" s="12"/>
      <c r="L158" s="13"/>
      <c r="M158" s="1008">
        <v>917.0</v>
      </c>
      <c r="N158" s="12"/>
      <c r="O158" s="12"/>
      <c r="P158" s="13"/>
      <c r="Q158" s="1008">
        <v>940.0</v>
      </c>
      <c r="R158" s="12"/>
      <c r="S158" s="12"/>
      <c r="T158" s="13"/>
      <c r="U158" s="1008">
        <v>987.0</v>
      </c>
      <c r="V158" s="12"/>
      <c r="W158" s="12"/>
      <c r="X158" s="13"/>
      <c r="Y158" s="1008">
        <v>679.0</v>
      </c>
      <c r="Z158" s="12"/>
      <c r="AA158" s="12"/>
      <c r="AB158" s="13"/>
      <c r="AC158" s="1008">
        <v>582.0</v>
      </c>
      <c r="AD158" s="12"/>
      <c r="AE158" s="12"/>
      <c r="AF158" s="13"/>
      <c r="AG158" s="1008">
        <v>334.0</v>
      </c>
      <c r="AH158" s="12"/>
      <c r="AI158" s="12"/>
      <c r="AJ158" s="13"/>
    </row>
    <row r="159" ht="24.0" customHeight="1">
      <c r="A159" s="1009" t="s">
        <v>3089</v>
      </c>
      <c r="B159" s="29"/>
      <c r="C159" s="29"/>
      <c r="D159" s="30"/>
      <c r="E159" s="641">
        <v>85.0</v>
      </c>
      <c r="F159" s="29"/>
      <c r="G159" s="29"/>
      <c r="H159" s="30"/>
      <c r="I159" s="641">
        <v>8.0</v>
      </c>
      <c r="J159" s="29"/>
      <c r="K159" s="29"/>
      <c r="L159" s="30"/>
      <c r="M159" s="554">
        <v>16.0</v>
      </c>
      <c r="N159" s="29"/>
      <c r="O159" s="29"/>
      <c r="P159" s="30"/>
      <c r="Q159" s="641">
        <v>12.0</v>
      </c>
      <c r="R159" s="29"/>
      <c r="S159" s="29"/>
      <c r="T159" s="30"/>
      <c r="U159" s="641">
        <v>19.0</v>
      </c>
      <c r="V159" s="29"/>
      <c r="W159" s="29"/>
      <c r="X159" s="30"/>
      <c r="Y159" s="641">
        <v>9.0</v>
      </c>
      <c r="Z159" s="29"/>
      <c r="AA159" s="29"/>
      <c r="AB159" s="30"/>
      <c r="AC159" s="641">
        <v>11.0</v>
      </c>
      <c r="AD159" s="29"/>
      <c r="AE159" s="29"/>
      <c r="AF159" s="30"/>
      <c r="AG159" s="641">
        <v>10.0</v>
      </c>
      <c r="AH159" s="29"/>
      <c r="AI159" s="29"/>
      <c r="AJ159" s="30"/>
    </row>
    <row r="160" ht="24.0"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7" t="s">
        <v>3066</v>
      </c>
    </row>
    <row r="161" ht="24.0" customHeight="1">
      <c r="A161" s="1"/>
      <c r="B161" s="1"/>
      <c r="C161" s="1"/>
      <c r="D161" s="1"/>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413"/>
      <c r="AG161" s="413"/>
      <c r="AH161" s="1"/>
      <c r="AI161" s="1"/>
      <c r="AJ161" s="1"/>
    </row>
    <row r="162" ht="24.0" customHeight="1">
      <c r="A162" s="5">
        <v>160.0</v>
      </c>
      <c r="C162" s="6" t="s">
        <v>3090</v>
      </c>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ht="24.0" customHeight="1">
      <c r="A163" s="3" t="s">
        <v>3091</v>
      </c>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ht="24.0" customHeight="1">
      <c r="A164" s="8" t="s">
        <v>115</v>
      </c>
      <c r="B164" s="9"/>
      <c r="C164" s="9"/>
      <c r="D164" s="9"/>
      <c r="E164" s="9"/>
      <c r="F164" s="9"/>
      <c r="G164" s="9"/>
      <c r="H164" s="9"/>
      <c r="I164" s="9"/>
      <c r="J164" s="9"/>
      <c r="K164" s="9"/>
      <c r="L164" s="9"/>
      <c r="M164" s="9"/>
      <c r="N164" s="9"/>
      <c r="O164" s="10"/>
      <c r="P164" s="249" t="s">
        <v>2105</v>
      </c>
      <c r="Q164" s="9"/>
      <c r="R164" s="9"/>
      <c r="S164" s="9"/>
      <c r="T164" s="9"/>
      <c r="U164" s="9"/>
      <c r="V164" s="10"/>
      <c r="W164" s="8" t="s">
        <v>2106</v>
      </c>
      <c r="X164" s="9"/>
      <c r="Y164" s="9"/>
      <c r="Z164" s="9"/>
      <c r="AA164" s="9"/>
      <c r="AB164" s="9"/>
      <c r="AC164" s="10"/>
      <c r="AD164" s="249" t="s">
        <v>2107</v>
      </c>
      <c r="AE164" s="9"/>
      <c r="AF164" s="9"/>
      <c r="AG164" s="9"/>
      <c r="AH164" s="9"/>
      <c r="AI164" s="9"/>
      <c r="AJ164" s="10"/>
    </row>
    <row r="165" ht="24.0" customHeight="1">
      <c r="A165" s="11" t="s">
        <v>3092</v>
      </c>
      <c r="B165" s="12"/>
      <c r="C165" s="12"/>
      <c r="D165" s="12"/>
      <c r="E165" s="12"/>
      <c r="F165" s="12"/>
      <c r="G165" s="12"/>
      <c r="H165" s="12"/>
      <c r="I165" s="12"/>
      <c r="J165" s="12"/>
      <c r="K165" s="12"/>
      <c r="L165" s="12"/>
      <c r="M165" s="155" t="s">
        <v>3093</v>
      </c>
      <c r="N165" s="12"/>
      <c r="O165" s="13"/>
      <c r="P165" s="606">
        <v>143726.0</v>
      </c>
      <c r="Q165" s="12"/>
      <c r="R165" s="12"/>
      <c r="S165" s="12"/>
      <c r="T165" s="12"/>
      <c r="U165" s="12"/>
      <c r="V165" s="13"/>
      <c r="W165" s="606">
        <v>141175.0</v>
      </c>
      <c r="X165" s="12"/>
      <c r="Y165" s="12"/>
      <c r="Z165" s="12"/>
      <c r="AA165" s="12"/>
      <c r="AB165" s="12"/>
      <c r="AC165" s="13"/>
      <c r="AD165" s="986">
        <v>135741.0</v>
      </c>
      <c r="AE165" s="12"/>
      <c r="AF165" s="12"/>
      <c r="AG165" s="12"/>
      <c r="AH165" s="12"/>
      <c r="AI165" s="12"/>
      <c r="AJ165" s="13"/>
    </row>
    <row r="166" ht="24.0" customHeight="1">
      <c r="A166" s="18" t="s">
        <v>3094</v>
      </c>
      <c r="M166" s="3" t="s">
        <v>3093</v>
      </c>
      <c r="O166" s="19"/>
      <c r="P166" s="608">
        <v>5312.0</v>
      </c>
      <c r="V166" s="19"/>
      <c r="W166" s="608">
        <v>5547.0</v>
      </c>
      <c r="AC166" s="19"/>
      <c r="AD166" s="456">
        <v>5395.0</v>
      </c>
      <c r="AJ166" s="19"/>
    </row>
    <row r="167" ht="24.0" customHeight="1">
      <c r="A167" s="18" t="s">
        <v>3095</v>
      </c>
      <c r="M167" s="3" t="s">
        <v>3093</v>
      </c>
      <c r="O167" s="19"/>
      <c r="P167" s="608">
        <v>35276.0</v>
      </c>
      <c r="V167" s="19"/>
      <c r="W167" s="608">
        <v>37958.0</v>
      </c>
      <c r="AC167" s="19"/>
      <c r="AD167" s="456">
        <v>40624.0</v>
      </c>
      <c r="AJ167" s="19"/>
    </row>
    <row r="168" ht="24.0" customHeight="1">
      <c r="A168" s="18" t="s">
        <v>3096</v>
      </c>
      <c r="M168" s="3" t="s">
        <v>3093</v>
      </c>
      <c r="O168" s="19"/>
      <c r="P168" s="608">
        <v>16248.0</v>
      </c>
      <c r="V168" s="19"/>
      <c r="W168" s="608">
        <v>16531.0</v>
      </c>
      <c r="AC168" s="19"/>
      <c r="AD168" s="456">
        <v>18842.0</v>
      </c>
      <c r="AJ168" s="19"/>
    </row>
    <row r="169" ht="24.0" customHeight="1">
      <c r="A169" s="18" t="s">
        <v>3097</v>
      </c>
      <c r="M169" s="3" t="s">
        <v>3093</v>
      </c>
      <c r="O169" s="19"/>
      <c r="P169" s="608">
        <v>76092.0</v>
      </c>
      <c r="V169" s="19"/>
      <c r="W169" s="608">
        <v>76496.0</v>
      </c>
      <c r="AC169" s="19"/>
      <c r="AD169" s="456">
        <v>76357.0</v>
      </c>
      <c r="AJ169" s="19"/>
    </row>
    <row r="170" ht="24.0" customHeight="1">
      <c r="A170" s="173" t="s">
        <v>3098</v>
      </c>
      <c r="M170" s="3" t="s">
        <v>3093</v>
      </c>
      <c r="O170" s="19"/>
      <c r="P170" s="608">
        <v>39192.0</v>
      </c>
      <c r="V170" s="19"/>
      <c r="W170" s="608">
        <v>42640.0</v>
      </c>
      <c r="AC170" s="19"/>
      <c r="AD170" s="456">
        <v>41621.0</v>
      </c>
      <c r="AJ170" s="19"/>
    </row>
    <row r="171" ht="24.0" customHeight="1">
      <c r="A171" s="173" t="s">
        <v>3099</v>
      </c>
      <c r="M171" s="3" t="s">
        <v>3100</v>
      </c>
      <c r="O171" s="19"/>
      <c r="P171" s="608">
        <v>1944.0</v>
      </c>
      <c r="V171" s="19"/>
      <c r="W171" s="608">
        <v>2042.0</v>
      </c>
      <c r="AC171" s="19"/>
      <c r="AD171" s="456">
        <v>2223.0</v>
      </c>
      <c r="AJ171" s="19"/>
    </row>
    <row r="172" ht="24.0" customHeight="1">
      <c r="A172" s="18" t="s">
        <v>3101</v>
      </c>
      <c r="M172" s="3" t="s">
        <v>3100</v>
      </c>
      <c r="O172" s="19"/>
      <c r="P172" s="608">
        <v>29954.0</v>
      </c>
      <c r="V172" s="19"/>
      <c r="W172" s="608">
        <v>29332.0</v>
      </c>
      <c r="AC172" s="19"/>
      <c r="AD172" s="456">
        <v>29472.0</v>
      </c>
      <c r="AJ172" s="19"/>
    </row>
    <row r="173" ht="24.0" customHeight="1">
      <c r="A173" s="18" t="s">
        <v>3102</v>
      </c>
      <c r="M173" s="3" t="s">
        <v>3103</v>
      </c>
      <c r="O173" s="19"/>
      <c r="P173" s="608">
        <v>17037.0</v>
      </c>
      <c r="V173" s="19"/>
      <c r="W173" s="608">
        <v>15138.0</v>
      </c>
      <c r="AC173" s="19"/>
      <c r="AD173" s="456">
        <v>13965.0</v>
      </c>
      <c r="AJ173" s="19"/>
    </row>
    <row r="174" ht="24.0" customHeight="1">
      <c r="A174" s="18" t="s">
        <v>3104</v>
      </c>
      <c r="M174" s="3" t="s">
        <v>3103</v>
      </c>
      <c r="O174" s="19"/>
      <c r="P174" s="608">
        <v>5874.0</v>
      </c>
      <c r="V174" s="19"/>
      <c r="W174" s="608">
        <v>5591.0</v>
      </c>
      <c r="AC174" s="19"/>
      <c r="AD174" s="456">
        <v>6015.0</v>
      </c>
      <c r="AJ174" s="19"/>
    </row>
    <row r="175" ht="24.0" customHeight="1">
      <c r="A175" s="18" t="s">
        <v>3105</v>
      </c>
      <c r="M175" s="3" t="s">
        <v>3100</v>
      </c>
      <c r="O175" s="19"/>
      <c r="P175" s="608">
        <v>110.0</v>
      </c>
      <c r="V175" s="19"/>
      <c r="W175" s="608">
        <v>111.0</v>
      </c>
      <c r="AC175" s="19"/>
      <c r="AD175" s="456">
        <v>113.0</v>
      </c>
      <c r="AJ175" s="19"/>
    </row>
    <row r="176" ht="24.0" customHeight="1">
      <c r="A176" s="18" t="s">
        <v>3106</v>
      </c>
      <c r="M176" s="3" t="s">
        <v>3100</v>
      </c>
      <c r="O176" s="19"/>
      <c r="P176" s="608">
        <v>4058.0</v>
      </c>
      <c r="V176" s="19"/>
      <c r="W176" s="608">
        <v>4128.0</v>
      </c>
      <c r="AC176" s="19"/>
      <c r="AD176" s="456">
        <v>3939.0</v>
      </c>
      <c r="AJ176" s="19"/>
    </row>
    <row r="177" ht="24.0" customHeight="1">
      <c r="A177" s="18" t="s">
        <v>3107</v>
      </c>
      <c r="M177" s="3" t="s">
        <v>3100</v>
      </c>
      <c r="O177" s="19"/>
      <c r="P177" s="608">
        <v>502.0</v>
      </c>
      <c r="V177" s="19"/>
      <c r="W177" s="608">
        <v>428.0</v>
      </c>
      <c r="AC177" s="19"/>
      <c r="AD177" s="456">
        <v>328.0</v>
      </c>
      <c r="AJ177" s="19"/>
    </row>
    <row r="178" ht="24.0" customHeight="1">
      <c r="A178" s="28" t="s">
        <v>3108</v>
      </c>
      <c r="B178" s="29"/>
      <c r="C178" s="29"/>
      <c r="D178" s="29"/>
      <c r="E178" s="29"/>
      <c r="F178" s="29"/>
      <c r="G178" s="29"/>
      <c r="H178" s="29"/>
      <c r="I178" s="29"/>
      <c r="J178" s="29"/>
      <c r="K178" s="29"/>
      <c r="L178" s="29"/>
      <c r="M178" s="62" t="s">
        <v>3100</v>
      </c>
      <c r="N178" s="29"/>
      <c r="O178" s="30"/>
      <c r="P178" s="609">
        <v>401.0</v>
      </c>
      <c r="Q178" s="29"/>
      <c r="R178" s="29"/>
      <c r="S178" s="29"/>
      <c r="T178" s="29"/>
      <c r="U178" s="29"/>
      <c r="V178" s="30"/>
      <c r="W178" s="609">
        <v>337.0</v>
      </c>
      <c r="X178" s="29"/>
      <c r="Y178" s="29"/>
      <c r="Z178" s="29"/>
      <c r="AA178" s="29"/>
      <c r="AB178" s="29"/>
      <c r="AC178" s="30"/>
      <c r="AD178" s="460">
        <v>276.0</v>
      </c>
      <c r="AE178" s="29"/>
      <c r="AF178" s="29"/>
      <c r="AG178" s="29"/>
      <c r="AH178" s="29"/>
      <c r="AI178" s="29"/>
      <c r="AJ178" s="30"/>
    </row>
    <row r="179" ht="24.0"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7"/>
      <c r="AD179" s="3"/>
      <c r="AE179" s="3"/>
      <c r="AF179" s="3"/>
      <c r="AG179" s="3"/>
      <c r="AH179" s="3"/>
      <c r="AI179" s="3"/>
      <c r="AJ179" s="3"/>
    </row>
    <row r="180" ht="24.0" customHeight="1">
      <c r="A180" s="3" t="s">
        <v>3109</v>
      </c>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ht="24.0" customHeight="1">
      <c r="A181" s="8" t="s">
        <v>115</v>
      </c>
      <c r="B181" s="9"/>
      <c r="C181" s="9"/>
      <c r="D181" s="9"/>
      <c r="E181" s="9"/>
      <c r="F181" s="9"/>
      <c r="G181" s="9"/>
      <c r="H181" s="9"/>
      <c r="I181" s="9"/>
      <c r="J181" s="9"/>
      <c r="K181" s="9"/>
      <c r="L181" s="9"/>
      <c r="M181" s="9"/>
      <c r="N181" s="9"/>
      <c r="O181" s="10"/>
      <c r="P181" s="249" t="s">
        <v>2105</v>
      </c>
      <c r="Q181" s="9"/>
      <c r="R181" s="9"/>
      <c r="S181" s="9"/>
      <c r="T181" s="9"/>
      <c r="U181" s="9"/>
      <c r="V181" s="10"/>
      <c r="W181" s="8" t="s">
        <v>2106</v>
      </c>
      <c r="X181" s="9"/>
      <c r="Y181" s="9"/>
      <c r="Z181" s="9"/>
      <c r="AA181" s="9"/>
      <c r="AB181" s="9"/>
      <c r="AC181" s="10"/>
      <c r="AD181" s="249" t="s">
        <v>2107</v>
      </c>
      <c r="AE181" s="9"/>
      <c r="AF181" s="9"/>
      <c r="AG181" s="9"/>
      <c r="AH181" s="9"/>
      <c r="AI181" s="9"/>
      <c r="AJ181" s="10"/>
    </row>
    <row r="182" ht="24.0" customHeight="1">
      <c r="A182" s="11" t="s">
        <v>3110</v>
      </c>
      <c r="B182" s="12"/>
      <c r="C182" s="12"/>
      <c r="D182" s="12"/>
      <c r="E182" s="12"/>
      <c r="F182" s="12"/>
      <c r="G182" s="12"/>
      <c r="H182" s="12"/>
      <c r="I182" s="12"/>
      <c r="J182" s="12"/>
      <c r="K182" s="12"/>
      <c r="L182" s="12"/>
      <c r="M182" s="155" t="s">
        <v>3093</v>
      </c>
      <c r="N182" s="12"/>
      <c r="O182" s="13"/>
      <c r="P182" s="606">
        <v>6115.0</v>
      </c>
      <c r="Q182" s="12"/>
      <c r="R182" s="12"/>
      <c r="S182" s="12"/>
      <c r="T182" s="12"/>
      <c r="U182" s="12"/>
      <c r="V182" s="13"/>
      <c r="W182" s="606">
        <v>5980.0</v>
      </c>
      <c r="X182" s="12"/>
      <c r="Y182" s="12"/>
      <c r="Z182" s="12"/>
      <c r="AA182" s="12"/>
      <c r="AB182" s="12"/>
      <c r="AC182" s="13"/>
      <c r="AD182" s="986">
        <v>5378.0</v>
      </c>
      <c r="AE182" s="12"/>
      <c r="AF182" s="12"/>
      <c r="AG182" s="12"/>
      <c r="AH182" s="12"/>
      <c r="AI182" s="12"/>
      <c r="AJ182" s="13"/>
    </row>
    <row r="183" ht="24.0" customHeight="1">
      <c r="A183" s="18" t="s">
        <v>3111</v>
      </c>
      <c r="M183" s="3" t="s">
        <v>3100</v>
      </c>
      <c r="O183" s="19"/>
      <c r="P183" s="608">
        <v>1538.0</v>
      </c>
      <c r="V183" s="19"/>
      <c r="W183" s="608">
        <v>1576.0</v>
      </c>
      <c r="AC183" s="19"/>
      <c r="AD183" s="456">
        <v>1598.0</v>
      </c>
      <c r="AJ183" s="19"/>
    </row>
    <row r="184" ht="24.0" customHeight="1">
      <c r="A184" s="18" t="s">
        <v>3112</v>
      </c>
      <c r="M184" s="3" t="s">
        <v>3100</v>
      </c>
      <c r="O184" s="19"/>
      <c r="P184" s="608">
        <v>79.0</v>
      </c>
      <c r="V184" s="19"/>
      <c r="W184" s="608">
        <v>81.0</v>
      </c>
      <c r="AC184" s="19"/>
      <c r="AD184" s="456">
        <v>77.0</v>
      </c>
      <c r="AJ184" s="19"/>
    </row>
    <row r="185" ht="24.0" customHeight="1">
      <c r="A185" s="357" t="s">
        <v>3113</v>
      </c>
      <c r="M185" s="3" t="s">
        <v>3100</v>
      </c>
      <c r="O185" s="19"/>
      <c r="P185" s="608">
        <v>26.0</v>
      </c>
      <c r="V185" s="19"/>
      <c r="W185" s="608">
        <v>26.0</v>
      </c>
      <c r="AC185" s="19"/>
      <c r="AD185" s="456">
        <v>29.0</v>
      </c>
      <c r="AJ185" s="19"/>
    </row>
    <row r="186" ht="24.0" customHeight="1">
      <c r="A186" s="18" t="s">
        <v>3114</v>
      </c>
      <c r="M186" s="3" t="s">
        <v>3100</v>
      </c>
      <c r="O186" s="19"/>
      <c r="P186" s="608">
        <v>1252.0</v>
      </c>
      <c r="V186" s="19"/>
      <c r="W186" s="608">
        <v>1319.0</v>
      </c>
      <c r="AC186" s="19"/>
      <c r="AD186" s="456">
        <v>1136.0</v>
      </c>
      <c r="AJ186" s="19"/>
    </row>
    <row r="187" ht="24.0" customHeight="1">
      <c r="A187" s="28" t="s">
        <v>3115</v>
      </c>
      <c r="B187" s="29"/>
      <c r="C187" s="29"/>
      <c r="D187" s="29"/>
      <c r="E187" s="29"/>
      <c r="F187" s="29"/>
      <c r="G187" s="29"/>
      <c r="H187" s="29"/>
      <c r="I187" s="29"/>
      <c r="J187" s="29"/>
      <c r="K187" s="29"/>
      <c r="L187" s="29"/>
      <c r="M187" s="62" t="s">
        <v>3093</v>
      </c>
      <c r="N187" s="29"/>
      <c r="O187" s="30"/>
      <c r="P187" s="609">
        <v>20948.0</v>
      </c>
      <c r="Q187" s="29"/>
      <c r="R187" s="29"/>
      <c r="S187" s="29"/>
      <c r="T187" s="29"/>
      <c r="U187" s="29"/>
      <c r="V187" s="30"/>
      <c r="W187" s="609">
        <v>20244.0</v>
      </c>
      <c r="X187" s="29"/>
      <c r="Y187" s="29"/>
      <c r="Z187" s="29"/>
      <c r="AA187" s="29"/>
      <c r="AB187" s="29"/>
      <c r="AC187" s="30"/>
      <c r="AD187" s="460">
        <v>19760.0</v>
      </c>
      <c r="AE187" s="29"/>
      <c r="AF187" s="29"/>
      <c r="AG187" s="29"/>
      <c r="AH187" s="29"/>
      <c r="AI187" s="29"/>
      <c r="AJ187" s="30"/>
    </row>
    <row r="188" ht="24.0" customHeight="1">
      <c r="A188" s="35"/>
      <c r="B188" s="35"/>
      <c r="C188" s="35"/>
      <c r="D188" s="35"/>
      <c r="E188" s="35"/>
      <c r="F188" s="35"/>
      <c r="G188" s="35"/>
      <c r="H188" s="35"/>
      <c r="I188" s="35"/>
      <c r="J188" s="35"/>
      <c r="K188" s="35"/>
      <c r="L188" s="35"/>
      <c r="M188" s="3"/>
      <c r="N188" s="3"/>
      <c r="O188" s="3"/>
      <c r="P188" s="573"/>
      <c r="Q188" s="573"/>
      <c r="R188" s="573"/>
      <c r="S188" s="573"/>
      <c r="T188" s="573"/>
      <c r="U188" s="573"/>
      <c r="V188" s="573"/>
      <c r="W188" s="573"/>
      <c r="X188" s="573"/>
      <c r="Y188" s="573"/>
      <c r="Z188" s="573"/>
      <c r="AA188" s="573"/>
      <c r="AB188" s="573"/>
      <c r="AC188" s="573"/>
      <c r="AD188" s="573"/>
      <c r="AE188" s="573"/>
      <c r="AF188" s="573"/>
      <c r="AG188" s="573"/>
      <c r="AH188" s="573"/>
      <c r="AI188" s="573"/>
      <c r="AJ188" s="573"/>
    </row>
    <row r="189" ht="24.0" customHeight="1">
      <c r="A189" s="1" t="s">
        <v>3116</v>
      </c>
    </row>
    <row r="190" ht="24.0" customHeight="1">
      <c r="A190" s="35"/>
      <c r="B190" s="35"/>
      <c r="C190" s="35"/>
      <c r="D190" s="35"/>
      <c r="E190" s="35"/>
      <c r="F190" s="35"/>
      <c r="G190" s="35"/>
      <c r="H190" s="35"/>
      <c r="I190" s="35"/>
      <c r="J190" s="35"/>
      <c r="K190" s="35"/>
      <c r="L190" s="35"/>
      <c r="M190" s="3"/>
      <c r="N190" s="3"/>
      <c r="O190" s="3"/>
      <c r="P190" s="573"/>
      <c r="Q190" s="573"/>
      <c r="R190" s="573"/>
      <c r="S190" s="573"/>
      <c r="T190" s="573"/>
      <c r="U190" s="573"/>
      <c r="V190" s="573"/>
      <c r="W190" s="573"/>
      <c r="X190" s="573"/>
      <c r="Y190" s="573"/>
      <c r="Z190" s="573"/>
      <c r="AA190" s="573"/>
      <c r="AB190" s="573"/>
      <c r="AC190" s="573"/>
      <c r="AD190" s="573"/>
      <c r="AE190" s="573"/>
      <c r="AF190" s="573"/>
      <c r="AG190" s="573"/>
      <c r="AH190" s="573"/>
      <c r="AI190" s="573"/>
      <c r="AJ190" s="573"/>
    </row>
    <row r="191" ht="24.0" customHeight="1">
      <c r="A191" s="5">
        <v>160.0</v>
      </c>
      <c r="C191" s="6" t="s">
        <v>3117</v>
      </c>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ht="24.0" customHeight="1">
      <c r="A192" s="3" t="s">
        <v>3118</v>
      </c>
      <c r="B192" s="5"/>
      <c r="C192" s="6"/>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7"/>
    </row>
    <row r="193" ht="24.0" customHeight="1">
      <c r="A193" s="8" t="s">
        <v>115</v>
      </c>
      <c r="B193" s="9"/>
      <c r="C193" s="9"/>
      <c r="D193" s="9"/>
      <c r="E193" s="9"/>
      <c r="F193" s="9"/>
      <c r="G193" s="9"/>
      <c r="H193" s="9"/>
      <c r="I193" s="9"/>
      <c r="J193" s="9"/>
      <c r="K193" s="9"/>
      <c r="L193" s="9"/>
      <c r="M193" s="9"/>
      <c r="N193" s="9"/>
      <c r="O193" s="10"/>
      <c r="P193" s="249" t="s">
        <v>2105</v>
      </c>
      <c r="Q193" s="9"/>
      <c r="R193" s="9"/>
      <c r="S193" s="9"/>
      <c r="T193" s="9"/>
      <c r="U193" s="9"/>
      <c r="V193" s="10"/>
      <c r="W193" s="8" t="s">
        <v>2106</v>
      </c>
      <c r="X193" s="9"/>
      <c r="Y193" s="9"/>
      <c r="Z193" s="9"/>
      <c r="AA193" s="9"/>
      <c r="AB193" s="9"/>
      <c r="AC193" s="10"/>
      <c r="AD193" s="249" t="s">
        <v>2107</v>
      </c>
      <c r="AE193" s="9"/>
      <c r="AF193" s="9"/>
      <c r="AG193" s="9"/>
      <c r="AH193" s="9"/>
      <c r="AI193" s="9"/>
      <c r="AJ193" s="10"/>
    </row>
    <row r="194" ht="24.0" customHeight="1">
      <c r="A194" s="11" t="s">
        <v>3119</v>
      </c>
      <c r="B194" s="12"/>
      <c r="C194" s="12"/>
      <c r="D194" s="12"/>
      <c r="E194" s="12"/>
      <c r="F194" s="12"/>
      <c r="G194" s="12"/>
      <c r="H194" s="12"/>
      <c r="I194" s="12"/>
      <c r="J194" s="12"/>
      <c r="K194" s="12"/>
      <c r="L194" s="12"/>
      <c r="M194" s="155" t="s">
        <v>3100</v>
      </c>
      <c r="N194" s="12"/>
      <c r="O194" s="13"/>
      <c r="P194" s="541">
        <v>3370.0</v>
      </c>
      <c r="Q194" s="12"/>
      <c r="R194" s="12"/>
      <c r="S194" s="12"/>
      <c r="T194" s="12"/>
      <c r="U194" s="12"/>
      <c r="V194" s="13"/>
      <c r="W194" s="541">
        <v>3175.0</v>
      </c>
      <c r="X194" s="12"/>
      <c r="Y194" s="12"/>
      <c r="Z194" s="12"/>
      <c r="AA194" s="12"/>
      <c r="AB194" s="12"/>
      <c r="AC194" s="13"/>
      <c r="AD194" s="1010">
        <v>3174.0</v>
      </c>
      <c r="AE194" s="12"/>
      <c r="AF194" s="12"/>
      <c r="AG194" s="12"/>
      <c r="AH194" s="12"/>
      <c r="AI194" s="12"/>
      <c r="AJ194" s="13"/>
    </row>
    <row r="195" ht="24.0" customHeight="1">
      <c r="A195" s="28" t="s">
        <v>3120</v>
      </c>
      <c r="B195" s="29"/>
      <c r="C195" s="29"/>
      <c r="D195" s="29"/>
      <c r="E195" s="29"/>
      <c r="F195" s="29"/>
      <c r="G195" s="29"/>
      <c r="H195" s="29"/>
      <c r="I195" s="29"/>
      <c r="J195" s="29"/>
      <c r="K195" s="29"/>
      <c r="L195" s="29"/>
      <c r="M195" s="62" t="s">
        <v>3100</v>
      </c>
      <c r="N195" s="29"/>
      <c r="O195" s="30"/>
      <c r="P195" s="347">
        <v>4914.0</v>
      </c>
      <c r="Q195" s="29"/>
      <c r="R195" s="29"/>
      <c r="S195" s="29"/>
      <c r="T195" s="29"/>
      <c r="U195" s="29"/>
      <c r="V195" s="30"/>
      <c r="W195" s="347">
        <v>5051.0</v>
      </c>
      <c r="X195" s="29"/>
      <c r="Y195" s="29"/>
      <c r="Z195" s="29"/>
      <c r="AA195" s="29"/>
      <c r="AB195" s="29"/>
      <c r="AC195" s="30"/>
      <c r="AD195" s="266">
        <v>5450.0</v>
      </c>
      <c r="AE195" s="29"/>
      <c r="AF195" s="29"/>
      <c r="AG195" s="29"/>
      <c r="AH195" s="29"/>
      <c r="AI195" s="29"/>
      <c r="AJ195" s="30"/>
    </row>
    <row r="196" ht="24.0"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7" t="s">
        <v>3066</v>
      </c>
    </row>
    <row r="197" ht="24.0"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7"/>
    </row>
    <row r="198" ht="24.0" customHeight="1">
      <c r="A198" s="5">
        <v>161.0</v>
      </c>
      <c r="C198" s="6" t="s">
        <v>3121</v>
      </c>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row>
    <row r="199" ht="24.0"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7" t="s">
        <v>1808</v>
      </c>
    </row>
    <row r="200" ht="24.0" customHeight="1">
      <c r="A200" s="11" t="s">
        <v>1454</v>
      </c>
      <c r="B200" s="12"/>
      <c r="C200" s="11" t="s">
        <v>3122</v>
      </c>
      <c r="D200" s="12"/>
      <c r="E200" s="12"/>
      <c r="F200" s="8" t="s">
        <v>3123</v>
      </c>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10"/>
      <c r="AG200" s="406" t="s">
        <v>3124</v>
      </c>
      <c r="AH200" s="13"/>
      <c r="AI200" s="1011" t="s">
        <v>3125</v>
      </c>
      <c r="AJ200" s="13"/>
    </row>
    <row r="201" ht="24.0" customHeight="1">
      <c r="A201" s="27"/>
      <c r="C201" s="27"/>
      <c r="F201" s="11" t="s">
        <v>1829</v>
      </c>
      <c r="G201" s="12"/>
      <c r="H201" s="12"/>
      <c r="I201" s="11" t="s">
        <v>3126</v>
      </c>
      <c r="J201" s="12"/>
      <c r="K201" s="13"/>
      <c r="L201" s="11" t="s">
        <v>3127</v>
      </c>
      <c r="M201" s="12"/>
      <c r="N201" s="13"/>
      <c r="O201" s="11" t="s">
        <v>3128</v>
      </c>
      <c r="P201" s="12"/>
      <c r="Q201" s="13"/>
      <c r="R201" s="11" t="s">
        <v>3129</v>
      </c>
      <c r="S201" s="12"/>
      <c r="T201" s="13"/>
      <c r="U201" s="11" t="s">
        <v>3130</v>
      </c>
      <c r="V201" s="12"/>
      <c r="W201" s="13"/>
      <c r="X201" s="39" t="s">
        <v>3131</v>
      </c>
      <c r="Y201" s="12"/>
      <c r="Z201" s="12"/>
      <c r="AA201" s="36" t="s">
        <v>3132</v>
      </c>
      <c r="AB201" s="12"/>
      <c r="AC201" s="13"/>
      <c r="AD201" s="36" t="s">
        <v>3133</v>
      </c>
      <c r="AE201" s="12"/>
      <c r="AF201" s="13"/>
      <c r="AG201" s="27"/>
      <c r="AH201" s="19"/>
      <c r="AJ201" s="19"/>
    </row>
    <row r="202" ht="24.0" customHeight="1">
      <c r="A202" s="37"/>
      <c r="B202" s="29"/>
      <c r="C202" s="37"/>
      <c r="D202" s="29"/>
      <c r="E202" s="29"/>
      <c r="F202" s="37"/>
      <c r="G202" s="29"/>
      <c r="H202" s="29"/>
      <c r="I202" s="37"/>
      <c r="J202" s="29"/>
      <c r="K202" s="30"/>
      <c r="L202" s="37"/>
      <c r="M202" s="29"/>
      <c r="N202" s="30"/>
      <c r="O202" s="37"/>
      <c r="P202" s="29"/>
      <c r="Q202" s="30"/>
      <c r="R202" s="37"/>
      <c r="S202" s="29"/>
      <c r="T202" s="30"/>
      <c r="U202" s="37"/>
      <c r="V202" s="29"/>
      <c r="W202" s="30"/>
      <c r="X202" s="37"/>
      <c r="Y202" s="29"/>
      <c r="Z202" s="29"/>
      <c r="AA202" s="37"/>
      <c r="AB202" s="29"/>
      <c r="AC202" s="30"/>
      <c r="AD202" s="37"/>
      <c r="AE202" s="29"/>
      <c r="AF202" s="30"/>
      <c r="AG202" s="37"/>
      <c r="AH202" s="30"/>
      <c r="AI202" s="29"/>
      <c r="AJ202" s="30"/>
    </row>
    <row r="203" ht="24.0" customHeight="1">
      <c r="A203" s="261" t="s">
        <v>1448</v>
      </c>
      <c r="C203" s="454">
        <v>10047.0</v>
      </c>
      <c r="F203" s="454">
        <v>8710.0</v>
      </c>
      <c r="I203" s="454">
        <v>7288.0</v>
      </c>
      <c r="K203" s="19"/>
      <c r="L203" s="18">
        <v>45.0</v>
      </c>
      <c r="N203" s="19"/>
      <c r="O203" s="18">
        <v>492.0</v>
      </c>
      <c r="Q203" s="19"/>
      <c r="R203" s="18">
        <v>46.0</v>
      </c>
      <c r="T203" s="19"/>
      <c r="U203" s="18">
        <v>724.0</v>
      </c>
      <c r="W203" s="19"/>
      <c r="X203" s="427">
        <v>11.0</v>
      </c>
      <c r="Z203" s="19"/>
      <c r="AA203" s="470">
        <v>16.0</v>
      </c>
      <c r="AC203" s="19"/>
      <c r="AD203" s="470">
        <v>88.0</v>
      </c>
      <c r="AF203" s="19"/>
      <c r="AG203" s="1012">
        <v>86.7</v>
      </c>
      <c r="AI203" s="688">
        <v>6203.0</v>
      </c>
      <c r="AJ203" s="19"/>
    </row>
    <row r="204" ht="24.0" customHeight="1">
      <c r="A204" s="264">
        <v>5.0</v>
      </c>
      <c r="C204" s="454">
        <v>10019.0</v>
      </c>
      <c r="E204" s="19"/>
      <c r="F204" s="454">
        <v>8290.0</v>
      </c>
      <c r="H204" s="19"/>
      <c r="I204" s="454">
        <v>6867.0</v>
      </c>
      <c r="K204" s="19"/>
      <c r="L204" s="18">
        <v>35.0</v>
      </c>
      <c r="N204" s="19"/>
      <c r="O204" s="18">
        <v>604.0</v>
      </c>
      <c r="Q204" s="19"/>
      <c r="R204" s="18">
        <v>41.0</v>
      </c>
      <c r="T204" s="19"/>
      <c r="U204" s="18">
        <v>644.0</v>
      </c>
      <c r="W204" s="19"/>
      <c r="X204" s="976">
        <v>0.0</v>
      </c>
      <c r="Z204" s="19"/>
      <c r="AA204" s="470">
        <v>19.0</v>
      </c>
      <c r="AC204" s="19"/>
      <c r="AD204" s="470">
        <v>80.0</v>
      </c>
      <c r="AF204" s="19"/>
      <c r="AG204" s="1012">
        <v>82.74</v>
      </c>
      <c r="AH204" s="19"/>
      <c r="AI204" s="688">
        <v>7298.0</v>
      </c>
      <c r="AJ204" s="19"/>
    </row>
    <row r="205" ht="24.0" customHeight="1">
      <c r="A205" s="265">
        <v>6.0</v>
      </c>
      <c r="B205" s="29"/>
      <c r="C205" s="957">
        <v>9988.0</v>
      </c>
      <c r="D205" s="29"/>
      <c r="E205" s="30"/>
      <c r="F205" s="957">
        <v>8058.0</v>
      </c>
      <c r="G205" s="29"/>
      <c r="H205" s="30"/>
      <c r="I205" s="957">
        <v>6333.0</v>
      </c>
      <c r="J205" s="29"/>
      <c r="K205" s="30"/>
      <c r="L205" s="202">
        <v>40.0</v>
      </c>
      <c r="M205" s="29"/>
      <c r="N205" s="30"/>
      <c r="O205" s="202">
        <v>992.0</v>
      </c>
      <c r="P205" s="29"/>
      <c r="Q205" s="30"/>
      <c r="R205" s="202">
        <v>31.0</v>
      </c>
      <c r="S205" s="29"/>
      <c r="T205" s="30"/>
      <c r="U205" s="202">
        <v>592.0</v>
      </c>
      <c r="V205" s="29"/>
      <c r="W205" s="30"/>
      <c r="X205" s="981">
        <v>0.0</v>
      </c>
      <c r="Y205" s="29"/>
      <c r="Z205" s="30"/>
      <c r="AA205" s="680">
        <v>4.0</v>
      </c>
      <c r="AB205" s="29"/>
      <c r="AC205" s="30"/>
      <c r="AD205" s="680">
        <v>66.0</v>
      </c>
      <c r="AE205" s="29"/>
      <c r="AF205" s="30"/>
      <c r="AG205" s="1013">
        <v>80.68</v>
      </c>
      <c r="AH205" s="30"/>
      <c r="AI205" s="1014">
        <v>6267.0</v>
      </c>
      <c r="AJ205" s="30"/>
    </row>
    <row r="206" ht="24.0" customHeight="1">
      <c r="A206" s="3" t="s">
        <v>47</v>
      </c>
      <c r="B206" s="3"/>
      <c r="C206" s="3" t="s">
        <v>3134</v>
      </c>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104"/>
    </row>
    <row r="207" ht="24.0" customHeight="1">
      <c r="A207" s="3"/>
      <c r="B207" s="3"/>
      <c r="C207" s="3" t="s">
        <v>3135</v>
      </c>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7" t="s">
        <v>3136</v>
      </c>
    </row>
    <row r="208" ht="24.0"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7"/>
    </row>
    <row r="209" ht="24.0" customHeight="1">
      <c r="A209" s="5">
        <v>162.0</v>
      </c>
      <c r="C209" s="6" t="s">
        <v>3137</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ht="24.0"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7" t="s">
        <v>1808</v>
      </c>
    </row>
    <row r="211" ht="24.0" customHeight="1">
      <c r="A211" s="11" t="s">
        <v>1454</v>
      </c>
      <c r="B211" s="12"/>
      <c r="C211" s="12"/>
      <c r="D211" s="12"/>
      <c r="E211" s="12"/>
      <c r="F211" s="13"/>
      <c r="G211" s="11" t="s">
        <v>3122</v>
      </c>
      <c r="H211" s="12"/>
      <c r="I211" s="12"/>
      <c r="J211" s="12"/>
      <c r="K211" s="12"/>
      <c r="L211" s="12"/>
      <c r="M211" s="12"/>
      <c r="N211" s="12"/>
      <c r="O211" s="12"/>
      <c r="P211" s="13"/>
      <c r="Q211" s="11" t="s">
        <v>3138</v>
      </c>
      <c r="R211" s="12"/>
      <c r="S211" s="12"/>
      <c r="T211" s="12"/>
      <c r="U211" s="12"/>
      <c r="V211" s="12"/>
      <c r="W211" s="12"/>
      <c r="X211" s="12"/>
      <c r="Y211" s="12"/>
      <c r="Z211" s="13"/>
      <c r="AA211" s="11" t="s">
        <v>3139</v>
      </c>
      <c r="AB211" s="12"/>
      <c r="AC211" s="12"/>
      <c r="AD211" s="12"/>
      <c r="AE211" s="12"/>
      <c r="AF211" s="12"/>
      <c r="AG211" s="12"/>
      <c r="AH211" s="12"/>
      <c r="AI211" s="12"/>
      <c r="AJ211" s="13"/>
    </row>
    <row r="212" ht="24.0" customHeight="1">
      <c r="A212" s="37"/>
      <c r="B212" s="29"/>
      <c r="C212" s="29"/>
      <c r="D212" s="29"/>
      <c r="E212" s="29"/>
      <c r="F212" s="30"/>
      <c r="G212" s="37"/>
      <c r="H212" s="29"/>
      <c r="I212" s="29"/>
      <c r="J212" s="29"/>
      <c r="K212" s="29"/>
      <c r="L212" s="29"/>
      <c r="M212" s="29"/>
      <c r="N212" s="29"/>
      <c r="O212" s="29"/>
      <c r="P212" s="30"/>
      <c r="Q212" s="37"/>
      <c r="R212" s="29"/>
      <c r="S212" s="29"/>
      <c r="T212" s="29"/>
      <c r="U212" s="29"/>
      <c r="V212" s="29"/>
      <c r="W212" s="29"/>
      <c r="X212" s="29"/>
      <c r="Y212" s="29"/>
      <c r="Z212" s="30"/>
      <c r="AA212" s="37"/>
      <c r="AB212" s="29"/>
      <c r="AC212" s="29"/>
      <c r="AD212" s="29"/>
      <c r="AE212" s="29"/>
      <c r="AF212" s="29"/>
      <c r="AG212" s="29"/>
      <c r="AH212" s="29"/>
      <c r="AI212" s="29"/>
      <c r="AJ212" s="30"/>
    </row>
    <row r="213" ht="24.0" customHeight="1">
      <c r="A213" s="602" t="s">
        <v>1448</v>
      </c>
      <c r="B213" s="12"/>
      <c r="C213" s="12"/>
      <c r="D213" s="12"/>
      <c r="E213" s="12"/>
      <c r="F213" s="13"/>
      <c r="G213" s="60">
        <v>8550.0</v>
      </c>
      <c r="P213" s="19"/>
      <c r="Q213" s="60">
        <v>6182.0</v>
      </c>
      <c r="Z213" s="19"/>
      <c r="AA213" s="144">
        <v>72.3</v>
      </c>
      <c r="AJ213" s="19"/>
    </row>
    <row r="214" ht="24.0" customHeight="1">
      <c r="A214" s="18">
        <v>5.0</v>
      </c>
      <c r="F214" s="19"/>
      <c r="G214" s="60">
        <v>8550.0</v>
      </c>
      <c r="P214" s="19"/>
      <c r="Q214" s="60">
        <v>6092.0</v>
      </c>
      <c r="Z214" s="19"/>
      <c r="AA214" s="144">
        <v>71.3</v>
      </c>
      <c r="AJ214" s="19"/>
    </row>
    <row r="215" ht="24.0" customHeight="1">
      <c r="A215" s="202">
        <v>6.0</v>
      </c>
      <c r="B215" s="29"/>
      <c r="C215" s="29"/>
      <c r="D215" s="29"/>
      <c r="E215" s="29"/>
      <c r="F215" s="30"/>
      <c r="G215" s="468">
        <v>6672.0</v>
      </c>
      <c r="H215" s="29"/>
      <c r="I215" s="29"/>
      <c r="J215" s="29"/>
      <c r="K215" s="29"/>
      <c r="L215" s="29"/>
      <c r="M215" s="29"/>
      <c r="N215" s="29"/>
      <c r="O215" s="29"/>
      <c r="P215" s="30"/>
      <c r="Q215" s="468">
        <v>5486.0</v>
      </c>
      <c r="R215" s="29"/>
      <c r="S215" s="29"/>
      <c r="T215" s="29"/>
      <c r="U215" s="29"/>
      <c r="V215" s="29"/>
      <c r="W215" s="29"/>
      <c r="X215" s="29"/>
      <c r="Y215" s="29"/>
      <c r="Z215" s="30"/>
      <c r="AA215" s="1015">
        <v>82.2</v>
      </c>
      <c r="AB215" s="29"/>
      <c r="AC215" s="29"/>
      <c r="AD215" s="29"/>
      <c r="AE215" s="29"/>
      <c r="AF215" s="29"/>
      <c r="AG215" s="29"/>
      <c r="AH215" s="29"/>
      <c r="AI215" s="29"/>
      <c r="AJ215" s="30"/>
    </row>
    <row r="216" ht="24.0"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7" t="s">
        <v>3140</v>
      </c>
    </row>
    <row r="217" ht="24.0" customHeight="1">
      <c r="A217" s="1" t="s">
        <v>3141</v>
      </c>
    </row>
    <row r="218" ht="24.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ht="24.0" customHeight="1">
      <c r="A219" s="4" t="s">
        <v>3142</v>
      </c>
    </row>
    <row r="220" ht="24.0" customHeight="1">
      <c r="A220" s="5">
        <v>163.0</v>
      </c>
      <c r="C220" s="6" t="s">
        <v>3143</v>
      </c>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row>
    <row r="221" ht="24.0"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7" t="s">
        <v>1111</v>
      </c>
    </row>
    <row r="222" ht="24.0" customHeight="1">
      <c r="A222" s="8" t="s">
        <v>3144</v>
      </c>
      <c r="B222" s="9"/>
      <c r="C222" s="9"/>
      <c r="D222" s="9"/>
      <c r="E222" s="9"/>
      <c r="F222" s="9"/>
      <c r="G222" s="249" t="s">
        <v>2105</v>
      </c>
      <c r="H222" s="9"/>
      <c r="I222" s="9"/>
      <c r="J222" s="10"/>
      <c r="K222" s="38" t="s">
        <v>2106</v>
      </c>
      <c r="L222" s="9"/>
      <c r="M222" s="9"/>
      <c r="N222" s="10"/>
      <c r="O222" s="490" t="s">
        <v>2107</v>
      </c>
      <c r="P222" s="9"/>
      <c r="Q222" s="9"/>
      <c r="R222" s="42"/>
      <c r="S222" s="43" t="s">
        <v>3144</v>
      </c>
      <c r="T222" s="9"/>
      <c r="U222" s="9"/>
      <c r="V222" s="9"/>
      <c r="W222" s="9"/>
      <c r="X222" s="10"/>
      <c r="Y222" s="249" t="s">
        <v>2105</v>
      </c>
      <c r="Z222" s="9"/>
      <c r="AA222" s="9"/>
      <c r="AB222" s="10"/>
      <c r="AC222" s="249" t="s">
        <v>2106</v>
      </c>
      <c r="AD222" s="9"/>
      <c r="AE222" s="9"/>
      <c r="AF222" s="10"/>
      <c r="AG222" s="249" t="s">
        <v>2107</v>
      </c>
      <c r="AH222" s="9"/>
      <c r="AI222" s="9"/>
      <c r="AJ222" s="10"/>
    </row>
    <row r="223" ht="24.0" customHeight="1">
      <c r="A223" s="11" t="s">
        <v>67</v>
      </c>
      <c r="B223" s="12"/>
      <c r="C223" s="12"/>
      <c r="D223" s="12"/>
      <c r="E223" s="12"/>
      <c r="F223" s="13"/>
      <c r="G223" s="792">
        <v>18.0</v>
      </c>
      <c r="H223" s="12"/>
      <c r="I223" s="12"/>
      <c r="J223" s="13"/>
      <c r="K223" s="1016">
        <v>9.0</v>
      </c>
      <c r="L223" s="12"/>
      <c r="M223" s="12"/>
      <c r="N223" s="13"/>
      <c r="O223" s="723">
        <v>0.0</v>
      </c>
      <c r="R223" s="52"/>
      <c r="S223" s="45" t="s">
        <v>3145</v>
      </c>
      <c r="T223" s="12"/>
      <c r="U223" s="12"/>
      <c r="V223" s="12"/>
      <c r="W223" s="12"/>
      <c r="X223" s="13"/>
      <c r="Y223" s="792">
        <v>0.0</v>
      </c>
      <c r="Z223" s="12"/>
      <c r="AA223" s="12"/>
      <c r="AB223" s="13"/>
      <c r="AC223" s="792">
        <v>0.0</v>
      </c>
      <c r="AD223" s="12"/>
      <c r="AE223" s="12"/>
      <c r="AF223" s="13"/>
      <c r="AG223" s="792">
        <v>0.0</v>
      </c>
      <c r="AH223" s="12"/>
      <c r="AI223" s="12"/>
      <c r="AJ223" s="13"/>
    </row>
    <row r="224" ht="24.0" customHeight="1">
      <c r="A224" s="357" t="s">
        <v>3146</v>
      </c>
      <c r="F224" s="19"/>
      <c r="G224" s="565">
        <v>7.0</v>
      </c>
      <c r="J224" s="19"/>
      <c r="K224" s="723">
        <v>0.0</v>
      </c>
      <c r="N224" s="19"/>
      <c r="O224" s="723">
        <v>0.0</v>
      </c>
      <c r="R224" s="52"/>
      <c r="S224" s="53" t="s">
        <v>3147</v>
      </c>
      <c r="X224" s="19"/>
      <c r="Y224" s="565">
        <v>0.0</v>
      </c>
      <c r="AB224" s="19"/>
      <c r="AC224" s="565">
        <v>0.0</v>
      </c>
      <c r="AF224" s="19"/>
      <c r="AG224" s="565">
        <v>0.0</v>
      </c>
      <c r="AJ224" s="19"/>
    </row>
    <row r="225" ht="24.0" customHeight="1">
      <c r="A225" s="18" t="s">
        <v>3148</v>
      </c>
      <c r="F225" s="19"/>
      <c r="G225" s="565">
        <v>0.0</v>
      </c>
      <c r="J225" s="19"/>
      <c r="K225" s="723">
        <v>0.0</v>
      </c>
      <c r="N225" s="19"/>
      <c r="O225" s="723">
        <v>0.0</v>
      </c>
      <c r="R225" s="52"/>
      <c r="S225" s="325" t="s">
        <v>3149</v>
      </c>
      <c r="X225" s="19"/>
      <c r="Y225" s="565">
        <v>0.0</v>
      </c>
      <c r="AB225" s="19"/>
      <c r="AC225" s="565">
        <v>0.0</v>
      </c>
      <c r="AF225" s="19"/>
      <c r="AG225" s="565">
        <v>0.0</v>
      </c>
      <c r="AJ225" s="19"/>
    </row>
    <row r="226" ht="24.0" customHeight="1">
      <c r="A226" s="18" t="s">
        <v>3150</v>
      </c>
      <c r="F226" s="19"/>
      <c r="G226" s="565">
        <v>0.0</v>
      </c>
      <c r="J226" s="19"/>
      <c r="K226" s="723">
        <v>0.0</v>
      </c>
      <c r="N226" s="19"/>
      <c r="O226" s="723">
        <v>0.0</v>
      </c>
      <c r="R226" s="52"/>
      <c r="S226" s="1017" t="s">
        <v>3151</v>
      </c>
      <c r="X226" s="19"/>
      <c r="Y226" s="565">
        <v>0.0</v>
      </c>
      <c r="AB226" s="19"/>
      <c r="AC226" s="565">
        <v>0.0</v>
      </c>
      <c r="AF226" s="19"/>
      <c r="AG226" s="565">
        <v>0.0</v>
      </c>
      <c r="AJ226" s="19"/>
    </row>
    <row r="227" ht="24.0" customHeight="1">
      <c r="A227" s="18" t="s">
        <v>3152</v>
      </c>
      <c r="F227" s="19"/>
      <c r="G227" s="565">
        <v>0.0</v>
      </c>
      <c r="J227" s="19"/>
      <c r="K227" s="723">
        <v>0.0</v>
      </c>
      <c r="N227" s="19"/>
      <c r="O227" s="723">
        <v>0.0</v>
      </c>
      <c r="R227" s="52"/>
      <c r="S227" s="53" t="s">
        <v>3153</v>
      </c>
      <c r="X227" s="19"/>
      <c r="Y227" s="565">
        <v>0.0</v>
      </c>
      <c r="AB227" s="19"/>
      <c r="AC227" s="565">
        <v>0.0</v>
      </c>
      <c r="AF227" s="19"/>
      <c r="AG227" s="565">
        <v>0.0</v>
      </c>
      <c r="AJ227" s="19"/>
    </row>
    <row r="228" ht="24.0" customHeight="1">
      <c r="A228" s="18" t="s">
        <v>3154</v>
      </c>
      <c r="F228" s="19"/>
      <c r="G228" s="565">
        <v>0.0</v>
      </c>
      <c r="J228" s="19"/>
      <c r="K228" s="723">
        <v>0.0</v>
      </c>
      <c r="N228" s="19"/>
      <c r="O228" s="723">
        <v>0.0</v>
      </c>
      <c r="R228" s="52"/>
      <c r="S228" s="53" t="s">
        <v>3155</v>
      </c>
      <c r="X228" s="19"/>
      <c r="Y228" s="565">
        <v>0.0</v>
      </c>
      <c r="AB228" s="19"/>
      <c r="AC228" s="565">
        <v>0.0</v>
      </c>
      <c r="AF228" s="19"/>
      <c r="AG228" s="565">
        <v>0.0</v>
      </c>
      <c r="AJ228" s="19"/>
    </row>
    <row r="229" ht="24.0" customHeight="1">
      <c r="A229" s="28" t="s">
        <v>3156</v>
      </c>
      <c r="B229" s="29"/>
      <c r="C229" s="29"/>
      <c r="D229" s="29"/>
      <c r="E229" s="29"/>
      <c r="F229" s="30"/>
      <c r="G229" s="695">
        <v>11.0</v>
      </c>
      <c r="H229" s="29"/>
      <c r="I229" s="29"/>
      <c r="J229" s="30"/>
      <c r="K229" s="857">
        <v>9.0</v>
      </c>
      <c r="L229" s="29"/>
      <c r="M229" s="29"/>
      <c r="N229" s="30"/>
      <c r="O229" s="857">
        <v>0.0</v>
      </c>
      <c r="P229" s="29"/>
      <c r="Q229" s="29"/>
      <c r="R229" s="46"/>
      <c r="S229" s="47" t="s">
        <v>1363</v>
      </c>
      <c r="T229" s="29"/>
      <c r="U229" s="29"/>
      <c r="V229" s="29"/>
      <c r="W229" s="29"/>
      <c r="X229" s="30"/>
      <c r="Y229" s="695">
        <v>0.0</v>
      </c>
      <c r="Z229" s="29"/>
      <c r="AA229" s="29"/>
      <c r="AB229" s="30"/>
      <c r="AC229" s="695">
        <v>0.0</v>
      </c>
      <c r="AD229" s="29"/>
      <c r="AE229" s="29"/>
      <c r="AF229" s="30"/>
      <c r="AG229" s="695">
        <v>0.0</v>
      </c>
      <c r="AH229" s="29"/>
      <c r="AI229" s="29"/>
      <c r="AJ229" s="30"/>
    </row>
    <row r="230" ht="24.0" customHeight="1">
      <c r="A230" s="3" t="s">
        <v>47</v>
      </c>
      <c r="B230" s="3"/>
      <c r="C230" s="3" t="s">
        <v>3157</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7" t="s">
        <v>2621</v>
      </c>
    </row>
    <row r="231" ht="24.0"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row>
    <row r="232" ht="24.0" customHeight="1">
      <c r="A232" s="5">
        <v>164.0</v>
      </c>
      <c r="C232" s="6" t="s">
        <v>3158</v>
      </c>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row>
    <row r="233" ht="24.0"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7" t="s">
        <v>1111</v>
      </c>
    </row>
    <row r="234" ht="24.0" customHeight="1">
      <c r="A234" s="8" t="s">
        <v>115</v>
      </c>
      <c r="B234" s="9"/>
      <c r="C234" s="9"/>
      <c r="D234" s="9"/>
      <c r="E234" s="9"/>
      <c r="F234" s="10"/>
      <c r="G234" s="249" t="s">
        <v>2105</v>
      </c>
      <c r="H234" s="9"/>
      <c r="I234" s="9"/>
      <c r="J234" s="10"/>
      <c r="K234" s="8" t="s">
        <v>2106</v>
      </c>
      <c r="L234" s="9"/>
      <c r="M234" s="9"/>
      <c r="N234" s="10"/>
      <c r="O234" s="249" t="s">
        <v>2107</v>
      </c>
      <c r="P234" s="9"/>
      <c r="Q234" s="9"/>
      <c r="R234" s="10"/>
      <c r="S234" s="43" t="s">
        <v>115</v>
      </c>
      <c r="T234" s="9"/>
      <c r="U234" s="9"/>
      <c r="V234" s="9"/>
      <c r="W234" s="9"/>
      <c r="X234" s="10"/>
      <c r="Y234" s="249" t="s">
        <v>2105</v>
      </c>
      <c r="Z234" s="9"/>
      <c r="AA234" s="9"/>
      <c r="AB234" s="10"/>
      <c r="AC234" s="8" t="s">
        <v>2106</v>
      </c>
      <c r="AD234" s="9"/>
      <c r="AE234" s="9"/>
      <c r="AF234" s="10"/>
      <c r="AG234" s="249" t="s">
        <v>2107</v>
      </c>
      <c r="AH234" s="9"/>
      <c r="AI234" s="9"/>
      <c r="AJ234" s="10"/>
    </row>
    <row r="235" ht="24.0" customHeight="1">
      <c r="A235" s="11" t="s">
        <v>67</v>
      </c>
      <c r="B235" s="12"/>
      <c r="C235" s="12"/>
      <c r="D235" s="12"/>
      <c r="E235" s="12"/>
      <c r="F235" s="13"/>
      <c r="G235" s="1018">
        <v>289.0</v>
      </c>
      <c r="H235" s="12"/>
      <c r="I235" s="12"/>
      <c r="J235" s="13"/>
      <c r="K235" s="1018">
        <v>288.0</v>
      </c>
      <c r="L235" s="12"/>
      <c r="M235" s="12"/>
      <c r="N235" s="13"/>
      <c r="O235" s="1019">
        <v>269.0</v>
      </c>
      <c r="P235" s="12"/>
      <c r="Q235" s="12"/>
      <c r="R235" s="13"/>
      <c r="S235" s="45" t="s">
        <v>3159</v>
      </c>
      <c r="T235" s="12"/>
      <c r="U235" s="12"/>
      <c r="V235" s="12"/>
      <c r="W235" s="12"/>
      <c r="X235" s="13"/>
      <c r="Y235" s="1020">
        <v>0.0</v>
      </c>
      <c r="AB235" s="19"/>
      <c r="AC235" s="1020">
        <v>0.0</v>
      </c>
      <c r="AF235" s="19"/>
      <c r="AG235" s="1020">
        <v>0.0</v>
      </c>
      <c r="AJ235" s="19"/>
    </row>
    <row r="236" ht="24.0" customHeight="1">
      <c r="A236" s="18" t="s">
        <v>3160</v>
      </c>
      <c r="F236" s="19"/>
      <c r="G236" s="1020">
        <v>164.0</v>
      </c>
      <c r="J236" s="19"/>
      <c r="K236" s="1020">
        <v>144.0</v>
      </c>
      <c r="N236" s="19"/>
      <c r="O236" s="1021">
        <v>126.0</v>
      </c>
      <c r="R236" s="19"/>
      <c r="S236" s="53" t="s">
        <v>3161</v>
      </c>
      <c r="X236" s="19"/>
      <c r="Y236" s="1020">
        <v>1.0</v>
      </c>
      <c r="AB236" s="19"/>
      <c r="AC236" s="1020">
        <v>5.0</v>
      </c>
      <c r="AF236" s="19"/>
      <c r="AG236" s="1021">
        <v>0.0</v>
      </c>
      <c r="AJ236" s="19"/>
    </row>
    <row r="237" ht="24.0" customHeight="1">
      <c r="A237" s="18" t="s">
        <v>3162</v>
      </c>
      <c r="F237" s="19"/>
      <c r="G237" s="1020">
        <v>0.0</v>
      </c>
      <c r="J237" s="19"/>
      <c r="K237" s="1020">
        <v>0.0</v>
      </c>
      <c r="N237" s="19"/>
      <c r="O237" s="1020">
        <v>0.0</v>
      </c>
      <c r="R237" s="19"/>
      <c r="S237" s="325" t="s">
        <v>3163</v>
      </c>
      <c r="X237" s="19"/>
      <c r="Y237" s="1020">
        <v>22.0</v>
      </c>
      <c r="AB237" s="19"/>
      <c r="AC237" s="1020">
        <v>8.0</v>
      </c>
      <c r="AF237" s="19"/>
      <c r="AG237" s="1021">
        <v>10.0</v>
      </c>
      <c r="AJ237" s="19"/>
    </row>
    <row r="238" ht="24.0" customHeight="1">
      <c r="A238" s="18" t="s">
        <v>3164</v>
      </c>
      <c r="F238" s="19"/>
      <c r="G238" s="1020">
        <v>15.0</v>
      </c>
      <c r="J238" s="19"/>
      <c r="K238" s="1020">
        <v>15.0</v>
      </c>
      <c r="N238" s="19"/>
      <c r="O238" s="1021">
        <v>18.0</v>
      </c>
      <c r="R238" s="19"/>
      <c r="S238" s="53" t="s">
        <v>3165</v>
      </c>
      <c r="X238" s="19"/>
      <c r="Y238" s="1020">
        <v>5.0</v>
      </c>
      <c r="AB238" s="19"/>
      <c r="AC238" s="1020">
        <v>5.0</v>
      </c>
      <c r="AF238" s="19"/>
      <c r="AG238" s="1020">
        <v>5.0</v>
      </c>
      <c r="AJ238" s="19"/>
    </row>
    <row r="239" ht="24.0" customHeight="1">
      <c r="A239" s="357" t="s">
        <v>3166</v>
      </c>
      <c r="F239" s="19"/>
      <c r="G239" s="1020">
        <v>1.0</v>
      </c>
      <c r="J239" s="19"/>
      <c r="K239" s="1020">
        <v>1.0</v>
      </c>
      <c r="N239" s="19"/>
      <c r="O239" s="1021">
        <v>2.0</v>
      </c>
      <c r="R239" s="19"/>
      <c r="S239" s="53" t="s">
        <v>3167</v>
      </c>
      <c r="X239" s="19"/>
      <c r="Y239" s="1020">
        <v>0.0</v>
      </c>
      <c r="AB239" s="19"/>
      <c r="AC239" s="1020">
        <v>2.0</v>
      </c>
      <c r="AF239" s="19"/>
      <c r="AG239" s="1021">
        <v>0.0</v>
      </c>
      <c r="AJ239" s="19"/>
    </row>
    <row r="240" ht="24.0" customHeight="1">
      <c r="A240" s="771" t="s">
        <v>3168</v>
      </c>
      <c r="F240" s="19"/>
      <c r="G240" s="1020">
        <v>0.0</v>
      </c>
      <c r="J240" s="19"/>
      <c r="K240" s="1020">
        <v>0.0</v>
      </c>
      <c r="N240" s="19"/>
      <c r="O240" s="1020">
        <v>0.0</v>
      </c>
      <c r="R240" s="19"/>
      <c r="S240" s="53" t="s">
        <v>3169</v>
      </c>
      <c r="X240" s="19"/>
      <c r="Y240" s="1020">
        <v>1.0</v>
      </c>
      <c r="AB240" s="19"/>
      <c r="AC240" s="1020">
        <v>0.0</v>
      </c>
      <c r="AF240" s="19"/>
      <c r="AG240" s="1020">
        <v>0.0</v>
      </c>
      <c r="AJ240" s="19"/>
    </row>
    <row r="241" ht="24.0" customHeight="1">
      <c r="A241" s="173" t="s">
        <v>3170</v>
      </c>
      <c r="F241" s="19"/>
      <c r="G241" s="1020">
        <v>1.0</v>
      </c>
      <c r="J241" s="19"/>
      <c r="K241" s="1020">
        <v>2.0</v>
      </c>
      <c r="N241" s="19"/>
      <c r="O241" s="1021">
        <v>3.0</v>
      </c>
      <c r="R241" s="19"/>
      <c r="S241" s="53" t="s">
        <v>3171</v>
      </c>
      <c r="X241" s="19"/>
      <c r="Y241" s="1020">
        <v>0.0</v>
      </c>
      <c r="AB241" s="19"/>
      <c r="AC241" s="1020">
        <v>0.0</v>
      </c>
      <c r="AF241" s="19"/>
      <c r="AG241" s="1020">
        <v>0.0</v>
      </c>
      <c r="AJ241" s="19"/>
    </row>
    <row r="242" ht="24.0" customHeight="1">
      <c r="A242" s="28" t="s">
        <v>3172</v>
      </c>
      <c r="B242" s="29"/>
      <c r="C242" s="29"/>
      <c r="D242" s="29"/>
      <c r="E242" s="29"/>
      <c r="F242" s="30"/>
      <c r="G242" s="1022">
        <v>78.0</v>
      </c>
      <c r="H242" s="29"/>
      <c r="I242" s="29"/>
      <c r="J242" s="30"/>
      <c r="K242" s="1022">
        <v>85.0</v>
      </c>
      <c r="L242" s="29"/>
      <c r="M242" s="29"/>
      <c r="N242" s="30"/>
      <c r="O242" s="1023">
        <v>94.0</v>
      </c>
      <c r="P242" s="29"/>
      <c r="Q242" s="29"/>
      <c r="R242" s="30"/>
      <c r="S242" s="47" t="s">
        <v>1363</v>
      </c>
      <c r="T242" s="29"/>
      <c r="U242" s="29"/>
      <c r="V242" s="29"/>
      <c r="W242" s="29"/>
      <c r="X242" s="30"/>
      <c r="Y242" s="1022">
        <v>1.0</v>
      </c>
      <c r="Z242" s="29"/>
      <c r="AA242" s="29"/>
      <c r="AB242" s="30"/>
      <c r="AC242" s="1022">
        <v>21.0</v>
      </c>
      <c r="AD242" s="29"/>
      <c r="AE242" s="29"/>
      <c r="AF242" s="30"/>
      <c r="AG242" s="1023">
        <v>11.0</v>
      </c>
      <c r="AH242" s="29"/>
      <c r="AI242" s="29"/>
      <c r="AJ242" s="30"/>
    </row>
    <row r="243" ht="24.0" customHeight="1">
      <c r="A243" s="3" t="s">
        <v>47</v>
      </c>
      <c r="B243" s="3"/>
      <c r="C243" s="3" t="s">
        <v>3173</v>
      </c>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7" t="s">
        <v>3174</v>
      </c>
    </row>
    <row r="244" ht="24.0" customHeight="1">
      <c r="A244" s="1" t="s">
        <v>3175</v>
      </c>
    </row>
    <row r="245" ht="24.0"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row>
    <row r="246" ht="24.0" customHeight="1">
      <c r="A246" s="5">
        <v>165.0</v>
      </c>
      <c r="C246" s="6" t="s">
        <v>3176</v>
      </c>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row>
    <row r="247" ht="24.0" customHeight="1">
      <c r="A247" s="3" t="s">
        <v>3177</v>
      </c>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7" t="s">
        <v>1111</v>
      </c>
    </row>
    <row r="248" ht="24.0" customHeight="1">
      <c r="A248" s="8" t="s">
        <v>1454</v>
      </c>
      <c r="B248" s="9"/>
      <c r="C248" s="9"/>
      <c r="D248" s="10"/>
      <c r="E248" s="8" t="s">
        <v>67</v>
      </c>
      <c r="F248" s="9"/>
      <c r="G248" s="9"/>
      <c r="H248" s="10"/>
      <c r="I248" s="8" t="s">
        <v>3178</v>
      </c>
      <c r="J248" s="9"/>
      <c r="K248" s="9"/>
      <c r="L248" s="10"/>
      <c r="M248" s="8" t="s">
        <v>3179</v>
      </c>
      <c r="N248" s="9"/>
      <c r="O248" s="9"/>
      <c r="P248" s="10"/>
      <c r="Q248" s="8" t="s">
        <v>3180</v>
      </c>
      <c r="R248" s="9"/>
      <c r="S248" s="9"/>
      <c r="T248" s="10"/>
      <c r="U248" s="8" t="s">
        <v>3181</v>
      </c>
      <c r="V248" s="9"/>
      <c r="W248" s="9"/>
      <c r="X248" s="10"/>
      <c r="Y248" s="8" t="s">
        <v>3182</v>
      </c>
      <c r="Z248" s="9"/>
      <c r="AA248" s="9"/>
      <c r="AB248" s="10"/>
      <c r="AC248" s="8" t="s">
        <v>3183</v>
      </c>
      <c r="AD248" s="9"/>
      <c r="AE248" s="9"/>
      <c r="AF248" s="10"/>
      <c r="AG248" s="8" t="s">
        <v>1363</v>
      </c>
      <c r="AH248" s="9"/>
      <c r="AI248" s="9"/>
      <c r="AJ248" s="10"/>
    </row>
    <row r="249" ht="24.0" customHeight="1">
      <c r="A249" s="270" t="s">
        <v>1448</v>
      </c>
      <c r="D249" s="19"/>
      <c r="E249" s="1024">
        <v>86.0</v>
      </c>
      <c r="H249" s="19"/>
      <c r="I249" s="1024">
        <v>9.0</v>
      </c>
      <c r="L249" s="19"/>
      <c r="M249" s="1024">
        <v>2.0</v>
      </c>
      <c r="P249" s="19"/>
      <c r="Q249" s="1024">
        <v>0.0</v>
      </c>
      <c r="T249" s="19"/>
      <c r="U249" s="1024">
        <v>39.0</v>
      </c>
      <c r="X249" s="19"/>
      <c r="Y249" s="1024">
        <v>11.0</v>
      </c>
      <c r="AB249" s="19"/>
      <c r="AC249" s="1024">
        <v>1.0</v>
      </c>
      <c r="AF249" s="19"/>
      <c r="AG249" s="1024">
        <v>24.0</v>
      </c>
      <c r="AJ249" s="19"/>
    </row>
    <row r="250" ht="24.0" customHeight="1">
      <c r="A250" s="18">
        <v>5.0</v>
      </c>
      <c r="D250" s="19"/>
      <c r="E250" s="1024">
        <v>91.0</v>
      </c>
      <c r="H250" s="19"/>
      <c r="I250" s="1024">
        <v>15.0</v>
      </c>
      <c r="L250" s="19"/>
      <c r="M250" s="1024">
        <v>13.0</v>
      </c>
      <c r="P250" s="19"/>
      <c r="Q250" s="1024">
        <v>1.0</v>
      </c>
      <c r="T250" s="19"/>
      <c r="U250" s="1024">
        <v>28.0</v>
      </c>
      <c r="X250" s="19"/>
      <c r="Y250" s="1024">
        <v>8.0</v>
      </c>
      <c r="AB250" s="19"/>
      <c r="AC250" s="1024">
        <v>3.0</v>
      </c>
      <c r="AF250" s="19"/>
      <c r="AG250" s="1024">
        <v>23.0</v>
      </c>
      <c r="AJ250" s="19"/>
    </row>
    <row r="251" ht="24.0" customHeight="1">
      <c r="A251" s="202">
        <v>6.0</v>
      </c>
      <c r="B251" s="29"/>
      <c r="C251" s="29"/>
      <c r="D251" s="30"/>
      <c r="E251" s="1025">
        <v>130.0</v>
      </c>
      <c r="F251" s="29"/>
      <c r="G251" s="29"/>
      <c r="H251" s="30"/>
      <c r="I251" s="1025">
        <v>25.0</v>
      </c>
      <c r="J251" s="29"/>
      <c r="K251" s="29"/>
      <c r="L251" s="30"/>
      <c r="M251" s="1025">
        <v>6.0</v>
      </c>
      <c r="N251" s="29"/>
      <c r="O251" s="29"/>
      <c r="P251" s="30"/>
      <c r="Q251" s="1025">
        <v>3.0</v>
      </c>
      <c r="R251" s="29"/>
      <c r="S251" s="29"/>
      <c r="T251" s="30"/>
      <c r="U251" s="1025">
        <v>51.0</v>
      </c>
      <c r="V251" s="29"/>
      <c r="W251" s="29"/>
      <c r="X251" s="30"/>
      <c r="Y251" s="1025">
        <v>13.0</v>
      </c>
      <c r="Z251" s="29"/>
      <c r="AA251" s="29"/>
      <c r="AB251" s="30"/>
      <c r="AC251" s="1025">
        <v>5.0</v>
      </c>
      <c r="AD251" s="29"/>
      <c r="AE251" s="29"/>
      <c r="AF251" s="30"/>
      <c r="AG251" s="1025">
        <v>27.0</v>
      </c>
      <c r="AH251" s="29"/>
      <c r="AI251" s="29"/>
      <c r="AJ251" s="30"/>
    </row>
    <row r="252" ht="24.0" customHeight="1">
      <c r="A252" s="3" t="s">
        <v>47</v>
      </c>
      <c r="B252" s="3"/>
      <c r="C252" s="3" t="s">
        <v>3184</v>
      </c>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155"/>
    </row>
    <row r="253" ht="24.0"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row>
    <row r="254" ht="24.0" customHeight="1">
      <c r="A254" s="3" t="s">
        <v>3185</v>
      </c>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row>
    <row r="255" ht="24.0" customHeight="1">
      <c r="A255" s="206" t="s">
        <v>1858</v>
      </c>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7" t="s">
        <v>1111</v>
      </c>
    </row>
    <row r="256" ht="24.0" customHeight="1">
      <c r="A256" s="8" t="s">
        <v>115</v>
      </c>
      <c r="B256" s="9"/>
      <c r="C256" s="9"/>
      <c r="D256" s="9"/>
      <c r="E256" s="9"/>
      <c r="F256" s="9"/>
      <c r="G256" s="9"/>
      <c r="H256" s="9"/>
      <c r="I256" s="9"/>
      <c r="J256" s="10"/>
      <c r="K256" s="8" t="s">
        <v>67</v>
      </c>
      <c r="L256" s="9"/>
      <c r="M256" s="8" t="s">
        <v>3186</v>
      </c>
      <c r="N256" s="10"/>
      <c r="O256" s="1026" t="s">
        <v>3187</v>
      </c>
      <c r="P256" s="10"/>
      <c r="Q256" s="8" t="s">
        <v>3188</v>
      </c>
      <c r="R256" s="10"/>
      <c r="S256" s="8" t="s">
        <v>115</v>
      </c>
      <c r="T256" s="9"/>
      <c r="U256" s="9"/>
      <c r="V256" s="9"/>
      <c r="W256" s="9"/>
      <c r="X256" s="9"/>
      <c r="Y256" s="9"/>
      <c r="Z256" s="9"/>
      <c r="AA256" s="9"/>
      <c r="AB256" s="10"/>
      <c r="AC256" s="8" t="s">
        <v>67</v>
      </c>
      <c r="AD256" s="10"/>
      <c r="AE256" s="8" t="s">
        <v>3186</v>
      </c>
      <c r="AF256" s="10"/>
      <c r="AG256" s="897" t="s">
        <v>3187</v>
      </c>
      <c r="AH256" s="10"/>
      <c r="AI256" s="8" t="s">
        <v>3188</v>
      </c>
      <c r="AJ256" s="10"/>
    </row>
    <row r="257" ht="24.0" customHeight="1">
      <c r="A257" s="11" t="s">
        <v>67</v>
      </c>
      <c r="B257" s="12"/>
      <c r="C257" s="12"/>
      <c r="D257" s="12"/>
      <c r="E257" s="12"/>
      <c r="F257" s="12"/>
      <c r="G257" s="12"/>
      <c r="H257" s="12"/>
      <c r="I257" s="12"/>
      <c r="J257" s="13"/>
      <c r="K257" s="1027">
        <f>M257+O257+Q257</f>
        <v>347</v>
      </c>
      <c r="L257" s="12"/>
      <c r="M257" s="1028">
        <v>256.0</v>
      </c>
      <c r="N257" s="13"/>
      <c r="O257" s="1028">
        <v>91.0</v>
      </c>
      <c r="P257" s="13"/>
      <c r="Q257" s="1027">
        <v>0.0</v>
      </c>
      <c r="R257" s="13"/>
      <c r="S257" s="11" t="s">
        <v>3189</v>
      </c>
      <c r="T257" s="13"/>
      <c r="U257" s="11" t="s">
        <v>3190</v>
      </c>
      <c r="V257" s="12"/>
      <c r="W257" s="12"/>
      <c r="X257" s="12"/>
      <c r="Y257" s="12"/>
      <c r="Z257" s="12"/>
      <c r="AA257" s="12"/>
      <c r="AB257" s="13"/>
      <c r="AC257" s="1027">
        <f t="shared" ref="AC257:AC268" si="5">AE257+AG257+AI257</f>
        <v>0</v>
      </c>
      <c r="AD257" s="13"/>
      <c r="AE257" s="1027">
        <v>0.0</v>
      </c>
      <c r="AF257" s="13"/>
      <c r="AG257" s="1028">
        <v>0.0</v>
      </c>
      <c r="AH257" s="13"/>
      <c r="AI257" s="1027">
        <v>0.0</v>
      </c>
      <c r="AJ257" s="13"/>
    </row>
    <row r="258" ht="24.0" customHeight="1">
      <c r="A258" s="37"/>
      <c r="B258" s="29"/>
      <c r="C258" s="29"/>
      <c r="D258" s="29"/>
      <c r="E258" s="29"/>
      <c r="F258" s="29"/>
      <c r="G258" s="29"/>
      <c r="H258" s="29"/>
      <c r="I258" s="29"/>
      <c r="J258" s="30"/>
      <c r="K258" s="37"/>
      <c r="L258" s="29"/>
      <c r="M258" s="37"/>
      <c r="N258" s="30"/>
      <c r="O258" s="37"/>
      <c r="P258" s="30"/>
      <c r="Q258" s="37"/>
      <c r="R258" s="30"/>
      <c r="S258" s="27"/>
      <c r="T258" s="19"/>
      <c r="U258" s="99" t="s">
        <v>3191</v>
      </c>
      <c r="AB258" s="19"/>
      <c r="AC258" s="1029">
        <f t="shared" si="5"/>
        <v>2</v>
      </c>
      <c r="AD258" s="19"/>
      <c r="AE258" s="1030">
        <v>1.0</v>
      </c>
      <c r="AF258" s="19"/>
      <c r="AG258" s="1029">
        <v>1.0</v>
      </c>
      <c r="AH258" s="19"/>
      <c r="AI258" s="1029">
        <v>0.0</v>
      </c>
      <c r="AJ258" s="19"/>
    </row>
    <row r="259" ht="24.0" customHeight="1">
      <c r="A259" s="11" t="s">
        <v>3192</v>
      </c>
      <c r="B259" s="13"/>
      <c r="C259" s="11" t="s">
        <v>3193</v>
      </c>
      <c r="D259" s="12"/>
      <c r="E259" s="12"/>
      <c r="F259" s="12"/>
      <c r="G259" s="12"/>
      <c r="H259" s="12"/>
      <c r="I259" s="12"/>
      <c r="J259" s="13"/>
      <c r="K259" s="1027">
        <f t="shared" ref="K259:K268" si="6">M259+O259+Q259</f>
        <v>101</v>
      </c>
      <c r="L259" s="12"/>
      <c r="M259" s="1028">
        <v>54.0</v>
      </c>
      <c r="N259" s="13"/>
      <c r="O259" s="1028">
        <v>47.0</v>
      </c>
      <c r="P259" s="13"/>
      <c r="Q259" s="1027">
        <v>0.0</v>
      </c>
      <c r="R259" s="13"/>
      <c r="S259" s="27"/>
      <c r="T259" s="19"/>
      <c r="U259" s="963" t="s">
        <v>3194</v>
      </c>
      <c r="AB259" s="19"/>
      <c r="AC259" s="1029">
        <f t="shared" si="5"/>
        <v>8</v>
      </c>
      <c r="AD259" s="19"/>
      <c r="AE259" s="1030">
        <v>6.0</v>
      </c>
      <c r="AF259" s="19"/>
      <c r="AG259" s="1030">
        <v>2.0</v>
      </c>
      <c r="AH259" s="19"/>
      <c r="AI259" s="1029">
        <v>0.0</v>
      </c>
      <c r="AJ259" s="19"/>
    </row>
    <row r="260" ht="24.0" customHeight="1">
      <c r="A260" s="27"/>
      <c r="B260" s="19"/>
      <c r="C260" s="18" t="s">
        <v>1672</v>
      </c>
      <c r="J260" s="19"/>
      <c r="K260" s="1029">
        <f t="shared" si="6"/>
        <v>29</v>
      </c>
      <c r="M260" s="1030">
        <v>24.0</v>
      </c>
      <c r="N260" s="19"/>
      <c r="O260" s="1030">
        <v>5.0</v>
      </c>
      <c r="P260" s="19"/>
      <c r="Q260" s="1029">
        <v>0.0</v>
      </c>
      <c r="R260" s="19"/>
      <c r="S260" s="27"/>
      <c r="T260" s="19"/>
      <c r="U260" s="99" t="s">
        <v>3195</v>
      </c>
      <c r="AB260" s="19"/>
      <c r="AC260" s="1029">
        <f t="shared" si="5"/>
        <v>16</v>
      </c>
      <c r="AD260" s="19"/>
      <c r="AE260" s="1030">
        <v>9.0</v>
      </c>
      <c r="AF260" s="19"/>
      <c r="AG260" s="1030">
        <v>7.0</v>
      </c>
      <c r="AH260" s="19"/>
      <c r="AI260" s="1029">
        <v>0.0</v>
      </c>
      <c r="AJ260" s="19"/>
    </row>
    <row r="261" ht="24.0" customHeight="1">
      <c r="A261" s="27"/>
      <c r="B261" s="19"/>
      <c r="C261" s="18" t="s">
        <v>3196</v>
      </c>
      <c r="J261" s="19"/>
      <c r="K261" s="1029">
        <f t="shared" si="6"/>
        <v>14</v>
      </c>
      <c r="M261" s="1030">
        <v>13.0</v>
      </c>
      <c r="N261" s="19"/>
      <c r="O261" s="1030">
        <v>1.0</v>
      </c>
      <c r="P261" s="19"/>
      <c r="Q261" s="1029">
        <v>0.0</v>
      </c>
      <c r="R261" s="19"/>
      <c r="S261" s="27"/>
      <c r="T261" s="19"/>
      <c r="U261" s="99" t="s">
        <v>3197</v>
      </c>
      <c r="AB261" s="19"/>
      <c r="AC261" s="1029">
        <f t="shared" si="5"/>
        <v>25</v>
      </c>
      <c r="AD261" s="19"/>
      <c r="AE261" s="1030">
        <v>23.0</v>
      </c>
      <c r="AF261" s="19"/>
      <c r="AG261" s="1030">
        <v>2.0</v>
      </c>
      <c r="AH261" s="19"/>
      <c r="AI261" s="1029">
        <v>0.0</v>
      </c>
      <c r="AJ261" s="19"/>
    </row>
    <row r="262" ht="24.0" customHeight="1">
      <c r="A262" s="27"/>
      <c r="B262" s="19"/>
      <c r="C262" s="18" t="s">
        <v>3198</v>
      </c>
      <c r="J262" s="19"/>
      <c r="K262" s="1029">
        <f t="shared" si="6"/>
        <v>9</v>
      </c>
      <c r="M262" s="1030">
        <v>8.0</v>
      </c>
      <c r="N262" s="19"/>
      <c r="O262" s="1030">
        <v>1.0</v>
      </c>
      <c r="P262" s="19"/>
      <c r="Q262" s="1029">
        <v>0.0</v>
      </c>
      <c r="R262" s="19"/>
      <c r="S262" s="27"/>
      <c r="T262" s="19"/>
      <c r="U262" s="18" t="s">
        <v>3199</v>
      </c>
      <c r="AB262" s="19"/>
      <c r="AC262" s="1029">
        <f t="shared" si="5"/>
        <v>3</v>
      </c>
      <c r="AD262" s="19"/>
      <c r="AE262" s="1030">
        <v>2.0</v>
      </c>
      <c r="AF262" s="19"/>
      <c r="AG262" s="1029">
        <v>1.0</v>
      </c>
      <c r="AH262" s="19"/>
      <c r="AI262" s="1029">
        <v>0.0</v>
      </c>
      <c r="AJ262" s="19"/>
    </row>
    <row r="263" ht="24.0" customHeight="1">
      <c r="A263" s="27"/>
      <c r="B263" s="19"/>
      <c r="C263" s="18" t="s">
        <v>3200</v>
      </c>
      <c r="J263" s="19"/>
      <c r="K263" s="1029">
        <f t="shared" si="6"/>
        <v>15</v>
      </c>
      <c r="M263" s="1030">
        <v>13.0</v>
      </c>
      <c r="N263" s="19"/>
      <c r="O263" s="1030">
        <v>2.0</v>
      </c>
      <c r="P263" s="19"/>
      <c r="Q263" s="1029">
        <v>0.0</v>
      </c>
      <c r="R263" s="19"/>
      <c r="S263" s="27"/>
      <c r="T263" s="19"/>
      <c r="U263" s="173" t="s">
        <v>3201</v>
      </c>
      <c r="AB263" s="19"/>
      <c r="AC263" s="1029">
        <f t="shared" si="5"/>
        <v>16</v>
      </c>
      <c r="AD263" s="19"/>
      <c r="AE263" s="1030">
        <v>14.0</v>
      </c>
      <c r="AF263" s="19"/>
      <c r="AG263" s="1030">
        <v>2.0</v>
      </c>
      <c r="AH263" s="19"/>
      <c r="AI263" s="1029">
        <v>0.0</v>
      </c>
      <c r="AJ263" s="19"/>
    </row>
    <row r="264" ht="24.0" customHeight="1">
      <c r="A264" s="27"/>
      <c r="B264" s="19"/>
      <c r="C264" s="18" t="s">
        <v>3202</v>
      </c>
      <c r="J264" s="19"/>
      <c r="K264" s="1029">
        <f t="shared" si="6"/>
        <v>37</v>
      </c>
      <c r="M264" s="1030">
        <v>37.0</v>
      </c>
      <c r="N264" s="19"/>
      <c r="O264" s="1029">
        <v>0.0</v>
      </c>
      <c r="P264" s="19"/>
      <c r="Q264" s="1029">
        <v>0.0</v>
      </c>
      <c r="R264" s="19"/>
      <c r="S264" s="27"/>
      <c r="T264" s="19"/>
      <c r="U264" s="173" t="s">
        <v>3203</v>
      </c>
      <c r="AB264" s="19"/>
      <c r="AC264" s="1029">
        <f t="shared" si="5"/>
        <v>6</v>
      </c>
      <c r="AD264" s="19"/>
      <c r="AE264" s="1029">
        <v>5.0</v>
      </c>
      <c r="AF264" s="19"/>
      <c r="AG264" s="1030">
        <v>1.0</v>
      </c>
      <c r="AH264" s="19"/>
      <c r="AI264" s="1029">
        <v>0.0</v>
      </c>
      <c r="AJ264" s="19"/>
    </row>
    <row r="265" ht="24.0" customHeight="1">
      <c r="A265" s="27"/>
      <c r="B265" s="19"/>
      <c r="C265" s="18" t="s">
        <v>3204</v>
      </c>
      <c r="J265" s="19"/>
      <c r="K265" s="1029">
        <f t="shared" si="6"/>
        <v>11</v>
      </c>
      <c r="M265" s="1030">
        <v>9.0</v>
      </c>
      <c r="N265" s="19"/>
      <c r="O265" s="1030">
        <v>2.0</v>
      </c>
      <c r="P265" s="19"/>
      <c r="Q265" s="1029">
        <v>0.0</v>
      </c>
      <c r="R265" s="19"/>
      <c r="S265" s="27"/>
      <c r="T265" s="19"/>
      <c r="U265" s="18" t="s">
        <v>3205</v>
      </c>
      <c r="AB265" s="19"/>
      <c r="AC265" s="1029">
        <f t="shared" si="5"/>
        <v>13</v>
      </c>
      <c r="AD265" s="19"/>
      <c r="AE265" s="1030">
        <v>9.0</v>
      </c>
      <c r="AF265" s="19"/>
      <c r="AG265" s="1030">
        <v>4.0</v>
      </c>
      <c r="AH265" s="19"/>
      <c r="AI265" s="1029">
        <v>0.0</v>
      </c>
      <c r="AJ265" s="19"/>
    </row>
    <row r="266" ht="24.0" customHeight="1">
      <c r="A266" s="27"/>
      <c r="B266" s="19"/>
      <c r="C266" s="18" t="s">
        <v>3206</v>
      </c>
      <c r="J266" s="19"/>
      <c r="K266" s="1029">
        <f t="shared" si="6"/>
        <v>5</v>
      </c>
      <c r="M266" s="1030">
        <v>5.0</v>
      </c>
      <c r="N266" s="19"/>
      <c r="O266" s="1030">
        <v>0.0</v>
      </c>
      <c r="P266" s="19"/>
      <c r="Q266" s="1029">
        <v>0.0</v>
      </c>
      <c r="R266" s="19"/>
      <c r="S266" s="27"/>
      <c r="T266" s="19"/>
      <c r="U266" s="99" t="s">
        <v>3207</v>
      </c>
      <c r="AB266" s="19"/>
      <c r="AC266" s="1029">
        <f t="shared" si="5"/>
        <v>10</v>
      </c>
      <c r="AD266" s="19"/>
      <c r="AE266" s="1030">
        <v>9.0</v>
      </c>
      <c r="AF266" s="19"/>
      <c r="AG266" s="1030">
        <v>1.0</v>
      </c>
      <c r="AH266" s="19"/>
      <c r="AI266" s="1029">
        <v>0.0</v>
      </c>
      <c r="AJ266" s="19"/>
    </row>
    <row r="267" ht="24.0" customHeight="1">
      <c r="A267" s="27"/>
      <c r="B267" s="19"/>
      <c r="C267" s="18" t="s">
        <v>3208</v>
      </c>
      <c r="J267" s="19"/>
      <c r="K267" s="1029">
        <f t="shared" si="6"/>
        <v>25</v>
      </c>
      <c r="M267" s="1030">
        <v>15.0</v>
      </c>
      <c r="N267" s="19"/>
      <c r="O267" s="1030">
        <v>10.0</v>
      </c>
      <c r="P267" s="19"/>
      <c r="Q267" s="1029">
        <v>0.0</v>
      </c>
      <c r="R267" s="19"/>
      <c r="S267" s="27"/>
      <c r="T267" s="19"/>
      <c r="U267" s="28" t="s">
        <v>3209</v>
      </c>
      <c r="V267" s="29"/>
      <c r="W267" s="29"/>
      <c r="X267" s="29"/>
      <c r="Y267" s="29"/>
      <c r="Z267" s="29"/>
      <c r="AA267" s="29"/>
      <c r="AB267" s="30"/>
      <c r="AC267" s="1031">
        <f t="shared" si="5"/>
        <v>1</v>
      </c>
      <c r="AD267" s="30"/>
      <c r="AE267" s="1032">
        <v>0.0</v>
      </c>
      <c r="AF267" s="30"/>
      <c r="AG267" s="1031">
        <v>1.0</v>
      </c>
      <c r="AH267" s="30"/>
      <c r="AI267" s="1031">
        <v>0.0</v>
      </c>
      <c r="AJ267" s="30"/>
    </row>
    <row r="268" ht="24.0" customHeight="1">
      <c r="A268" s="37"/>
      <c r="B268" s="30"/>
      <c r="C268" s="28" t="s">
        <v>3210</v>
      </c>
      <c r="D268" s="29"/>
      <c r="E268" s="29"/>
      <c r="F268" s="29"/>
      <c r="G268" s="29"/>
      <c r="H268" s="29"/>
      <c r="I268" s="29"/>
      <c r="J268" s="30"/>
      <c r="K268" s="1031">
        <f t="shared" si="6"/>
        <v>0</v>
      </c>
      <c r="L268" s="29"/>
      <c r="M268" s="1031">
        <v>0.0</v>
      </c>
      <c r="N268" s="30"/>
      <c r="O268" s="1031">
        <v>0.0</v>
      </c>
      <c r="P268" s="30"/>
      <c r="Q268" s="1031">
        <v>0.0</v>
      </c>
      <c r="R268" s="30"/>
      <c r="S268" s="8" t="s">
        <v>3211</v>
      </c>
      <c r="T268" s="9"/>
      <c r="U268" s="9"/>
      <c r="V268" s="9"/>
      <c r="W268" s="9"/>
      <c r="X268" s="9"/>
      <c r="Y268" s="9"/>
      <c r="Z268" s="9"/>
      <c r="AA268" s="9"/>
      <c r="AB268" s="10"/>
      <c r="AC268" s="1031">
        <f t="shared" si="5"/>
        <v>1</v>
      </c>
      <c r="AD268" s="30"/>
      <c r="AE268" s="1033">
        <v>0.0</v>
      </c>
      <c r="AF268" s="10"/>
      <c r="AG268" s="1034">
        <v>1.0</v>
      </c>
      <c r="AH268" s="10"/>
      <c r="AI268" s="1033">
        <v>0.0</v>
      </c>
      <c r="AJ268" s="10"/>
    </row>
    <row r="269" ht="24.0" customHeight="1">
      <c r="A269" s="35"/>
      <c r="B269" s="35"/>
      <c r="C269" s="35"/>
      <c r="D269" s="35"/>
      <c r="E269" s="35"/>
      <c r="F269" s="35"/>
      <c r="G269" s="35"/>
      <c r="H269" s="35"/>
      <c r="I269" s="35"/>
      <c r="J269" s="428"/>
      <c r="K269" s="428"/>
      <c r="L269" s="428"/>
      <c r="M269" s="428"/>
      <c r="N269" s="428"/>
      <c r="O269" s="723"/>
      <c r="P269" s="723"/>
      <c r="Q269" s="723"/>
      <c r="R269" s="723"/>
      <c r="S269" s="35"/>
      <c r="T269" s="35"/>
      <c r="U269" s="35"/>
      <c r="V269" s="35"/>
      <c r="W269" s="35"/>
      <c r="X269" s="35"/>
      <c r="Y269" s="35"/>
      <c r="Z269" s="35"/>
      <c r="AA269" s="35"/>
      <c r="AB269" s="723"/>
      <c r="AC269" s="723"/>
      <c r="AD269" s="723"/>
      <c r="AE269" s="723"/>
      <c r="AF269" s="723"/>
      <c r="AG269" s="723"/>
      <c r="AH269" s="723"/>
      <c r="AI269" s="723"/>
      <c r="AJ269" s="723"/>
    </row>
    <row r="270" ht="24.0" customHeight="1">
      <c r="A270" s="3" t="s">
        <v>3212</v>
      </c>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7" t="s">
        <v>1111</v>
      </c>
    </row>
    <row r="271" ht="24.0" customHeight="1">
      <c r="A271" s="8" t="s">
        <v>1454</v>
      </c>
      <c r="B271" s="9"/>
      <c r="C271" s="9"/>
      <c r="D271" s="9"/>
      <c r="E271" s="10"/>
      <c r="F271" s="8" t="s">
        <v>67</v>
      </c>
      <c r="G271" s="9"/>
      <c r="H271" s="9"/>
      <c r="I271" s="9"/>
      <c r="J271" s="9"/>
      <c r="K271" s="10"/>
      <c r="L271" s="8" t="s">
        <v>3213</v>
      </c>
      <c r="M271" s="9"/>
      <c r="N271" s="9"/>
      <c r="O271" s="9"/>
      <c r="P271" s="10"/>
      <c r="Q271" s="8" t="s">
        <v>3180</v>
      </c>
      <c r="R271" s="9"/>
      <c r="S271" s="9"/>
      <c r="T271" s="9"/>
      <c r="U271" s="10"/>
      <c r="V271" s="8" t="s">
        <v>3181</v>
      </c>
      <c r="W271" s="9"/>
      <c r="X271" s="9"/>
      <c r="Y271" s="9"/>
      <c r="Z271" s="10"/>
      <c r="AA271" s="8" t="s">
        <v>3182</v>
      </c>
      <c r="AB271" s="9"/>
      <c r="AC271" s="9"/>
      <c r="AD271" s="9"/>
      <c r="AE271" s="10"/>
      <c r="AF271" s="8" t="s">
        <v>1363</v>
      </c>
      <c r="AG271" s="9"/>
      <c r="AH271" s="9"/>
      <c r="AI271" s="9"/>
      <c r="AJ271" s="10"/>
    </row>
    <row r="272" ht="24.0" customHeight="1">
      <c r="A272" s="270" t="s">
        <v>1448</v>
      </c>
      <c r="E272" s="19"/>
      <c r="F272" s="427">
        <f>SUM(L272:AJ272)</f>
        <v>120</v>
      </c>
      <c r="K272" s="19"/>
      <c r="L272" s="565">
        <v>1.0</v>
      </c>
      <c r="P272" s="19"/>
      <c r="Q272" s="565">
        <v>0.0</v>
      </c>
      <c r="U272" s="19"/>
      <c r="V272" s="565">
        <v>52.0</v>
      </c>
      <c r="Z272" s="19"/>
      <c r="AA272" s="565">
        <v>63.0</v>
      </c>
      <c r="AE272" s="19"/>
      <c r="AF272" s="565">
        <v>4.0</v>
      </c>
      <c r="AJ272" s="19"/>
    </row>
    <row r="273" ht="24.0" customHeight="1">
      <c r="A273" s="18">
        <v>5.0</v>
      </c>
      <c r="E273" s="19"/>
      <c r="F273" s="427">
        <v>113.0</v>
      </c>
      <c r="K273" s="19"/>
      <c r="L273" s="565">
        <v>3.0</v>
      </c>
      <c r="P273" s="19"/>
      <c r="Q273" s="565">
        <v>1.0</v>
      </c>
      <c r="U273" s="19"/>
      <c r="V273" s="565">
        <v>45.0</v>
      </c>
      <c r="Z273" s="19"/>
      <c r="AA273" s="565">
        <v>58.0</v>
      </c>
      <c r="AE273" s="19"/>
      <c r="AF273" s="565">
        <v>6.0</v>
      </c>
      <c r="AJ273" s="19"/>
    </row>
    <row r="274" ht="24.0" customHeight="1">
      <c r="A274" s="202">
        <v>6.0</v>
      </c>
      <c r="B274" s="29"/>
      <c r="C274" s="29"/>
      <c r="D274" s="29"/>
      <c r="E274" s="30"/>
      <c r="F274" s="433">
        <v>124.0</v>
      </c>
      <c r="G274" s="29"/>
      <c r="H274" s="29"/>
      <c r="I274" s="29"/>
      <c r="J274" s="29"/>
      <c r="K274" s="30"/>
      <c r="L274" s="697">
        <v>1.0</v>
      </c>
      <c r="M274" s="29"/>
      <c r="N274" s="29"/>
      <c r="O274" s="29"/>
      <c r="P274" s="30"/>
      <c r="Q274" s="697">
        <v>3.0</v>
      </c>
      <c r="R274" s="29"/>
      <c r="S274" s="29"/>
      <c r="T274" s="29"/>
      <c r="U274" s="30"/>
      <c r="V274" s="697">
        <v>63.0</v>
      </c>
      <c r="W274" s="29"/>
      <c r="X274" s="29"/>
      <c r="Y274" s="29"/>
      <c r="Z274" s="30"/>
      <c r="AA274" s="697">
        <v>55.0</v>
      </c>
      <c r="AB274" s="29"/>
      <c r="AC274" s="29"/>
      <c r="AD274" s="29"/>
      <c r="AE274" s="30"/>
      <c r="AF274" s="697">
        <v>2.0</v>
      </c>
      <c r="AG274" s="29"/>
      <c r="AH274" s="29"/>
      <c r="AI274" s="29"/>
      <c r="AJ274" s="30"/>
    </row>
    <row r="275" ht="24.0"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7" t="s">
        <v>3214</v>
      </c>
    </row>
    <row r="276" ht="24.0" customHeight="1">
      <c r="A276" s="1" t="s">
        <v>3215</v>
      </c>
    </row>
    <row r="277" ht="24.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ht="24.0" customHeight="1">
      <c r="A278" s="4" t="s">
        <v>3216</v>
      </c>
    </row>
    <row r="279" ht="24.0" customHeight="1">
      <c r="A279" s="5">
        <v>166.0</v>
      </c>
      <c r="C279" s="6" t="s">
        <v>3217</v>
      </c>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ht="24.0"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7" t="s">
        <v>1055</v>
      </c>
    </row>
    <row r="281" ht="24.0" customHeight="1">
      <c r="A281" s="11" t="s">
        <v>1454</v>
      </c>
      <c r="B281" s="12"/>
      <c r="C281" s="13"/>
      <c r="D281" s="8" t="s">
        <v>3218</v>
      </c>
      <c r="E281" s="9"/>
      <c r="F281" s="9"/>
      <c r="G281" s="9"/>
      <c r="H281" s="9"/>
      <c r="I281" s="9"/>
      <c r="J281" s="9"/>
      <c r="K281" s="9"/>
      <c r="L281" s="9"/>
      <c r="M281" s="9"/>
      <c r="N281" s="9"/>
      <c r="O281" s="9"/>
      <c r="P281" s="9"/>
      <c r="Q281" s="9"/>
      <c r="R281" s="9"/>
      <c r="S281" s="9"/>
      <c r="T281" s="9"/>
      <c r="U281" s="9"/>
      <c r="V281" s="9"/>
      <c r="W281" s="9"/>
      <c r="X281" s="10"/>
      <c r="Y281" s="8" t="s">
        <v>3219</v>
      </c>
      <c r="Z281" s="9"/>
      <c r="AA281" s="9"/>
      <c r="AB281" s="9"/>
      <c r="AC281" s="9"/>
      <c r="AD281" s="9"/>
      <c r="AE281" s="9"/>
      <c r="AF281" s="9"/>
      <c r="AG281" s="9"/>
      <c r="AH281" s="9"/>
      <c r="AI281" s="9"/>
      <c r="AJ281" s="10"/>
    </row>
    <row r="282" ht="24.0" customHeight="1">
      <c r="A282" s="27"/>
      <c r="C282" s="19"/>
      <c r="D282" s="11" t="s">
        <v>67</v>
      </c>
      <c r="E282" s="12"/>
      <c r="F282" s="13"/>
      <c r="G282" s="8" t="s">
        <v>3220</v>
      </c>
      <c r="H282" s="9"/>
      <c r="I282" s="9"/>
      <c r="J282" s="9"/>
      <c r="K282" s="9"/>
      <c r="L282" s="9"/>
      <c r="M282" s="9"/>
      <c r="N282" s="9"/>
      <c r="O282" s="10"/>
      <c r="P282" s="8" t="s">
        <v>3221</v>
      </c>
      <c r="Q282" s="9"/>
      <c r="R282" s="9"/>
      <c r="S282" s="9"/>
      <c r="T282" s="9"/>
      <c r="U282" s="9"/>
      <c r="V282" s="9"/>
      <c r="W282" s="9"/>
      <c r="X282" s="10"/>
      <c r="Y282" s="11" t="s">
        <v>67</v>
      </c>
      <c r="Z282" s="12"/>
      <c r="AA282" s="13"/>
      <c r="AB282" s="11" t="s">
        <v>3222</v>
      </c>
      <c r="AC282" s="12"/>
      <c r="AD282" s="13"/>
      <c r="AE282" s="11" t="s">
        <v>3223</v>
      </c>
      <c r="AF282" s="12"/>
      <c r="AG282" s="13"/>
      <c r="AH282" s="36" t="s">
        <v>3224</v>
      </c>
      <c r="AI282" s="12"/>
      <c r="AJ282" s="13"/>
    </row>
    <row r="283" ht="24.0" customHeight="1">
      <c r="A283" s="37"/>
      <c r="B283" s="29"/>
      <c r="C283" s="30"/>
      <c r="D283" s="37"/>
      <c r="E283" s="29"/>
      <c r="F283" s="30"/>
      <c r="G283" s="8" t="s">
        <v>1513</v>
      </c>
      <c r="H283" s="9"/>
      <c r="I283" s="10"/>
      <c r="J283" s="8" t="s">
        <v>3225</v>
      </c>
      <c r="K283" s="9"/>
      <c r="L283" s="10"/>
      <c r="M283" s="8" t="s">
        <v>3226</v>
      </c>
      <c r="N283" s="9"/>
      <c r="O283" s="10"/>
      <c r="P283" s="8" t="s">
        <v>1513</v>
      </c>
      <c r="Q283" s="9"/>
      <c r="R283" s="10"/>
      <c r="S283" s="8" t="s">
        <v>3227</v>
      </c>
      <c r="T283" s="9"/>
      <c r="U283" s="10"/>
      <c r="V283" s="8" t="s">
        <v>3228</v>
      </c>
      <c r="W283" s="9"/>
      <c r="X283" s="10"/>
      <c r="Y283" s="37"/>
      <c r="Z283" s="29"/>
      <c r="AA283" s="30"/>
      <c r="AB283" s="37"/>
      <c r="AC283" s="29"/>
      <c r="AD283" s="30"/>
      <c r="AE283" s="37"/>
      <c r="AF283" s="29"/>
      <c r="AG283" s="30"/>
      <c r="AH283" s="37"/>
      <c r="AI283" s="29"/>
      <c r="AJ283" s="30"/>
    </row>
    <row r="284" ht="24.0" customHeight="1">
      <c r="A284" s="270" t="s">
        <v>1448</v>
      </c>
      <c r="C284" s="19"/>
      <c r="D284" s="692">
        <v>11386.0</v>
      </c>
      <c r="F284" s="19"/>
      <c r="G284" s="692">
        <v>11300.0</v>
      </c>
      <c r="I284" s="19"/>
      <c r="J284" s="264">
        <v>6975.0</v>
      </c>
      <c r="L284" s="19"/>
      <c r="M284" s="264">
        <v>4325.0</v>
      </c>
      <c r="O284" s="19"/>
      <c r="P284" s="470">
        <v>86.0</v>
      </c>
      <c r="R284" s="19"/>
      <c r="S284" s="470">
        <v>8.0</v>
      </c>
      <c r="U284" s="19"/>
      <c r="V284" s="470">
        <v>78.0</v>
      </c>
      <c r="X284" s="19"/>
      <c r="Y284" s="264">
        <v>3128.0</v>
      </c>
      <c r="AA284" s="19"/>
      <c r="AB284" s="264">
        <v>808.0</v>
      </c>
      <c r="AD284" s="19"/>
      <c r="AE284" s="264">
        <v>2320.0</v>
      </c>
      <c r="AG284" s="19"/>
      <c r="AH284" s="344">
        <v>44.8</v>
      </c>
      <c r="AJ284" s="19"/>
    </row>
    <row r="285" ht="24.0" customHeight="1">
      <c r="A285" s="18">
        <v>5.0</v>
      </c>
      <c r="C285" s="19"/>
      <c r="D285" s="692">
        <v>10956.0</v>
      </c>
      <c r="F285" s="19"/>
      <c r="G285" s="692">
        <v>10871.0</v>
      </c>
      <c r="I285" s="19"/>
      <c r="J285" s="264">
        <v>6801.0</v>
      </c>
      <c r="L285" s="19"/>
      <c r="M285" s="264">
        <v>4070.0</v>
      </c>
      <c r="O285" s="19"/>
      <c r="P285" s="470">
        <v>85.0</v>
      </c>
      <c r="R285" s="19"/>
      <c r="S285" s="470">
        <v>5.0</v>
      </c>
      <c r="U285" s="19"/>
      <c r="V285" s="470">
        <v>80.0</v>
      </c>
      <c r="X285" s="19"/>
      <c r="Y285" s="264">
        <v>2956.0</v>
      </c>
      <c r="AA285" s="19"/>
      <c r="AB285" s="264">
        <v>795.0</v>
      </c>
      <c r="AD285" s="19"/>
      <c r="AE285" s="264">
        <v>2161.0</v>
      </c>
      <c r="AG285" s="19"/>
      <c r="AH285" s="344">
        <v>43.46419644169975</v>
      </c>
      <c r="AJ285" s="19"/>
    </row>
    <row r="286" ht="24.0" customHeight="1">
      <c r="A286" s="202">
        <v>6.0</v>
      </c>
      <c r="B286" s="29"/>
      <c r="C286" s="30"/>
      <c r="D286" s="698">
        <v>10479.0</v>
      </c>
      <c r="E286" s="29"/>
      <c r="F286" s="30"/>
      <c r="G286" s="698">
        <v>10389.0</v>
      </c>
      <c r="H286" s="29"/>
      <c r="I286" s="30"/>
      <c r="J286" s="265">
        <v>6619.0</v>
      </c>
      <c r="K286" s="29"/>
      <c r="L286" s="30"/>
      <c r="M286" s="265">
        <v>3770.0</v>
      </c>
      <c r="N286" s="29"/>
      <c r="O286" s="30"/>
      <c r="P286" s="680">
        <v>90.0</v>
      </c>
      <c r="Q286" s="29"/>
      <c r="R286" s="30"/>
      <c r="S286" s="680">
        <v>7.0</v>
      </c>
      <c r="T286" s="29"/>
      <c r="U286" s="30"/>
      <c r="V286" s="680">
        <v>83.0</v>
      </c>
      <c r="W286" s="29"/>
      <c r="X286" s="30"/>
      <c r="Y286" s="265">
        <v>2843.0</v>
      </c>
      <c r="Z286" s="29"/>
      <c r="AA286" s="30"/>
      <c r="AB286" s="265">
        <v>794.0</v>
      </c>
      <c r="AC286" s="29"/>
      <c r="AD286" s="30"/>
      <c r="AE286" s="265">
        <v>2049.0</v>
      </c>
      <c r="AF286" s="29"/>
      <c r="AG286" s="30"/>
      <c r="AH286" s="459">
        <v>43.0</v>
      </c>
      <c r="AI286" s="29"/>
      <c r="AJ286" s="30"/>
    </row>
    <row r="287" ht="24.0" customHeight="1">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269" t="s">
        <v>3060</v>
      </c>
    </row>
    <row r="288" ht="24.0"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row>
    <row r="289" ht="24.0" customHeight="1">
      <c r="A289" s="5">
        <v>167.0</v>
      </c>
      <c r="C289" s="6" t="s">
        <v>3229</v>
      </c>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row>
    <row r="290" ht="24.0"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7" t="s">
        <v>3022</v>
      </c>
    </row>
    <row r="291" ht="24.0" customHeight="1">
      <c r="A291" s="8" t="s">
        <v>115</v>
      </c>
      <c r="B291" s="9"/>
      <c r="C291" s="9"/>
      <c r="D291" s="9"/>
      <c r="E291" s="9"/>
      <c r="F291" s="9"/>
      <c r="G291" s="9"/>
      <c r="H291" s="9"/>
      <c r="I291" s="9"/>
      <c r="J291" s="9"/>
      <c r="K291" s="9"/>
      <c r="L291" s="10"/>
      <c r="M291" s="249" t="s">
        <v>2105</v>
      </c>
      <c r="N291" s="9"/>
      <c r="O291" s="9"/>
      <c r="P291" s="9"/>
      <c r="Q291" s="9"/>
      <c r="R291" s="9"/>
      <c r="S291" s="9"/>
      <c r="T291" s="10"/>
      <c r="U291" s="8" t="s">
        <v>2106</v>
      </c>
      <c r="V291" s="9"/>
      <c r="W291" s="9"/>
      <c r="X291" s="9"/>
      <c r="Y291" s="9"/>
      <c r="Z291" s="9"/>
      <c r="AA291" s="9"/>
      <c r="AB291" s="10"/>
      <c r="AC291" s="249" t="s">
        <v>2107</v>
      </c>
      <c r="AD291" s="9"/>
      <c r="AE291" s="9"/>
      <c r="AF291" s="9"/>
      <c r="AG291" s="9"/>
      <c r="AH291" s="9"/>
      <c r="AI291" s="9"/>
      <c r="AJ291" s="10"/>
    </row>
    <row r="292" ht="24.0" customHeight="1">
      <c r="A292" s="11" t="s">
        <v>67</v>
      </c>
      <c r="B292" s="12"/>
      <c r="C292" s="12"/>
      <c r="D292" s="12"/>
      <c r="E292" s="12"/>
      <c r="F292" s="12"/>
      <c r="G292" s="12"/>
      <c r="H292" s="12"/>
      <c r="I292" s="11" t="s">
        <v>2732</v>
      </c>
      <c r="J292" s="12"/>
      <c r="K292" s="12"/>
      <c r="L292" s="13"/>
      <c r="M292" s="1035">
        <v>25843.0</v>
      </c>
      <c r="N292" s="12"/>
      <c r="O292" s="12"/>
      <c r="P292" s="12"/>
      <c r="Q292" s="12"/>
      <c r="R292" s="12"/>
      <c r="S292" s="12"/>
      <c r="T292" s="13"/>
      <c r="U292" s="1035">
        <v>25647.0</v>
      </c>
      <c r="V292" s="12"/>
      <c r="W292" s="12"/>
      <c r="X292" s="12"/>
      <c r="Y292" s="12"/>
      <c r="Z292" s="12"/>
      <c r="AA292" s="12"/>
      <c r="AB292" s="13"/>
      <c r="AC292" s="1036">
        <v>25402.0</v>
      </c>
      <c r="AD292" s="12"/>
      <c r="AE292" s="12"/>
      <c r="AF292" s="12"/>
      <c r="AG292" s="12"/>
      <c r="AH292" s="12"/>
      <c r="AI292" s="12"/>
      <c r="AJ292" s="13"/>
    </row>
    <row r="293" ht="24.0" customHeight="1">
      <c r="A293" s="37"/>
      <c r="B293" s="29"/>
      <c r="C293" s="29"/>
      <c r="D293" s="29"/>
      <c r="E293" s="29"/>
      <c r="F293" s="29"/>
      <c r="G293" s="29"/>
      <c r="H293" s="29"/>
      <c r="I293" s="28" t="s">
        <v>1811</v>
      </c>
      <c r="J293" s="29"/>
      <c r="K293" s="29"/>
      <c r="L293" s="30"/>
      <c r="M293" s="1037">
        <v>1.7649369E7</v>
      </c>
      <c r="N293" s="29"/>
      <c r="O293" s="29"/>
      <c r="P293" s="29"/>
      <c r="Q293" s="29"/>
      <c r="R293" s="29"/>
      <c r="S293" s="29"/>
      <c r="T293" s="30"/>
      <c r="U293" s="1037">
        <v>1.7907602E7</v>
      </c>
      <c r="V293" s="29"/>
      <c r="W293" s="29"/>
      <c r="X293" s="29"/>
      <c r="Y293" s="29"/>
      <c r="Z293" s="29"/>
      <c r="AA293" s="29"/>
      <c r="AB293" s="30"/>
      <c r="AC293" s="1038">
        <v>1.8269729E7</v>
      </c>
      <c r="AD293" s="29"/>
      <c r="AE293" s="29"/>
      <c r="AF293" s="29"/>
      <c r="AG293" s="29"/>
      <c r="AH293" s="29"/>
      <c r="AI293" s="29"/>
      <c r="AJ293" s="30"/>
    </row>
    <row r="294" ht="24.0" customHeight="1">
      <c r="A294" s="11" t="s">
        <v>3230</v>
      </c>
      <c r="B294" s="12"/>
      <c r="C294" s="12"/>
      <c r="D294" s="12"/>
      <c r="E294" s="12"/>
      <c r="F294" s="12"/>
      <c r="G294" s="12"/>
      <c r="H294" s="13"/>
      <c r="I294" s="11" t="s">
        <v>2732</v>
      </c>
      <c r="J294" s="12"/>
      <c r="K294" s="12"/>
      <c r="L294" s="13"/>
      <c r="M294" s="1035">
        <v>24255.0</v>
      </c>
      <c r="N294" s="12"/>
      <c r="O294" s="12"/>
      <c r="P294" s="12"/>
      <c r="Q294" s="12"/>
      <c r="R294" s="12"/>
      <c r="S294" s="12"/>
      <c r="T294" s="13"/>
      <c r="U294" s="1035">
        <v>24088.0</v>
      </c>
      <c r="V294" s="12"/>
      <c r="W294" s="12"/>
      <c r="X294" s="12"/>
      <c r="Y294" s="12"/>
      <c r="Z294" s="12"/>
      <c r="AA294" s="12"/>
      <c r="AB294" s="13"/>
      <c r="AC294" s="1036">
        <v>23865.0</v>
      </c>
      <c r="AD294" s="12"/>
      <c r="AE294" s="12"/>
      <c r="AF294" s="12"/>
      <c r="AG294" s="12"/>
      <c r="AH294" s="12"/>
      <c r="AI294" s="12"/>
      <c r="AJ294" s="13"/>
    </row>
    <row r="295" ht="24.0" customHeight="1">
      <c r="A295" s="37"/>
      <c r="B295" s="29"/>
      <c r="C295" s="29"/>
      <c r="D295" s="29"/>
      <c r="E295" s="29"/>
      <c r="F295" s="29"/>
      <c r="G295" s="29"/>
      <c r="H295" s="30"/>
      <c r="I295" s="28" t="s">
        <v>1811</v>
      </c>
      <c r="J295" s="29"/>
      <c r="K295" s="29"/>
      <c r="L295" s="30"/>
      <c r="M295" s="1037">
        <v>1.6299808E7</v>
      </c>
      <c r="N295" s="29"/>
      <c r="O295" s="29"/>
      <c r="P295" s="29"/>
      <c r="Q295" s="29"/>
      <c r="R295" s="29"/>
      <c r="S295" s="29"/>
      <c r="T295" s="30"/>
      <c r="U295" s="1037">
        <v>1.6550359E7</v>
      </c>
      <c r="V295" s="29"/>
      <c r="W295" s="29"/>
      <c r="X295" s="29"/>
      <c r="Y295" s="29"/>
      <c r="Z295" s="29"/>
      <c r="AA295" s="29"/>
      <c r="AB295" s="30"/>
      <c r="AC295" s="1038">
        <v>1.6896286E7</v>
      </c>
      <c r="AD295" s="29"/>
      <c r="AE295" s="29"/>
      <c r="AF295" s="29"/>
      <c r="AG295" s="29"/>
      <c r="AH295" s="29"/>
      <c r="AI295" s="29"/>
      <c r="AJ295" s="30"/>
    </row>
    <row r="296" ht="24.0" customHeight="1">
      <c r="A296" s="11" t="s">
        <v>3231</v>
      </c>
      <c r="B296" s="12"/>
      <c r="C296" s="12"/>
      <c r="D296" s="12"/>
      <c r="E296" s="12"/>
      <c r="F296" s="12"/>
      <c r="G296" s="12"/>
      <c r="H296" s="13"/>
      <c r="I296" s="11" t="s">
        <v>2732</v>
      </c>
      <c r="J296" s="12"/>
      <c r="K296" s="12"/>
      <c r="L296" s="13"/>
      <c r="M296" s="1035">
        <v>1459.0</v>
      </c>
      <c r="N296" s="12"/>
      <c r="O296" s="12"/>
      <c r="P296" s="12"/>
      <c r="Q296" s="12"/>
      <c r="R296" s="12"/>
      <c r="S296" s="12"/>
      <c r="T296" s="13"/>
      <c r="U296" s="1035">
        <v>1450.0</v>
      </c>
      <c r="V296" s="12"/>
      <c r="W296" s="12"/>
      <c r="X296" s="12"/>
      <c r="Y296" s="12"/>
      <c r="Z296" s="12"/>
      <c r="AA296" s="12"/>
      <c r="AB296" s="13"/>
      <c r="AC296" s="1036">
        <v>1432.0</v>
      </c>
      <c r="AD296" s="12"/>
      <c r="AE296" s="12"/>
      <c r="AF296" s="12"/>
      <c r="AG296" s="12"/>
      <c r="AH296" s="12"/>
      <c r="AI296" s="12"/>
      <c r="AJ296" s="13"/>
    </row>
    <row r="297" ht="24.0" customHeight="1">
      <c r="A297" s="37"/>
      <c r="B297" s="29"/>
      <c r="C297" s="29"/>
      <c r="D297" s="29"/>
      <c r="E297" s="29"/>
      <c r="F297" s="29"/>
      <c r="G297" s="29"/>
      <c r="H297" s="30"/>
      <c r="I297" s="28" t="s">
        <v>1811</v>
      </c>
      <c r="J297" s="29"/>
      <c r="K297" s="29"/>
      <c r="L297" s="30"/>
      <c r="M297" s="1037">
        <v>1254156.0</v>
      </c>
      <c r="N297" s="29"/>
      <c r="O297" s="29"/>
      <c r="P297" s="29"/>
      <c r="Q297" s="29"/>
      <c r="R297" s="29"/>
      <c r="S297" s="29"/>
      <c r="T297" s="30"/>
      <c r="U297" s="1037">
        <v>1272129.0</v>
      </c>
      <c r="V297" s="29"/>
      <c r="W297" s="29"/>
      <c r="X297" s="29"/>
      <c r="Y297" s="29"/>
      <c r="Z297" s="29"/>
      <c r="AA297" s="29"/>
      <c r="AB297" s="30"/>
      <c r="AC297" s="1038">
        <v>1288033.0</v>
      </c>
      <c r="AD297" s="29"/>
      <c r="AE297" s="29"/>
      <c r="AF297" s="29"/>
      <c r="AG297" s="29"/>
      <c r="AH297" s="29"/>
      <c r="AI297" s="29"/>
      <c r="AJ297" s="30"/>
    </row>
    <row r="298" ht="24.0" customHeight="1">
      <c r="A298" s="11" t="s">
        <v>3232</v>
      </c>
      <c r="B298" s="12"/>
      <c r="C298" s="12"/>
      <c r="D298" s="12"/>
      <c r="E298" s="12"/>
      <c r="F298" s="12"/>
      <c r="G298" s="12"/>
      <c r="H298" s="13"/>
      <c r="I298" s="11" t="s">
        <v>2732</v>
      </c>
      <c r="J298" s="12"/>
      <c r="K298" s="12"/>
      <c r="L298" s="13"/>
      <c r="M298" s="1035">
        <v>122.0</v>
      </c>
      <c r="N298" s="12"/>
      <c r="O298" s="12"/>
      <c r="P298" s="12"/>
      <c r="Q298" s="12"/>
      <c r="R298" s="12"/>
      <c r="S298" s="12"/>
      <c r="T298" s="13"/>
      <c r="U298" s="1035">
        <v>109.0</v>
      </c>
      <c r="V298" s="12"/>
      <c r="W298" s="12"/>
      <c r="X298" s="12"/>
      <c r="Y298" s="12"/>
      <c r="Z298" s="12"/>
      <c r="AA298" s="12"/>
      <c r="AB298" s="13"/>
      <c r="AC298" s="1036">
        <v>105.0</v>
      </c>
      <c r="AD298" s="12"/>
      <c r="AE298" s="12"/>
      <c r="AF298" s="12"/>
      <c r="AG298" s="12"/>
      <c r="AH298" s="12"/>
      <c r="AI298" s="12"/>
      <c r="AJ298" s="13"/>
    </row>
    <row r="299" ht="24.0" customHeight="1">
      <c r="A299" s="37"/>
      <c r="B299" s="29"/>
      <c r="C299" s="29"/>
      <c r="D299" s="29"/>
      <c r="E299" s="29"/>
      <c r="F299" s="29"/>
      <c r="G299" s="29"/>
      <c r="H299" s="30"/>
      <c r="I299" s="28" t="s">
        <v>1811</v>
      </c>
      <c r="J299" s="29"/>
      <c r="K299" s="29"/>
      <c r="L299" s="30"/>
      <c r="M299" s="1037">
        <v>94231.0</v>
      </c>
      <c r="N299" s="29"/>
      <c r="O299" s="29"/>
      <c r="P299" s="29"/>
      <c r="Q299" s="29"/>
      <c r="R299" s="29"/>
      <c r="S299" s="29"/>
      <c r="T299" s="30"/>
      <c r="U299" s="1037">
        <v>85114.0</v>
      </c>
      <c r="V299" s="29"/>
      <c r="W299" s="29"/>
      <c r="X299" s="29"/>
      <c r="Y299" s="29"/>
      <c r="Z299" s="29"/>
      <c r="AA299" s="29"/>
      <c r="AB299" s="30"/>
      <c r="AC299" s="1038">
        <v>85410.0</v>
      </c>
      <c r="AD299" s="29"/>
      <c r="AE299" s="29"/>
      <c r="AF299" s="29"/>
      <c r="AG299" s="29"/>
      <c r="AH299" s="29"/>
      <c r="AI299" s="29"/>
      <c r="AJ299" s="30"/>
    </row>
    <row r="300" ht="24.0" customHeight="1">
      <c r="A300" s="11" t="s">
        <v>3233</v>
      </c>
      <c r="B300" s="12"/>
      <c r="C300" s="12"/>
      <c r="D300" s="12"/>
      <c r="E300" s="12"/>
      <c r="F300" s="12"/>
      <c r="G300" s="12"/>
      <c r="H300" s="13"/>
      <c r="I300" s="11" t="s">
        <v>2732</v>
      </c>
      <c r="J300" s="12"/>
      <c r="K300" s="12"/>
      <c r="L300" s="13"/>
      <c r="M300" s="1035" t="s">
        <v>3234</v>
      </c>
      <c r="N300" s="12"/>
      <c r="O300" s="12"/>
      <c r="P300" s="12"/>
      <c r="Q300" s="12"/>
      <c r="R300" s="12"/>
      <c r="S300" s="12"/>
      <c r="T300" s="13"/>
      <c r="U300" s="1035" t="s">
        <v>3234</v>
      </c>
      <c r="V300" s="12"/>
      <c r="W300" s="12"/>
      <c r="X300" s="12"/>
      <c r="Y300" s="12"/>
      <c r="Z300" s="12"/>
      <c r="AA300" s="12"/>
      <c r="AB300" s="13"/>
      <c r="AC300" s="1035" t="s">
        <v>3234</v>
      </c>
      <c r="AD300" s="12"/>
      <c r="AE300" s="12"/>
      <c r="AF300" s="12"/>
      <c r="AG300" s="12"/>
      <c r="AH300" s="12"/>
      <c r="AI300" s="12"/>
      <c r="AJ300" s="13"/>
    </row>
    <row r="301" ht="24.0" customHeight="1">
      <c r="A301" s="37"/>
      <c r="B301" s="29"/>
      <c r="C301" s="29"/>
      <c r="D301" s="29"/>
      <c r="E301" s="29"/>
      <c r="F301" s="29"/>
      <c r="G301" s="29"/>
      <c r="H301" s="30"/>
      <c r="I301" s="28" t="s">
        <v>1811</v>
      </c>
      <c r="J301" s="29"/>
      <c r="K301" s="29"/>
      <c r="L301" s="30"/>
      <c r="M301" s="1037" t="s">
        <v>3234</v>
      </c>
      <c r="N301" s="29"/>
      <c r="O301" s="29"/>
      <c r="P301" s="29"/>
      <c r="Q301" s="29"/>
      <c r="R301" s="29"/>
      <c r="S301" s="29"/>
      <c r="T301" s="30"/>
      <c r="U301" s="1037" t="s">
        <v>3234</v>
      </c>
      <c r="V301" s="29"/>
      <c r="W301" s="29"/>
      <c r="X301" s="29"/>
      <c r="Y301" s="29"/>
      <c r="Z301" s="29"/>
      <c r="AA301" s="29"/>
      <c r="AB301" s="30"/>
      <c r="AC301" s="1037" t="s">
        <v>3234</v>
      </c>
      <c r="AD301" s="29"/>
      <c r="AE301" s="29"/>
      <c r="AF301" s="29"/>
      <c r="AG301" s="29"/>
      <c r="AH301" s="29"/>
      <c r="AI301" s="29"/>
      <c r="AJ301" s="30"/>
    </row>
    <row r="302" ht="24.0" customHeight="1">
      <c r="A302" s="11" t="s">
        <v>3235</v>
      </c>
      <c r="B302" s="12"/>
      <c r="C302" s="12"/>
      <c r="D302" s="12"/>
      <c r="E302" s="12"/>
      <c r="F302" s="12"/>
      <c r="G302" s="12"/>
      <c r="H302" s="13"/>
      <c r="I302" s="11" t="s">
        <v>2732</v>
      </c>
      <c r="J302" s="12"/>
      <c r="K302" s="12"/>
      <c r="L302" s="13"/>
      <c r="M302" s="1035" t="s">
        <v>3234</v>
      </c>
      <c r="N302" s="12"/>
      <c r="O302" s="12"/>
      <c r="P302" s="12"/>
      <c r="Q302" s="12"/>
      <c r="R302" s="12"/>
      <c r="S302" s="12"/>
      <c r="T302" s="13"/>
      <c r="U302" s="1035" t="s">
        <v>3234</v>
      </c>
      <c r="V302" s="12"/>
      <c r="W302" s="12"/>
      <c r="X302" s="12"/>
      <c r="Y302" s="12"/>
      <c r="Z302" s="12"/>
      <c r="AA302" s="12"/>
      <c r="AB302" s="13"/>
      <c r="AC302" s="1036" t="s">
        <v>3236</v>
      </c>
      <c r="AD302" s="12"/>
      <c r="AE302" s="12"/>
      <c r="AF302" s="12"/>
      <c r="AG302" s="12"/>
      <c r="AH302" s="12"/>
      <c r="AI302" s="12"/>
      <c r="AJ302" s="13"/>
    </row>
    <row r="303" ht="24.0" customHeight="1">
      <c r="A303" s="37"/>
      <c r="B303" s="29"/>
      <c r="C303" s="29"/>
      <c r="D303" s="29"/>
      <c r="E303" s="29"/>
      <c r="F303" s="29"/>
      <c r="G303" s="29"/>
      <c r="H303" s="30"/>
      <c r="I303" s="28" t="s">
        <v>1811</v>
      </c>
      <c r="J303" s="29"/>
      <c r="K303" s="29"/>
      <c r="L303" s="30"/>
      <c r="M303" s="1037" t="s">
        <v>3234</v>
      </c>
      <c r="N303" s="29"/>
      <c r="O303" s="29"/>
      <c r="P303" s="29"/>
      <c r="Q303" s="29"/>
      <c r="R303" s="29"/>
      <c r="S303" s="29"/>
      <c r="T303" s="30"/>
      <c r="U303" s="1037" t="s">
        <v>3234</v>
      </c>
      <c r="V303" s="29"/>
      <c r="W303" s="29"/>
      <c r="X303" s="29"/>
      <c r="Y303" s="29"/>
      <c r="Z303" s="29"/>
      <c r="AA303" s="29"/>
      <c r="AB303" s="30"/>
      <c r="AC303" s="1038" t="s">
        <v>3236</v>
      </c>
      <c r="AD303" s="29"/>
      <c r="AE303" s="29"/>
      <c r="AF303" s="29"/>
      <c r="AG303" s="29"/>
      <c r="AH303" s="29"/>
      <c r="AI303" s="29"/>
      <c r="AJ303" s="30"/>
    </row>
    <row r="304" ht="24.0" customHeight="1">
      <c r="A304" s="11" t="s">
        <v>3237</v>
      </c>
      <c r="B304" s="12"/>
      <c r="C304" s="12"/>
      <c r="D304" s="12"/>
      <c r="E304" s="12"/>
      <c r="F304" s="12"/>
      <c r="G304" s="12"/>
      <c r="H304" s="13"/>
      <c r="I304" s="11" t="s">
        <v>2732</v>
      </c>
      <c r="J304" s="12"/>
      <c r="K304" s="12"/>
      <c r="L304" s="13"/>
      <c r="M304" s="1035">
        <v>7.0</v>
      </c>
      <c r="N304" s="12"/>
      <c r="O304" s="12"/>
      <c r="P304" s="12"/>
      <c r="Q304" s="12"/>
      <c r="R304" s="12"/>
      <c r="S304" s="12"/>
      <c r="T304" s="13"/>
      <c r="U304" s="1036" t="s">
        <v>3236</v>
      </c>
      <c r="V304" s="12"/>
      <c r="W304" s="12"/>
      <c r="X304" s="12"/>
      <c r="Y304" s="12"/>
      <c r="Z304" s="12"/>
      <c r="AA304" s="12"/>
      <c r="AB304" s="13"/>
      <c r="AC304" s="1036" t="s">
        <v>3236</v>
      </c>
      <c r="AD304" s="12"/>
      <c r="AE304" s="12"/>
      <c r="AF304" s="12"/>
      <c r="AG304" s="12"/>
      <c r="AH304" s="12"/>
      <c r="AI304" s="12"/>
      <c r="AJ304" s="13"/>
    </row>
    <row r="305" ht="24.0" customHeight="1">
      <c r="A305" s="37"/>
      <c r="B305" s="29"/>
      <c r="C305" s="29"/>
      <c r="D305" s="29"/>
      <c r="E305" s="29"/>
      <c r="F305" s="29"/>
      <c r="G305" s="29"/>
      <c r="H305" s="30"/>
      <c r="I305" s="28" t="s">
        <v>1811</v>
      </c>
      <c r="J305" s="29"/>
      <c r="K305" s="29"/>
      <c r="L305" s="30"/>
      <c r="M305" s="1037">
        <v>1174.0</v>
      </c>
      <c r="N305" s="29"/>
      <c r="O305" s="29"/>
      <c r="P305" s="29"/>
      <c r="Q305" s="29"/>
      <c r="R305" s="29"/>
      <c r="S305" s="29"/>
      <c r="T305" s="30"/>
      <c r="U305" s="1038" t="s">
        <v>3236</v>
      </c>
      <c r="V305" s="29"/>
      <c r="W305" s="29"/>
      <c r="X305" s="29"/>
      <c r="Y305" s="29"/>
      <c r="Z305" s="29"/>
      <c r="AA305" s="29"/>
      <c r="AB305" s="30"/>
      <c r="AC305" s="1038" t="s">
        <v>3236</v>
      </c>
      <c r="AD305" s="29"/>
      <c r="AE305" s="29"/>
      <c r="AF305" s="29"/>
      <c r="AG305" s="29"/>
      <c r="AH305" s="29"/>
      <c r="AI305" s="29"/>
      <c r="AJ305" s="30"/>
    </row>
    <row r="306" ht="24.0" customHeight="1">
      <c r="A306" s="3" t="s">
        <v>47</v>
      </c>
      <c r="B306" s="3"/>
      <c r="C306" s="3" t="s">
        <v>3238</v>
      </c>
      <c r="D306" s="574"/>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104"/>
    </row>
    <row r="307" ht="24.0" customHeight="1">
      <c r="A307" s="3"/>
      <c r="B307" s="3"/>
      <c r="C307" s="3" t="s">
        <v>3239</v>
      </c>
      <c r="D307" s="574"/>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row>
    <row r="308" ht="24.0" customHeight="1">
      <c r="A308" s="3"/>
      <c r="B308" s="3"/>
      <c r="C308" s="3" t="s">
        <v>3240</v>
      </c>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7" t="s">
        <v>3060</v>
      </c>
    </row>
    <row r="309" ht="24.0" customHeight="1">
      <c r="A309" s="1" t="s">
        <v>3241</v>
      </c>
    </row>
    <row r="310" ht="24.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ht="24.0" customHeight="1">
      <c r="A311" s="4" t="s">
        <v>3242</v>
      </c>
    </row>
    <row r="312" ht="24.0" customHeight="1">
      <c r="A312" s="5">
        <v>168.0</v>
      </c>
      <c r="C312" s="6" t="s">
        <v>3243</v>
      </c>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row>
    <row r="313" ht="24.0"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7" t="s">
        <v>3022</v>
      </c>
    </row>
    <row r="314" ht="24.0" customHeight="1">
      <c r="A314" s="11" t="s">
        <v>1454</v>
      </c>
      <c r="B314" s="12"/>
      <c r="C314" s="36" t="s">
        <v>3244</v>
      </c>
      <c r="D314" s="12"/>
      <c r="E314" s="12"/>
      <c r="F314" s="8" t="s">
        <v>3245</v>
      </c>
      <c r="G314" s="9"/>
      <c r="H314" s="9"/>
      <c r="I314" s="9"/>
      <c r="J314" s="9"/>
      <c r="K314" s="9"/>
      <c r="L314" s="9"/>
      <c r="M314" s="9"/>
      <c r="N314" s="9"/>
      <c r="O314" s="9"/>
      <c r="P314" s="9"/>
      <c r="Q314" s="9"/>
      <c r="R314" s="9"/>
      <c r="S314" s="9"/>
      <c r="T314" s="8" t="s">
        <v>3246</v>
      </c>
      <c r="U314" s="9"/>
      <c r="V314" s="9"/>
      <c r="W314" s="9"/>
      <c r="X314" s="9"/>
      <c r="Y314" s="9"/>
      <c r="Z314" s="9"/>
      <c r="AA314" s="9"/>
      <c r="AB314" s="9"/>
      <c r="AC314" s="9"/>
      <c r="AD314" s="9"/>
      <c r="AE314" s="9"/>
      <c r="AF314" s="9"/>
      <c r="AG314" s="10"/>
      <c r="AH314" s="36" t="s">
        <v>3247</v>
      </c>
      <c r="AI314" s="12"/>
      <c r="AJ314" s="13"/>
    </row>
    <row r="315" ht="24.0" customHeight="1">
      <c r="A315" s="27"/>
      <c r="C315" s="27"/>
      <c r="F315" s="11" t="s">
        <v>1829</v>
      </c>
      <c r="G315" s="12"/>
      <c r="H315" s="12"/>
      <c r="I315" s="12"/>
      <c r="J315" s="13"/>
      <c r="K315" s="11" t="s">
        <v>3248</v>
      </c>
      <c r="L315" s="12"/>
      <c r="M315" s="12"/>
      <c r="N315" s="12"/>
      <c r="O315" s="12"/>
      <c r="P315" s="11" t="s">
        <v>1363</v>
      </c>
      <c r="Q315" s="12"/>
      <c r="R315" s="12"/>
      <c r="S315" s="12"/>
      <c r="T315" s="11" t="s">
        <v>1829</v>
      </c>
      <c r="U315" s="12"/>
      <c r="V315" s="12"/>
      <c r="W315" s="12"/>
      <c r="X315" s="12"/>
      <c r="Y315" s="36" t="s">
        <v>3249</v>
      </c>
      <c r="Z315" s="12"/>
      <c r="AA315" s="12"/>
      <c r="AB315" s="12"/>
      <c r="AC315" s="13"/>
      <c r="AD315" s="11" t="s">
        <v>1363</v>
      </c>
      <c r="AE315" s="12"/>
      <c r="AF315" s="12"/>
      <c r="AG315" s="13"/>
      <c r="AH315" s="27"/>
      <c r="AJ315" s="19"/>
    </row>
    <row r="316" ht="24.0" customHeight="1">
      <c r="A316" s="37"/>
      <c r="B316" s="29"/>
      <c r="C316" s="37"/>
      <c r="D316" s="29"/>
      <c r="E316" s="29"/>
      <c r="F316" s="37"/>
      <c r="G316" s="29"/>
      <c r="H316" s="29"/>
      <c r="I316" s="29"/>
      <c r="J316" s="30"/>
      <c r="K316" s="37"/>
      <c r="L316" s="29"/>
      <c r="M316" s="29"/>
      <c r="N316" s="29"/>
      <c r="O316" s="29"/>
      <c r="P316" s="37"/>
      <c r="Q316" s="29"/>
      <c r="R316" s="29"/>
      <c r="S316" s="29"/>
      <c r="T316" s="37"/>
      <c r="U316" s="29"/>
      <c r="V316" s="29"/>
      <c r="W316" s="29"/>
      <c r="X316" s="29"/>
      <c r="Y316" s="37"/>
      <c r="Z316" s="29"/>
      <c r="AA316" s="29"/>
      <c r="AB316" s="29"/>
      <c r="AC316" s="30"/>
      <c r="AD316" s="37"/>
      <c r="AE316" s="29"/>
      <c r="AF316" s="29"/>
      <c r="AG316" s="30"/>
      <c r="AH316" s="37"/>
      <c r="AI316" s="29"/>
      <c r="AJ316" s="30"/>
    </row>
    <row r="317" ht="24.0" customHeight="1">
      <c r="A317" s="270" t="s">
        <v>1448</v>
      </c>
      <c r="B317" s="19"/>
      <c r="C317" s="264">
        <v>15240.0</v>
      </c>
      <c r="E317" s="19"/>
      <c r="F317" s="1039">
        <v>8094674.0</v>
      </c>
      <c r="J317" s="19"/>
      <c r="K317" s="1040">
        <v>1255235.0</v>
      </c>
      <c r="P317" s="1040">
        <v>6839439.0</v>
      </c>
      <c r="T317" s="1039">
        <v>8051305.0</v>
      </c>
      <c r="Y317" s="1040">
        <v>5762078.0</v>
      </c>
      <c r="AC317" s="19"/>
      <c r="AD317" s="1040">
        <v>2289227.0</v>
      </c>
      <c r="AG317" s="19"/>
      <c r="AH317" s="264">
        <f>SUM(F317-T317)</f>
        <v>43369</v>
      </c>
      <c r="AJ317" s="19"/>
    </row>
    <row r="318" ht="24.0" customHeight="1">
      <c r="A318" s="18">
        <v>5.0</v>
      </c>
      <c r="B318" s="19"/>
      <c r="C318" s="264">
        <v>14149.0</v>
      </c>
      <c r="E318" s="19"/>
      <c r="F318" s="1039">
        <v>7330024.0</v>
      </c>
      <c r="J318" s="19"/>
      <c r="K318" s="1040">
        <v>1183613.0</v>
      </c>
      <c r="P318" s="1040">
        <v>6146411.0</v>
      </c>
      <c r="T318" s="1039">
        <v>7276863.0</v>
      </c>
      <c r="Y318" s="1040">
        <v>5237115.0</v>
      </c>
      <c r="AC318" s="19"/>
      <c r="AD318" s="264">
        <v>2039748.0</v>
      </c>
      <c r="AG318" s="19"/>
      <c r="AH318" s="264">
        <v>53161.0</v>
      </c>
      <c r="AJ318" s="19"/>
    </row>
    <row r="319" ht="24.0" customHeight="1">
      <c r="A319" s="202">
        <v>6.0</v>
      </c>
      <c r="B319" s="30"/>
      <c r="C319" s="265">
        <v>13094.0</v>
      </c>
      <c r="D319" s="29"/>
      <c r="E319" s="30"/>
      <c r="F319" s="1041">
        <v>6939049.0</v>
      </c>
      <c r="G319" s="29"/>
      <c r="H319" s="29"/>
      <c r="I319" s="29"/>
      <c r="J319" s="30"/>
      <c r="K319" s="1042">
        <v>1197010.0</v>
      </c>
      <c r="L319" s="29"/>
      <c r="M319" s="29"/>
      <c r="N319" s="29"/>
      <c r="O319" s="29"/>
      <c r="P319" s="1042">
        <v>5742039.0</v>
      </c>
      <c r="Q319" s="29"/>
      <c r="R319" s="29"/>
      <c r="S319" s="29"/>
      <c r="T319" s="1041">
        <v>6888365.0</v>
      </c>
      <c r="U319" s="29"/>
      <c r="V319" s="29"/>
      <c r="W319" s="29"/>
      <c r="X319" s="29"/>
      <c r="Y319" s="1042">
        <v>4804023.0</v>
      </c>
      <c r="Z319" s="29"/>
      <c r="AA319" s="29"/>
      <c r="AB319" s="29"/>
      <c r="AC319" s="30"/>
      <c r="AD319" s="265">
        <v>2084342.0</v>
      </c>
      <c r="AE319" s="29"/>
      <c r="AF319" s="29"/>
      <c r="AG319" s="30"/>
      <c r="AH319" s="265">
        <v>50683.0</v>
      </c>
      <c r="AI319" s="29"/>
      <c r="AJ319" s="30"/>
    </row>
    <row r="320" ht="24.0" customHeight="1">
      <c r="A320" s="3" t="s">
        <v>47</v>
      </c>
      <c r="B320" s="3"/>
      <c r="C320" s="3" t="s">
        <v>1855</v>
      </c>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269" t="s">
        <v>3076</v>
      </c>
    </row>
    <row r="321" ht="24.0"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row>
    <row r="322" ht="24.0" customHeight="1">
      <c r="A322" s="5">
        <v>169.0</v>
      </c>
      <c r="C322" s="6" t="s">
        <v>3250</v>
      </c>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row>
    <row r="323" ht="24.0"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row>
    <row r="324" ht="24.0" customHeight="1">
      <c r="A324" s="8" t="s">
        <v>115</v>
      </c>
      <c r="B324" s="9"/>
      <c r="C324" s="9"/>
      <c r="D324" s="9"/>
      <c r="E324" s="9"/>
      <c r="F324" s="9"/>
      <c r="G324" s="9"/>
      <c r="H324" s="9"/>
      <c r="I324" s="9"/>
      <c r="J324" s="9"/>
      <c r="K324" s="9"/>
      <c r="L324" s="10"/>
      <c r="M324" s="249" t="s">
        <v>2105</v>
      </c>
      <c r="N324" s="9"/>
      <c r="O324" s="9"/>
      <c r="P324" s="9"/>
      <c r="Q324" s="9"/>
      <c r="R324" s="9"/>
      <c r="S324" s="9"/>
      <c r="T324" s="10"/>
      <c r="U324" s="8" t="s">
        <v>2106</v>
      </c>
      <c r="V324" s="9"/>
      <c r="W324" s="9"/>
      <c r="X324" s="9"/>
      <c r="Y324" s="9"/>
      <c r="Z324" s="9"/>
      <c r="AA324" s="9"/>
      <c r="AB324" s="10"/>
      <c r="AC324" s="249" t="s">
        <v>2107</v>
      </c>
      <c r="AD324" s="9"/>
      <c r="AE324" s="9"/>
      <c r="AF324" s="9"/>
      <c r="AG324" s="9"/>
      <c r="AH324" s="9"/>
      <c r="AI324" s="9"/>
      <c r="AJ324" s="10"/>
    </row>
    <row r="325" ht="24.0" customHeight="1">
      <c r="A325" s="11" t="s">
        <v>647</v>
      </c>
      <c r="B325" s="12"/>
      <c r="C325" s="12"/>
      <c r="D325" s="12"/>
      <c r="E325" s="12"/>
      <c r="F325" s="12"/>
      <c r="G325" s="12"/>
      <c r="H325" s="12"/>
      <c r="I325" s="12"/>
      <c r="J325" s="12"/>
      <c r="K325" s="1043" t="s">
        <v>3251</v>
      </c>
      <c r="L325" s="13"/>
      <c r="M325" s="706">
        <v>10244.0</v>
      </c>
      <c r="N325" s="12"/>
      <c r="O325" s="12"/>
      <c r="P325" s="12"/>
      <c r="Q325" s="12"/>
      <c r="R325" s="12"/>
      <c r="S325" s="12"/>
      <c r="T325" s="13"/>
      <c r="U325" s="706">
        <v>9617.0</v>
      </c>
      <c r="V325" s="12"/>
      <c r="W325" s="12"/>
      <c r="X325" s="12"/>
      <c r="Y325" s="12"/>
      <c r="Z325" s="12"/>
      <c r="AA325" s="12"/>
      <c r="AB325" s="13"/>
      <c r="AC325" s="707">
        <v>9035.0</v>
      </c>
      <c r="AD325" s="12"/>
      <c r="AE325" s="12"/>
      <c r="AF325" s="12"/>
      <c r="AG325" s="12"/>
      <c r="AH325" s="12"/>
      <c r="AI325" s="12"/>
      <c r="AJ325" s="13"/>
    </row>
    <row r="326" ht="24.0" customHeight="1">
      <c r="A326" s="18" t="s">
        <v>3252</v>
      </c>
      <c r="K326" s="35" t="s">
        <v>3253</v>
      </c>
      <c r="L326" s="19"/>
      <c r="M326" s="709">
        <v>257140.0</v>
      </c>
      <c r="T326" s="19"/>
      <c r="U326" s="709">
        <v>241857.0</v>
      </c>
      <c r="AB326" s="19"/>
      <c r="AC326" s="710">
        <v>224968.0</v>
      </c>
      <c r="AJ326" s="19"/>
    </row>
    <row r="327" ht="24.0" customHeight="1">
      <c r="A327" s="18" t="s">
        <v>3254</v>
      </c>
      <c r="K327" s="782" t="s">
        <v>3255</v>
      </c>
      <c r="L327" s="19"/>
      <c r="M327" s="709">
        <v>6717740.0</v>
      </c>
      <c r="T327" s="19"/>
      <c r="U327" s="709">
        <v>6103707.0</v>
      </c>
      <c r="AB327" s="19"/>
      <c r="AC327" s="710">
        <v>5576178.0</v>
      </c>
      <c r="AJ327" s="19"/>
    </row>
    <row r="328" ht="24.0" customHeight="1">
      <c r="A328" s="18" t="s">
        <v>3256</v>
      </c>
      <c r="K328" s="782" t="s">
        <v>3255</v>
      </c>
      <c r="L328" s="19"/>
      <c r="M328" s="709">
        <v>4993521.0</v>
      </c>
      <c r="T328" s="19"/>
      <c r="U328" s="709">
        <v>4524003.0</v>
      </c>
      <c r="AB328" s="19"/>
      <c r="AC328" s="710">
        <v>4119622.0</v>
      </c>
      <c r="AJ328" s="19"/>
    </row>
    <row r="329" ht="24.0" customHeight="1">
      <c r="A329" s="18" t="s">
        <v>3257</v>
      </c>
      <c r="K329" s="35" t="s">
        <v>3258</v>
      </c>
      <c r="L329" s="19"/>
      <c r="M329" s="709">
        <v>440797.0</v>
      </c>
      <c r="T329" s="19"/>
      <c r="U329" s="709">
        <v>431388.0</v>
      </c>
      <c r="AB329" s="19"/>
      <c r="AC329" s="710">
        <v>425857.0</v>
      </c>
      <c r="AJ329" s="19"/>
    </row>
    <row r="330" ht="24.0" customHeight="1">
      <c r="A330" s="18" t="s">
        <v>3259</v>
      </c>
      <c r="K330" s="35" t="s">
        <v>3258</v>
      </c>
      <c r="L330" s="19"/>
      <c r="M330" s="709">
        <v>26124.83472038578</v>
      </c>
      <c r="T330" s="19"/>
      <c r="U330" s="709">
        <v>25236.84243168484</v>
      </c>
      <c r="AB330" s="19"/>
      <c r="AC330" s="710">
        <v>24787.0</v>
      </c>
      <c r="AJ330" s="19"/>
    </row>
    <row r="331" ht="24.0" customHeight="1">
      <c r="A331" s="18" t="s">
        <v>3260</v>
      </c>
      <c r="K331" s="35" t="s">
        <v>3258</v>
      </c>
      <c r="L331" s="19"/>
      <c r="M331" s="709">
        <v>655773.1354939477</v>
      </c>
      <c r="T331" s="19"/>
      <c r="U331" s="709">
        <v>634678.9019444733</v>
      </c>
      <c r="AB331" s="19"/>
      <c r="AC331" s="710">
        <v>617175.0</v>
      </c>
      <c r="AJ331" s="19"/>
    </row>
    <row r="332" ht="24.0" customHeight="1">
      <c r="A332" s="18" t="s">
        <v>3261</v>
      </c>
      <c r="K332" s="35" t="s">
        <v>3258</v>
      </c>
      <c r="L332" s="19"/>
      <c r="M332" s="709">
        <v>356582.54593175853</v>
      </c>
      <c r="T332" s="19"/>
      <c r="U332" s="709">
        <v>319740.1229768888</v>
      </c>
      <c r="AB332" s="19"/>
      <c r="AC332" s="710">
        <v>314619.0</v>
      </c>
      <c r="AJ332" s="19"/>
    </row>
    <row r="333" ht="24.0" customHeight="1">
      <c r="A333" s="28" t="s">
        <v>3262</v>
      </c>
      <c r="B333" s="29"/>
      <c r="C333" s="29"/>
      <c r="D333" s="29"/>
      <c r="E333" s="29"/>
      <c r="F333" s="29"/>
      <c r="G333" s="29"/>
      <c r="H333" s="29"/>
      <c r="I333" s="29"/>
      <c r="J333" s="29"/>
      <c r="K333" s="566" t="s">
        <v>3253</v>
      </c>
      <c r="L333" s="30"/>
      <c r="M333" s="1044">
        <v>1687.2703412073492</v>
      </c>
      <c r="N333" s="29"/>
      <c r="O333" s="29"/>
      <c r="P333" s="29"/>
      <c r="Q333" s="29"/>
      <c r="R333" s="29"/>
      <c r="S333" s="29"/>
      <c r="T333" s="30"/>
      <c r="U333" s="712">
        <v>1709.357551770443</v>
      </c>
      <c r="V333" s="29"/>
      <c r="W333" s="29"/>
      <c r="X333" s="29"/>
      <c r="Y333" s="29"/>
      <c r="Z333" s="29"/>
      <c r="AA333" s="29"/>
      <c r="AB333" s="30"/>
      <c r="AC333" s="1045">
        <v>1718.1</v>
      </c>
      <c r="AD333" s="29"/>
      <c r="AE333" s="29"/>
      <c r="AF333" s="29"/>
      <c r="AG333" s="29"/>
      <c r="AH333" s="29"/>
      <c r="AI333" s="29"/>
      <c r="AJ333" s="30"/>
    </row>
    <row r="334" ht="24.0"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7" t="s">
        <v>3076</v>
      </c>
    </row>
    <row r="335" ht="24.0"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ht="24.0" customHeight="1">
      <c r="A336" s="5">
        <v>170.0</v>
      </c>
      <c r="C336" s="6" t="s">
        <v>3263</v>
      </c>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row>
    <row r="337" ht="24.0"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7" t="s">
        <v>3264</v>
      </c>
    </row>
    <row r="338" ht="24.0" customHeight="1">
      <c r="A338" s="11" t="s">
        <v>115</v>
      </c>
      <c r="B338" s="12"/>
      <c r="C338" s="12"/>
      <c r="D338" s="12"/>
      <c r="E338" s="12"/>
      <c r="F338" s="12"/>
      <c r="G338" s="12"/>
      <c r="H338" s="12"/>
      <c r="I338" s="13"/>
      <c r="J338" s="249" t="s">
        <v>2105</v>
      </c>
      <c r="K338" s="9"/>
      <c r="L338" s="9"/>
      <c r="M338" s="9"/>
      <c r="N338" s="9"/>
      <c r="O338" s="9"/>
      <c r="P338" s="9"/>
      <c r="Q338" s="9"/>
      <c r="R338" s="10"/>
      <c r="S338" s="8" t="s">
        <v>2106</v>
      </c>
      <c r="T338" s="9"/>
      <c r="U338" s="9"/>
      <c r="V338" s="9"/>
      <c r="W338" s="9"/>
      <c r="X338" s="9"/>
      <c r="Y338" s="9"/>
      <c r="Z338" s="9"/>
      <c r="AA338" s="10"/>
      <c r="AB338" s="249" t="s">
        <v>2107</v>
      </c>
      <c r="AC338" s="9"/>
      <c r="AD338" s="9"/>
      <c r="AE338" s="9"/>
      <c r="AF338" s="9"/>
      <c r="AG338" s="9"/>
      <c r="AH338" s="9"/>
      <c r="AI338" s="9"/>
      <c r="AJ338" s="10"/>
    </row>
    <row r="339" ht="24.0" customHeight="1">
      <c r="A339" s="37"/>
      <c r="B339" s="29"/>
      <c r="C339" s="29"/>
      <c r="D339" s="29"/>
      <c r="E339" s="29"/>
      <c r="F339" s="29"/>
      <c r="G339" s="29"/>
      <c r="H339" s="29"/>
      <c r="I339" s="30"/>
      <c r="J339" s="8" t="s">
        <v>1458</v>
      </c>
      <c r="K339" s="9"/>
      <c r="L339" s="9"/>
      <c r="M339" s="10"/>
      <c r="N339" s="8" t="s">
        <v>1811</v>
      </c>
      <c r="O339" s="9"/>
      <c r="P339" s="9"/>
      <c r="Q339" s="9"/>
      <c r="R339" s="10"/>
      <c r="S339" s="8" t="s">
        <v>1458</v>
      </c>
      <c r="T339" s="9"/>
      <c r="U339" s="9"/>
      <c r="V339" s="10"/>
      <c r="W339" s="8" t="s">
        <v>1811</v>
      </c>
      <c r="X339" s="9"/>
      <c r="Y339" s="9"/>
      <c r="Z339" s="9"/>
      <c r="AA339" s="10"/>
      <c r="AB339" s="8" t="s">
        <v>1458</v>
      </c>
      <c r="AC339" s="9"/>
      <c r="AD339" s="9"/>
      <c r="AE339" s="10"/>
      <c r="AF339" s="8" t="s">
        <v>1811</v>
      </c>
      <c r="AG339" s="9"/>
      <c r="AH339" s="9"/>
      <c r="AI339" s="9"/>
      <c r="AJ339" s="10"/>
    </row>
    <row r="340" ht="24.0" customHeight="1">
      <c r="A340" s="8" t="s">
        <v>3265</v>
      </c>
      <c r="B340" s="9"/>
      <c r="C340" s="9"/>
      <c r="D340" s="9"/>
      <c r="E340" s="9"/>
      <c r="F340" s="9"/>
      <c r="G340" s="9"/>
      <c r="H340" s="9"/>
      <c r="I340" s="10"/>
      <c r="J340" s="1046">
        <v>257080.0</v>
      </c>
      <c r="K340" s="12"/>
      <c r="L340" s="12"/>
      <c r="M340" s="13"/>
      <c r="N340" s="1046">
        <v>6717739.0</v>
      </c>
      <c r="O340" s="12"/>
      <c r="P340" s="12"/>
      <c r="Q340" s="12"/>
      <c r="R340" s="13"/>
      <c r="S340" s="1046">
        <v>241810.0</v>
      </c>
      <c r="T340" s="12"/>
      <c r="U340" s="12"/>
      <c r="V340" s="13"/>
      <c r="W340" s="1046">
        <v>6103707.0</v>
      </c>
      <c r="X340" s="12"/>
      <c r="Y340" s="12"/>
      <c r="Z340" s="12"/>
      <c r="AA340" s="13"/>
      <c r="AB340" s="1047">
        <v>224938.0</v>
      </c>
      <c r="AC340" s="12"/>
      <c r="AD340" s="12"/>
      <c r="AE340" s="13"/>
      <c r="AF340" s="1047">
        <v>5576178.0</v>
      </c>
      <c r="AG340" s="12"/>
      <c r="AH340" s="12"/>
      <c r="AI340" s="12"/>
      <c r="AJ340" s="13"/>
    </row>
    <row r="341" ht="24.0" customHeight="1">
      <c r="A341" s="36" t="s">
        <v>3266</v>
      </c>
      <c r="B341" s="12"/>
      <c r="C341" s="12"/>
      <c r="D341" s="12"/>
      <c r="E341" s="12"/>
      <c r="F341" s="13"/>
      <c r="G341" s="11" t="s">
        <v>67</v>
      </c>
      <c r="H341" s="12"/>
      <c r="I341" s="13"/>
      <c r="J341" s="1048">
        <v>161270.0</v>
      </c>
      <c r="M341" s="19"/>
      <c r="N341" s="1048">
        <v>5292534.0</v>
      </c>
      <c r="R341" s="19"/>
      <c r="S341" s="1048">
        <v>150027.0</v>
      </c>
      <c r="V341" s="19"/>
      <c r="W341" s="1048">
        <v>4762830.0</v>
      </c>
      <c r="AA341" s="19"/>
      <c r="AB341" s="1049">
        <v>139291.0</v>
      </c>
      <c r="AE341" s="19"/>
      <c r="AF341" s="1049">
        <v>4319886.0</v>
      </c>
      <c r="AJ341" s="19"/>
    </row>
    <row r="342" ht="24.0" customHeight="1">
      <c r="A342" s="27"/>
      <c r="F342" s="19"/>
      <c r="G342" s="18" t="s">
        <v>3267</v>
      </c>
      <c r="I342" s="19"/>
      <c r="J342" s="1048">
        <v>4046.0</v>
      </c>
      <c r="M342" s="19"/>
      <c r="N342" s="1048">
        <v>2656746.0</v>
      </c>
      <c r="R342" s="19"/>
      <c r="S342" s="1048">
        <v>3684.0</v>
      </c>
      <c r="V342" s="19"/>
      <c r="W342" s="1048">
        <v>2353959.0</v>
      </c>
      <c r="AA342" s="19"/>
      <c r="AB342" s="1049">
        <v>3257.0</v>
      </c>
      <c r="AE342" s="19"/>
      <c r="AF342" s="1049">
        <v>2146570.0</v>
      </c>
      <c r="AJ342" s="19"/>
    </row>
    <row r="343" ht="24.0" customHeight="1">
      <c r="A343" s="27"/>
      <c r="F343" s="19"/>
      <c r="G343" s="18" t="s">
        <v>3268</v>
      </c>
      <c r="I343" s="19"/>
      <c r="J343" s="1048">
        <v>125938.0</v>
      </c>
      <c r="M343" s="19"/>
      <c r="N343" s="1048">
        <v>2215363.0</v>
      </c>
      <c r="R343" s="19"/>
      <c r="S343" s="1048">
        <v>116853.0</v>
      </c>
      <c r="V343" s="19"/>
      <c r="W343" s="1048">
        <v>2018547.0</v>
      </c>
      <c r="AA343" s="19"/>
      <c r="AB343" s="1049">
        <v>107735.0</v>
      </c>
      <c r="AE343" s="19"/>
      <c r="AF343" s="1049">
        <v>1785296.0</v>
      </c>
      <c r="AJ343" s="19"/>
    </row>
    <row r="344" ht="24.0" customHeight="1">
      <c r="A344" s="37"/>
      <c r="B344" s="29"/>
      <c r="C344" s="29"/>
      <c r="D344" s="29"/>
      <c r="E344" s="29"/>
      <c r="F344" s="30"/>
      <c r="G344" s="28" t="s">
        <v>3269</v>
      </c>
      <c r="H344" s="29"/>
      <c r="I344" s="30"/>
      <c r="J344" s="1048">
        <v>31286.0</v>
      </c>
      <c r="M344" s="19"/>
      <c r="N344" s="1048">
        <v>420425.0</v>
      </c>
      <c r="R344" s="19"/>
      <c r="S344" s="1048">
        <v>29490.0</v>
      </c>
      <c r="V344" s="19"/>
      <c r="W344" s="1048">
        <v>390324.0</v>
      </c>
      <c r="AA344" s="19"/>
      <c r="AB344" s="1049">
        <v>28299.0</v>
      </c>
      <c r="AE344" s="19"/>
      <c r="AF344" s="1049">
        <v>388020.0</v>
      </c>
      <c r="AJ344" s="19"/>
    </row>
    <row r="345" ht="24.0" customHeight="1">
      <c r="A345" s="11" t="s">
        <v>3270</v>
      </c>
      <c r="B345" s="12"/>
      <c r="C345" s="12"/>
      <c r="D345" s="12"/>
      <c r="E345" s="12"/>
      <c r="F345" s="12"/>
      <c r="G345" s="12"/>
      <c r="H345" s="12"/>
      <c r="I345" s="13"/>
      <c r="J345" s="1048">
        <v>89042.0</v>
      </c>
      <c r="M345" s="19"/>
      <c r="N345" s="1048">
        <v>1205492.0</v>
      </c>
      <c r="R345" s="19"/>
      <c r="S345" s="1048">
        <v>85077.0</v>
      </c>
      <c r="V345" s="19"/>
      <c r="W345" s="1048">
        <v>1131703.0</v>
      </c>
      <c r="AA345" s="19"/>
      <c r="AB345" s="1049">
        <v>79309.0</v>
      </c>
      <c r="AE345" s="19"/>
      <c r="AF345" s="1049">
        <v>1055979.0</v>
      </c>
      <c r="AJ345" s="19"/>
    </row>
    <row r="346" ht="24.0" customHeight="1">
      <c r="A346" s="18" t="s">
        <v>3271</v>
      </c>
      <c r="I346" s="19"/>
      <c r="J346" s="1048">
        <v>3527.0</v>
      </c>
      <c r="M346" s="19"/>
      <c r="N346" s="1048">
        <v>113847.0</v>
      </c>
      <c r="R346" s="19"/>
      <c r="S346" s="1048">
        <v>3531.0</v>
      </c>
      <c r="V346" s="19"/>
      <c r="W346" s="1048">
        <v>100937.0</v>
      </c>
      <c r="AA346" s="19"/>
      <c r="AB346" s="1049">
        <v>3151.0</v>
      </c>
      <c r="AE346" s="19"/>
      <c r="AF346" s="1049">
        <v>90954.0</v>
      </c>
      <c r="AJ346" s="19"/>
    </row>
    <row r="347" ht="24.0" customHeight="1">
      <c r="A347" s="28" t="s">
        <v>3095</v>
      </c>
      <c r="B347" s="29"/>
      <c r="C347" s="29"/>
      <c r="D347" s="29"/>
      <c r="E347" s="29"/>
      <c r="F347" s="29"/>
      <c r="G347" s="29"/>
      <c r="H347" s="29"/>
      <c r="I347" s="30"/>
      <c r="J347" s="1048">
        <v>1043.0</v>
      </c>
      <c r="M347" s="19"/>
      <c r="N347" s="1048">
        <v>60584.0</v>
      </c>
      <c r="R347" s="19"/>
      <c r="S347" s="1048">
        <v>1049.0</v>
      </c>
      <c r="V347" s="19"/>
      <c r="W347" s="1048">
        <v>66293.0</v>
      </c>
      <c r="AA347" s="19"/>
      <c r="AB347" s="1049">
        <v>1054.0</v>
      </c>
      <c r="AE347" s="19"/>
      <c r="AF347" s="1049">
        <v>67145.0</v>
      </c>
      <c r="AJ347" s="19"/>
    </row>
    <row r="348" ht="24.0" customHeight="1">
      <c r="A348" s="11" t="s">
        <v>3272</v>
      </c>
      <c r="B348" s="12"/>
      <c r="C348" s="12"/>
      <c r="D348" s="12"/>
      <c r="E348" s="12"/>
      <c r="F348" s="13"/>
      <c r="G348" s="11" t="s">
        <v>3273</v>
      </c>
      <c r="H348" s="12"/>
      <c r="I348" s="13"/>
      <c r="J348" s="1048">
        <v>5725.0</v>
      </c>
      <c r="M348" s="19"/>
      <c r="N348" s="1048">
        <v>45282.0</v>
      </c>
      <c r="R348" s="19"/>
      <c r="S348" s="1048">
        <v>5657.0</v>
      </c>
      <c r="V348" s="19"/>
      <c r="W348" s="1048">
        <v>41944.0</v>
      </c>
      <c r="AA348" s="19"/>
      <c r="AB348" s="1049">
        <v>5283.0</v>
      </c>
      <c r="AE348" s="19"/>
      <c r="AF348" s="1049">
        <v>42176.0</v>
      </c>
      <c r="AJ348" s="19"/>
    </row>
    <row r="349" ht="24.0" customHeight="1">
      <c r="A349" s="37"/>
      <c r="B349" s="29"/>
      <c r="C349" s="29"/>
      <c r="D349" s="29"/>
      <c r="E349" s="29"/>
      <c r="F349" s="30"/>
      <c r="G349" s="28" t="s">
        <v>3274</v>
      </c>
      <c r="H349" s="29"/>
      <c r="I349" s="30"/>
      <c r="J349" s="1048">
        <v>0.0</v>
      </c>
      <c r="M349" s="19"/>
      <c r="N349" s="1048">
        <v>0.0</v>
      </c>
      <c r="R349" s="19"/>
      <c r="S349" s="1048">
        <v>0.0</v>
      </c>
      <c r="V349" s="19"/>
      <c r="W349" s="1048">
        <v>0.0</v>
      </c>
      <c r="AA349" s="19"/>
      <c r="AB349" s="1049">
        <v>1.0</v>
      </c>
      <c r="AE349" s="19"/>
      <c r="AF349" s="1049">
        <v>38.0</v>
      </c>
      <c r="AJ349" s="19"/>
    </row>
    <row r="350" ht="24.0" customHeight="1">
      <c r="A350" s="3" t="s">
        <v>47</v>
      </c>
      <c r="B350" s="3"/>
      <c r="C350" s="3" t="s">
        <v>3275</v>
      </c>
      <c r="D350" s="3"/>
      <c r="E350" s="3"/>
      <c r="F350" s="3"/>
      <c r="G350" s="3"/>
      <c r="H350" s="3"/>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269" t="s">
        <v>3076</v>
      </c>
    </row>
    <row r="351" ht="24.0" customHeight="1">
      <c r="A351" s="1" t="s">
        <v>3276</v>
      </c>
    </row>
    <row r="352" ht="24.0"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row>
    <row r="353" ht="24.0" customHeight="1">
      <c r="A353" s="4" t="s">
        <v>3277</v>
      </c>
    </row>
    <row r="354" ht="24.0" customHeight="1">
      <c r="A354" s="5">
        <v>171.0</v>
      </c>
      <c r="C354" s="6" t="s">
        <v>3278</v>
      </c>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row>
    <row r="355" ht="24.0"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7" t="s">
        <v>1111</v>
      </c>
    </row>
    <row r="356" ht="24.0" customHeight="1">
      <c r="A356" s="11" t="s">
        <v>1454</v>
      </c>
      <c r="B356" s="12"/>
      <c r="C356" s="12"/>
      <c r="D356" s="12"/>
      <c r="E356" s="13"/>
      <c r="F356" s="8" t="s">
        <v>3279</v>
      </c>
      <c r="G356" s="9"/>
      <c r="H356" s="9"/>
      <c r="I356" s="9"/>
      <c r="J356" s="9"/>
      <c r="K356" s="9"/>
      <c r="L356" s="9"/>
      <c r="M356" s="9"/>
      <c r="N356" s="9"/>
      <c r="O356" s="9"/>
      <c r="P356" s="9"/>
      <c r="Q356" s="9"/>
      <c r="R356" s="10"/>
      <c r="S356" s="11" t="s">
        <v>3280</v>
      </c>
      <c r="T356" s="12"/>
      <c r="U356" s="12"/>
      <c r="V356" s="12"/>
      <c r="W356" s="13"/>
      <c r="X356" s="8" t="s">
        <v>3281</v>
      </c>
      <c r="Y356" s="9"/>
      <c r="Z356" s="9"/>
      <c r="AA356" s="9"/>
      <c r="AB356" s="9"/>
      <c r="AC356" s="9"/>
      <c r="AD356" s="9"/>
      <c r="AE356" s="9"/>
      <c r="AF356" s="9"/>
      <c r="AG356" s="9"/>
      <c r="AH356" s="9"/>
      <c r="AI356" s="9"/>
      <c r="AJ356" s="10"/>
    </row>
    <row r="357" ht="24.0" customHeight="1">
      <c r="A357" s="37"/>
      <c r="B357" s="29"/>
      <c r="C357" s="29"/>
      <c r="D357" s="29"/>
      <c r="E357" s="30"/>
      <c r="F357" s="8" t="s">
        <v>1513</v>
      </c>
      <c r="G357" s="9"/>
      <c r="H357" s="9"/>
      <c r="I357" s="9"/>
      <c r="J357" s="10"/>
      <c r="K357" s="8" t="s">
        <v>568</v>
      </c>
      <c r="L357" s="9"/>
      <c r="M357" s="9"/>
      <c r="N357" s="10"/>
      <c r="O357" s="8" t="s">
        <v>569</v>
      </c>
      <c r="P357" s="9"/>
      <c r="Q357" s="9"/>
      <c r="R357" s="10"/>
      <c r="S357" s="37"/>
      <c r="T357" s="29"/>
      <c r="U357" s="29"/>
      <c r="V357" s="29"/>
      <c r="W357" s="30"/>
      <c r="X357" s="8" t="s">
        <v>1513</v>
      </c>
      <c r="Y357" s="9"/>
      <c r="Z357" s="9"/>
      <c r="AA357" s="9"/>
      <c r="AB357" s="10"/>
      <c r="AC357" s="8" t="s">
        <v>568</v>
      </c>
      <c r="AD357" s="9"/>
      <c r="AE357" s="9"/>
      <c r="AF357" s="10"/>
      <c r="AG357" s="8" t="s">
        <v>569</v>
      </c>
      <c r="AH357" s="9"/>
      <c r="AI357" s="9"/>
      <c r="AJ357" s="10"/>
    </row>
    <row r="358" ht="24.0" customHeight="1">
      <c r="A358" s="270" t="s">
        <v>1448</v>
      </c>
      <c r="E358" s="19"/>
      <c r="F358" s="264">
        <v>4106.0</v>
      </c>
      <c r="J358" s="19"/>
      <c r="K358" s="264">
        <v>1682.0</v>
      </c>
      <c r="N358" s="19"/>
      <c r="O358" s="264">
        <v>2420.0</v>
      </c>
      <c r="R358" s="19"/>
      <c r="S358" s="264">
        <v>7986.0</v>
      </c>
      <c r="W358" s="19"/>
      <c r="X358" s="264">
        <v>1795.0</v>
      </c>
      <c r="AB358" s="19"/>
      <c r="AC358" s="264">
        <v>659.0</v>
      </c>
      <c r="AF358" s="19"/>
      <c r="AG358" s="264">
        <v>1136.0</v>
      </c>
      <c r="AJ358" s="19"/>
    </row>
    <row r="359" ht="24.0" customHeight="1">
      <c r="A359" s="18">
        <v>5.0</v>
      </c>
      <c r="E359" s="19"/>
      <c r="F359" s="264">
        <v>4077.0</v>
      </c>
      <c r="J359" s="19"/>
      <c r="K359" s="264">
        <v>1613.0</v>
      </c>
      <c r="N359" s="19"/>
      <c r="O359" s="264">
        <v>2462.0</v>
      </c>
      <c r="R359" s="19"/>
      <c r="S359" s="264">
        <v>8379.0</v>
      </c>
      <c r="W359" s="19"/>
      <c r="X359" s="264">
        <v>1858.0</v>
      </c>
      <c r="AB359" s="19"/>
      <c r="AC359" s="264">
        <v>657.0</v>
      </c>
      <c r="AF359" s="19"/>
      <c r="AG359" s="264">
        <v>1198.0</v>
      </c>
      <c r="AJ359" s="19"/>
    </row>
    <row r="360" ht="24.0" customHeight="1">
      <c r="A360" s="202">
        <v>6.0</v>
      </c>
      <c r="B360" s="29"/>
      <c r="C360" s="29"/>
      <c r="D360" s="29"/>
      <c r="E360" s="30"/>
      <c r="F360" s="265">
        <v>4008.0</v>
      </c>
      <c r="G360" s="29"/>
      <c r="H360" s="29"/>
      <c r="I360" s="29"/>
      <c r="J360" s="30"/>
      <c r="K360" s="265">
        <v>1642.0</v>
      </c>
      <c r="L360" s="29"/>
      <c r="M360" s="29"/>
      <c r="N360" s="30"/>
      <c r="O360" s="265">
        <v>2361.0</v>
      </c>
      <c r="P360" s="29"/>
      <c r="Q360" s="29"/>
      <c r="R360" s="30"/>
      <c r="S360" s="265">
        <v>8010.0</v>
      </c>
      <c r="T360" s="29"/>
      <c r="U360" s="29"/>
      <c r="V360" s="29"/>
      <c r="W360" s="30"/>
      <c r="X360" s="265">
        <v>1747.0</v>
      </c>
      <c r="Y360" s="29"/>
      <c r="Z360" s="29"/>
      <c r="AA360" s="29"/>
      <c r="AB360" s="30"/>
      <c r="AC360" s="265">
        <v>639.0</v>
      </c>
      <c r="AD360" s="29"/>
      <c r="AE360" s="29"/>
      <c r="AF360" s="30"/>
      <c r="AG360" s="265">
        <v>1105.0</v>
      </c>
      <c r="AH360" s="29"/>
      <c r="AI360" s="29"/>
      <c r="AJ360" s="30"/>
    </row>
    <row r="361" ht="24.0" customHeight="1">
      <c r="A361" s="3" t="s">
        <v>47</v>
      </c>
      <c r="B361" s="3"/>
      <c r="C361" s="3" t="s">
        <v>3282</v>
      </c>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104"/>
    </row>
    <row r="362" ht="24.0" customHeight="1">
      <c r="A362" s="3"/>
      <c r="B362" s="3"/>
      <c r="C362" s="3" t="s">
        <v>3283</v>
      </c>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7"/>
    </row>
    <row r="363" ht="24.0" customHeight="1">
      <c r="A363" s="1050"/>
      <c r="B363" s="1050"/>
      <c r="C363" s="1050" t="s">
        <v>3284</v>
      </c>
      <c r="D363" s="1050"/>
      <c r="E363" s="1050"/>
      <c r="F363" s="1050"/>
      <c r="G363" s="1050"/>
      <c r="H363" s="1050"/>
      <c r="I363" s="1050"/>
      <c r="J363" s="1050"/>
      <c r="K363" s="1050"/>
      <c r="L363" s="1050"/>
      <c r="M363" s="1050"/>
      <c r="N363" s="1050"/>
      <c r="O363" s="1050"/>
      <c r="P363" s="1050"/>
      <c r="Q363" s="1050"/>
      <c r="R363" s="1050"/>
      <c r="S363" s="1050"/>
      <c r="T363" s="1050"/>
      <c r="U363" s="1050"/>
      <c r="V363" s="1050"/>
      <c r="W363" s="1050"/>
      <c r="X363" s="1050"/>
      <c r="Y363" s="1050"/>
      <c r="Z363" s="1050"/>
      <c r="AA363" s="1050"/>
      <c r="AB363" s="1050"/>
      <c r="AC363" s="1050"/>
      <c r="AD363" s="1050"/>
      <c r="AE363" s="1050"/>
      <c r="AF363" s="1050"/>
      <c r="AG363" s="1050"/>
      <c r="AH363" s="1050"/>
      <c r="AI363" s="1050"/>
      <c r="AJ363" s="1051"/>
    </row>
    <row r="364" ht="24.0" customHeight="1">
      <c r="A364" s="3"/>
      <c r="B364" s="3"/>
      <c r="C364" s="3" t="s">
        <v>3285</v>
      </c>
      <c r="D364" s="2"/>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7" t="s">
        <v>3286</v>
      </c>
    </row>
    <row r="365" ht="24.0" customHeight="1">
      <c r="A365" s="1"/>
      <c r="B365" s="1"/>
      <c r="C365" s="1"/>
      <c r="D365" s="1"/>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413"/>
      <c r="AG365" s="413"/>
      <c r="AH365" s="1"/>
      <c r="AI365" s="1"/>
      <c r="AJ365" s="1"/>
    </row>
    <row r="366" ht="24.0" customHeight="1">
      <c r="A366" s="5">
        <v>172.0</v>
      </c>
      <c r="C366" s="6" t="s">
        <v>3287</v>
      </c>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ht="24.0"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7" t="s">
        <v>1111</v>
      </c>
    </row>
    <row r="368" ht="24.0" customHeight="1">
      <c r="A368" s="11" t="s">
        <v>1454</v>
      </c>
      <c r="B368" s="12"/>
      <c r="C368" s="12"/>
      <c r="D368" s="8" t="s">
        <v>3279</v>
      </c>
      <c r="E368" s="9"/>
      <c r="F368" s="9"/>
      <c r="G368" s="9"/>
      <c r="H368" s="9"/>
      <c r="I368" s="9"/>
      <c r="J368" s="9"/>
      <c r="K368" s="9"/>
      <c r="L368" s="9"/>
      <c r="M368" s="9"/>
      <c r="N368" s="10"/>
      <c r="O368" s="8" t="s">
        <v>3288</v>
      </c>
      <c r="P368" s="9"/>
      <c r="Q368" s="9"/>
      <c r="R368" s="9"/>
      <c r="S368" s="9"/>
      <c r="T368" s="9"/>
      <c r="U368" s="9"/>
      <c r="V368" s="9"/>
      <c r="W368" s="9"/>
      <c r="X368" s="9"/>
      <c r="Y368" s="10"/>
      <c r="Z368" s="8" t="s">
        <v>3281</v>
      </c>
      <c r="AA368" s="9"/>
      <c r="AB368" s="9"/>
      <c r="AC368" s="9"/>
      <c r="AD368" s="9"/>
      <c r="AE368" s="9"/>
      <c r="AF368" s="9"/>
      <c r="AG368" s="9"/>
      <c r="AH368" s="9"/>
      <c r="AI368" s="9"/>
      <c r="AJ368" s="10"/>
    </row>
    <row r="369" ht="24.0" customHeight="1">
      <c r="A369" s="37"/>
      <c r="B369" s="29"/>
      <c r="C369" s="29"/>
      <c r="D369" s="8" t="s">
        <v>67</v>
      </c>
      <c r="E369" s="9"/>
      <c r="F369" s="9"/>
      <c r="G369" s="9"/>
      <c r="H369" s="10"/>
      <c r="I369" s="922" t="s">
        <v>3289</v>
      </c>
      <c r="J369" s="9"/>
      <c r="K369" s="10"/>
      <c r="L369" s="897" t="s">
        <v>3290</v>
      </c>
      <c r="M369" s="9"/>
      <c r="N369" s="10"/>
      <c r="O369" s="8" t="s">
        <v>67</v>
      </c>
      <c r="P369" s="9"/>
      <c r="Q369" s="9"/>
      <c r="R369" s="9"/>
      <c r="S369" s="10"/>
      <c r="T369" s="922" t="s">
        <v>3289</v>
      </c>
      <c r="U369" s="9"/>
      <c r="V369" s="10"/>
      <c r="W369" s="897" t="s">
        <v>3290</v>
      </c>
      <c r="X369" s="9"/>
      <c r="Y369" s="10"/>
      <c r="Z369" s="8" t="s">
        <v>67</v>
      </c>
      <c r="AA369" s="9"/>
      <c r="AB369" s="9"/>
      <c r="AC369" s="9"/>
      <c r="AD369" s="10"/>
      <c r="AE369" s="922" t="s">
        <v>3289</v>
      </c>
      <c r="AF369" s="9"/>
      <c r="AG369" s="10"/>
      <c r="AH369" s="897" t="s">
        <v>3290</v>
      </c>
      <c r="AI369" s="9"/>
      <c r="AJ369" s="10"/>
    </row>
    <row r="370" ht="24.0" customHeight="1">
      <c r="A370" s="270" t="s">
        <v>1448</v>
      </c>
      <c r="C370" s="19"/>
      <c r="D370" s="262">
        <v>2332.0</v>
      </c>
      <c r="H370" s="19"/>
      <c r="I370" s="309">
        <v>1082.0</v>
      </c>
      <c r="K370" s="19"/>
      <c r="L370" s="262">
        <v>1250.0</v>
      </c>
      <c r="N370" s="19"/>
      <c r="O370" s="262">
        <v>1917.0</v>
      </c>
      <c r="S370" s="19"/>
      <c r="T370" s="18">
        <v>742.0</v>
      </c>
      <c r="V370" s="19"/>
      <c r="W370" s="262">
        <v>1175.0</v>
      </c>
      <c r="Y370" s="19"/>
      <c r="Z370" s="552">
        <v>1003.0</v>
      </c>
      <c r="AD370" s="19"/>
      <c r="AE370" s="18">
        <v>327.0</v>
      </c>
      <c r="AG370" s="19"/>
      <c r="AH370" s="18">
        <v>676.0</v>
      </c>
      <c r="AJ370" s="19"/>
    </row>
    <row r="371" ht="24.0" customHeight="1">
      <c r="A371" s="18">
        <v>5.0</v>
      </c>
      <c r="C371" s="19"/>
      <c r="D371" s="262">
        <v>2354.0</v>
      </c>
      <c r="H371" s="19"/>
      <c r="I371" s="309">
        <v>1078.0</v>
      </c>
      <c r="K371" s="19"/>
      <c r="L371" s="262">
        <v>1276.0</v>
      </c>
      <c r="N371" s="19"/>
      <c r="O371" s="262">
        <v>2084.0</v>
      </c>
      <c r="S371" s="19"/>
      <c r="T371" s="18">
        <v>733.0</v>
      </c>
      <c r="V371" s="19"/>
      <c r="W371" s="262">
        <v>1351.0</v>
      </c>
      <c r="Y371" s="19"/>
      <c r="Z371" s="552">
        <v>1026.0</v>
      </c>
      <c r="AD371" s="19"/>
      <c r="AE371" s="18">
        <v>341.0</v>
      </c>
      <c r="AG371" s="19"/>
      <c r="AH371" s="18">
        <v>685.0</v>
      </c>
      <c r="AJ371" s="19"/>
    </row>
    <row r="372" ht="24.0" customHeight="1">
      <c r="A372" s="202">
        <v>6.0</v>
      </c>
      <c r="B372" s="29"/>
      <c r="C372" s="30"/>
      <c r="D372" s="266">
        <v>2434.0</v>
      </c>
      <c r="E372" s="29"/>
      <c r="F372" s="29"/>
      <c r="G372" s="29"/>
      <c r="H372" s="30"/>
      <c r="I372" s="642">
        <v>1112.0</v>
      </c>
      <c r="J372" s="29"/>
      <c r="K372" s="30"/>
      <c r="L372" s="266">
        <v>1322.0</v>
      </c>
      <c r="M372" s="29"/>
      <c r="N372" s="30"/>
      <c r="O372" s="266">
        <v>2188.0</v>
      </c>
      <c r="P372" s="29"/>
      <c r="Q372" s="29"/>
      <c r="R372" s="29"/>
      <c r="S372" s="30"/>
      <c r="T372" s="202">
        <v>774.0</v>
      </c>
      <c r="U372" s="29"/>
      <c r="V372" s="30"/>
      <c r="W372" s="266">
        <v>1414.0</v>
      </c>
      <c r="X372" s="29"/>
      <c r="Y372" s="30"/>
      <c r="Z372" s="1052">
        <v>1038.0</v>
      </c>
      <c r="AA372" s="29"/>
      <c r="AB372" s="29"/>
      <c r="AC372" s="29"/>
      <c r="AD372" s="30"/>
      <c r="AE372" s="202">
        <v>314.0</v>
      </c>
      <c r="AF372" s="29"/>
      <c r="AG372" s="30"/>
      <c r="AH372" s="202">
        <v>724.0</v>
      </c>
      <c r="AI372" s="29"/>
      <c r="AJ372" s="30"/>
    </row>
    <row r="373" ht="24.0" customHeight="1">
      <c r="A373" s="3" t="s">
        <v>47</v>
      </c>
      <c r="B373" s="35"/>
      <c r="C373" s="3" t="s">
        <v>3291</v>
      </c>
      <c r="D373" s="573"/>
      <c r="E373" s="573"/>
      <c r="F373" s="573"/>
      <c r="G373" s="573"/>
      <c r="H373" s="573"/>
      <c r="I373" s="1053"/>
      <c r="J373" s="1053"/>
      <c r="K373" s="1053"/>
      <c r="L373" s="573"/>
      <c r="M373" s="573"/>
      <c r="N373" s="573"/>
      <c r="O373" s="573"/>
      <c r="P373" s="573"/>
      <c r="Q373" s="573"/>
      <c r="R373" s="573"/>
      <c r="S373" s="573"/>
      <c r="T373" s="35"/>
      <c r="U373" s="35"/>
      <c r="V373" s="35"/>
      <c r="W373" s="573"/>
      <c r="X373" s="573"/>
      <c r="Y373" s="573"/>
      <c r="Z373" s="557"/>
      <c r="AA373" s="557"/>
      <c r="AB373" s="557"/>
      <c r="AC373" s="557"/>
      <c r="AD373" s="557"/>
      <c r="AE373" s="35"/>
      <c r="AF373" s="35"/>
      <c r="AG373" s="35"/>
      <c r="AH373" s="35"/>
      <c r="AI373" s="35"/>
      <c r="AJ373" s="104"/>
    </row>
    <row r="374" ht="24.0" customHeight="1">
      <c r="A374" s="3"/>
      <c r="B374" s="3"/>
      <c r="C374" s="1050" t="s">
        <v>3292</v>
      </c>
      <c r="D374" s="1050"/>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7"/>
    </row>
    <row r="375" ht="24.0" customHeight="1">
      <c r="A375" s="1050"/>
      <c r="B375" s="1050"/>
      <c r="C375" s="3" t="s">
        <v>3285</v>
      </c>
      <c r="D375" s="2"/>
      <c r="E375" s="1050"/>
      <c r="F375" s="1050"/>
      <c r="G375" s="1050"/>
      <c r="H375" s="1050"/>
      <c r="I375" s="1050"/>
      <c r="J375" s="1050"/>
      <c r="K375" s="1050"/>
      <c r="L375" s="1050"/>
      <c r="M375" s="1050"/>
      <c r="N375" s="1050"/>
      <c r="O375" s="1050"/>
      <c r="P375" s="1050"/>
      <c r="Q375" s="1050"/>
      <c r="R375" s="1050"/>
      <c r="S375" s="1050"/>
      <c r="T375" s="1050"/>
      <c r="U375" s="1050"/>
      <c r="V375" s="1050"/>
      <c r="W375" s="1050"/>
      <c r="X375" s="1050"/>
      <c r="Y375" s="1050"/>
      <c r="Z375" s="1050"/>
      <c r="AA375" s="1050"/>
      <c r="AB375" s="1050"/>
      <c r="AC375" s="1050"/>
      <c r="AD375" s="1050"/>
      <c r="AE375" s="1050"/>
      <c r="AF375" s="1050"/>
      <c r="AG375" s="1050"/>
      <c r="AH375" s="1050"/>
      <c r="AI375" s="1050"/>
      <c r="AJ375" s="7" t="s">
        <v>3286</v>
      </c>
    </row>
    <row r="376" ht="24.0"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104"/>
    </row>
    <row r="377" ht="24.0" customHeight="1">
      <c r="A377" s="5">
        <v>173.0</v>
      </c>
      <c r="C377" s="6" t="s">
        <v>3293</v>
      </c>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row>
    <row r="378" ht="24.0"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7"/>
    </row>
    <row r="379" ht="24.0" customHeight="1">
      <c r="A379" s="11" t="s">
        <v>1454</v>
      </c>
      <c r="B379" s="12"/>
      <c r="C379" s="12"/>
      <c r="D379" s="12"/>
      <c r="E379" s="12"/>
      <c r="F379" s="13"/>
      <c r="G379" s="36" t="s">
        <v>3294</v>
      </c>
      <c r="H379" s="12"/>
      <c r="I379" s="12"/>
      <c r="J379" s="12"/>
      <c r="K379" s="13"/>
      <c r="L379" s="36" t="s">
        <v>3295</v>
      </c>
      <c r="M379" s="12"/>
      <c r="N379" s="12"/>
      <c r="O379" s="12"/>
      <c r="P379" s="13"/>
      <c r="Q379" s="36" t="s">
        <v>3296</v>
      </c>
      <c r="R379" s="12"/>
      <c r="S379" s="12"/>
      <c r="T379" s="12"/>
      <c r="U379" s="13"/>
      <c r="V379" s="367" t="s">
        <v>3297</v>
      </c>
      <c r="W379" s="12"/>
      <c r="X379" s="12"/>
      <c r="Y379" s="12"/>
      <c r="Z379" s="13"/>
      <c r="AA379" s="367" t="s">
        <v>3298</v>
      </c>
      <c r="AB379" s="12"/>
      <c r="AC379" s="12"/>
      <c r="AD379" s="12"/>
      <c r="AE379" s="13"/>
      <c r="AF379" s="367" t="s">
        <v>3299</v>
      </c>
      <c r="AG379" s="12"/>
      <c r="AH379" s="12"/>
      <c r="AI379" s="12"/>
      <c r="AJ379" s="13"/>
    </row>
    <row r="380" ht="24.0" customHeight="1">
      <c r="A380" s="37"/>
      <c r="B380" s="29"/>
      <c r="C380" s="29"/>
      <c r="D380" s="29"/>
      <c r="E380" s="29"/>
      <c r="F380" s="30"/>
      <c r="G380" s="37"/>
      <c r="H380" s="29"/>
      <c r="I380" s="29"/>
      <c r="J380" s="29"/>
      <c r="K380" s="30"/>
      <c r="L380" s="37"/>
      <c r="M380" s="29"/>
      <c r="N380" s="29"/>
      <c r="O380" s="29"/>
      <c r="P380" s="30"/>
      <c r="Q380" s="37"/>
      <c r="R380" s="29"/>
      <c r="S380" s="29"/>
      <c r="T380" s="29"/>
      <c r="U380" s="30"/>
      <c r="V380" s="37"/>
      <c r="W380" s="29"/>
      <c r="X380" s="29"/>
      <c r="Y380" s="29"/>
      <c r="Z380" s="30"/>
      <c r="AA380" s="37"/>
      <c r="AB380" s="29"/>
      <c r="AC380" s="29"/>
      <c r="AD380" s="29"/>
      <c r="AE380" s="30"/>
      <c r="AF380" s="37"/>
      <c r="AG380" s="29"/>
      <c r="AH380" s="29"/>
      <c r="AI380" s="29"/>
      <c r="AJ380" s="30"/>
    </row>
    <row r="381" ht="24.0" customHeight="1">
      <c r="A381" s="270" t="s">
        <v>1448</v>
      </c>
      <c r="F381" s="19"/>
      <c r="G381" s="933">
        <v>1443.0</v>
      </c>
      <c r="K381" s="19"/>
      <c r="L381" s="933">
        <v>16336.0</v>
      </c>
      <c r="P381" s="19"/>
      <c r="Q381" s="18">
        <v>853.0</v>
      </c>
      <c r="U381" s="19"/>
      <c r="V381" s="933">
        <v>348166.0</v>
      </c>
      <c r="Z381" s="19"/>
      <c r="AA381" s="933">
        <v>112072.0</v>
      </c>
      <c r="AE381" s="19"/>
      <c r="AF381" s="933" t="s">
        <v>1485</v>
      </c>
      <c r="AJ381" s="19"/>
    </row>
    <row r="382" ht="24.0" customHeight="1">
      <c r="A382" s="18">
        <v>5.0</v>
      </c>
      <c r="F382" s="19"/>
      <c r="G382" s="933">
        <v>1430.0</v>
      </c>
      <c r="K382" s="19"/>
      <c r="L382" s="933">
        <v>16332.0</v>
      </c>
      <c r="P382" s="19"/>
      <c r="Q382" s="18">
        <v>915.0</v>
      </c>
      <c r="U382" s="19"/>
      <c r="V382" s="933">
        <v>360562.0</v>
      </c>
      <c r="Z382" s="19"/>
      <c r="AA382" s="933">
        <v>136182.0</v>
      </c>
      <c r="AE382" s="19"/>
      <c r="AF382" s="933" t="s">
        <v>1485</v>
      </c>
      <c r="AJ382" s="19"/>
    </row>
    <row r="383" ht="24.0" customHeight="1">
      <c r="A383" s="202">
        <v>6.0</v>
      </c>
      <c r="B383" s="29"/>
      <c r="C383" s="29"/>
      <c r="D383" s="29"/>
      <c r="E383" s="29"/>
      <c r="F383" s="30"/>
      <c r="G383" s="1054">
        <v>1413.0</v>
      </c>
      <c r="H383" s="29"/>
      <c r="I383" s="29"/>
      <c r="J383" s="29"/>
      <c r="K383" s="30"/>
      <c r="L383" s="1054">
        <v>16301.0</v>
      </c>
      <c r="M383" s="29"/>
      <c r="N383" s="29"/>
      <c r="O383" s="29"/>
      <c r="P383" s="30"/>
      <c r="Q383" s="202">
        <v>854.0</v>
      </c>
      <c r="R383" s="29"/>
      <c r="S383" s="29"/>
      <c r="T383" s="29"/>
      <c r="U383" s="30"/>
      <c r="V383" s="1054">
        <v>408823.0</v>
      </c>
      <c r="W383" s="29"/>
      <c r="X383" s="29"/>
      <c r="Y383" s="29"/>
      <c r="Z383" s="30"/>
      <c r="AA383" s="1054">
        <v>140507.0</v>
      </c>
      <c r="AB383" s="29"/>
      <c r="AC383" s="29"/>
      <c r="AD383" s="29"/>
      <c r="AE383" s="30"/>
      <c r="AF383" s="1055" t="s">
        <v>1485</v>
      </c>
      <c r="AG383" s="29"/>
      <c r="AH383" s="29"/>
      <c r="AI383" s="29"/>
      <c r="AJ383" s="30"/>
    </row>
    <row r="384" ht="24.0" customHeight="1">
      <c r="A384" s="3" t="s">
        <v>47</v>
      </c>
      <c r="B384" s="3"/>
      <c r="C384" s="3" t="s">
        <v>3300</v>
      </c>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104"/>
    </row>
    <row r="385" ht="24.0" customHeight="1">
      <c r="A385" s="3"/>
      <c r="B385" s="3"/>
      <c r="C385" s="3" t="s">
        <v>3301</v>
      </c>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7" t="s">
        <v>3286</v>
      </c>
    </row>
    <row r="386" ht="24.0" customHeight="1">
      <c r="A386" s="1" t="s">
        <v>3302</v>
      </c>
    </row>
    <row r="387" ht="24.0"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7"/>
    </row>
    <row r="388" ht="24.0" customHeight="1">
      <c r="A388" s="5">
        <v>174.0</v>
      </c>
      <c r="C388" s="6" t="s">
        <v>3303</v>
      </c>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row>
    <row r="389" ht="24.0"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7" t="s">
        <v>1055</v>
      </c>
    </row>
    <row r="390" ht="24.0" customHeight="1">
      <c r="A390" s="8" t="s">
        <v>1454</v>
      </c>
      <c r="B390" s="9"/>
      <c r="C390" s="9"/>
      <c r="D390" s="10"/>
      <c r="E390" s="8" t="s">
        <v>3304</v>
      </c>
      <c r="F390" s="9"/>
      <c r="G390" s="9"/>
      <c r="H390" s="9"/>
      <c r="I390" s="9"/>
      <c r="J390" s="9"/>
      <c r="K390" s="9"/>
      <c r="L390" s="10"/>
      <c r="M390" s="8" t="s">
        <v>3305</v>
      </c>
      <c r="N390" s="9"/>
      <c r="O390" s="9"/>
      <c r="P390" s="9"/>
      <c r="Q390" s="9"/>
      <c r="R390" s="9"/>
      <c r="S390" s="9"/>
      <c r="T390" s="10"/>
      <c r="U390" s="8" t="s">
        <v>3306</v>
      </c>
      <c r="V390" s="9"/>
      <c r="W390" s="9"/>
      <c r="X390" s="9"/>
      <c r="Y390" s="9"/>
      <c r="Z390" s="9"/>
      <c r="AA390" s="9"/>
      <c r="AB390" s="10"/>
      <c r="AC390" s="8" t="s">
        <v>3307</v>
      </c>
      <c r="AD390" s="9"/>
      <c r="AE390" s="9"/>
      <c r="AF390" s="9"/>
      <c r="AG390" s="9"/>
      <c r="AH390" s="9"/>
      <c r="AI390" s="9"/>
      <c r="AJ390" s="10"/>
    </row>
    <row r="391" ht="24.0" customHeight="1">
      <c r="A391" s="270" t="s">
        <v>1448</v>
      </c>
      <c r="D391" s="19"/>
      <c r="E391" s="562">
        <v>12.0</v>
      </c>
      <c r="L391" s="19"/>
      <c r="M391" s="562">
        <v>11.0</v>
      </c>
      <c r="T391" s="19"/>
      <c r="U391" s="562">
        <v>5.0</v>
      </c>
      <c r="AB391" s="19"/>
      <c r="AC391" s="562">
        <v>2.0</v>
      </c>
      <c r="AJ391" s="19"/>
    </row>
    <row r="392" ht="24.0" customHeight="1">
      <c r="A392" s="18">
        <v>5.0</v>
      </c>
      <c r="D392" s="19"/>
      <c r="E392" s="562">
        <v>20.0</v>
      </c>
      <c r="L392" s="19"/>
      <c r="M392" s="562">
        <v>9.0</v>
      </c>
      <c r="T392" s="19"/>
      <c r="U392" s="562">
        <v>4.0</v>
      </c>
      <c r="AB392" s="19"/>
      <c r="AC392" s="562">
        <v>2.0</v>
      </c>
      <c r="AJ392" s="19"/>
    </row>
    <row r="393" ht="24.0" customHeight="1">
      <c r="A393" s="202">
        <v>6.0</v>
      </c>
      <c r="B393" s="29"/>
      <c r="C393" s="29"/>
      <c r="D393" s="30"/>
      <c r="E393" s="937">
        <v>24.0</v>
      </c>
      <c r="F393" s="29"/>
      <c r="G393" s="29"/>
      <c r="H393" s="29"/>
      <c r="I393" s="29"/>
      <c r="J393" s="29"/>
      <c r="K393" s="29"/>
      <c r="L393" s="30"/>
      <c r="M393" s="937">
        <v>7.0</v>
      </c>
      <c r="N393" s="29"/>
      <c r="O393" s="29"/>
      <c r="P393" s="29"/>
      <c r="Q393" s="29"/>
      <c r="R393" s="29"/>
      <c r="S393" s="29"/>
      <c r="T393" s="30"/>
      <c r="U393" s="942">
        <v>4.0</v>
      </c>
      <c r="V393" s="29"/>
      <c r="W393" s="29"/>
      <c r="X393" s="29"/>
      <c r="Y393" s="29"/>
      <c r="Z393" s="29"/>
      <c r="AA393" s="29"/>
      <c r="AB393" s="30"/>
      <c r="AC393" s="937">
        <v>1.0</v>
      </c>
      <c r="AD393" s="29"/>
      <c r="AE393" s="29"/>
      <c r="AF393" s="29"/>
      <c r="AG393" s="29"/>
      <c r="AH393" s="29"/>
      <c r="AI393" s="29"/>
      <c r="AJ393" s="30"/>
    </row>
    <row r="394" ht="24.0"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7" t="s">
        <v>3308</v>
      </c>
    </row>
    <row r="395" ht="24.0"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row>
    <row r="396" ht="24.0" customHeight="1">
      <c r="A396" s="5">
        <v>175.0</v>
      </c>
      <c r="C396" s="6" t="s">
        <v>3309</v>
      </c>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ht="24.0" customHeight="1">
      <c r="A397" s="3" t="s">
        <v>3310</v>
      </c>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7" t="s">
        <v>3311</v>
      </c>
    </row>
    <row r="398" ht="24.0" customHeight="1">
      <c r="A398" s="11" t="s">
        <v>101</v>
      </c>
      <c r="B398" s="12"/>
      <c r="C398" s="12"/>
      <c r="D398" s="12"/>
      <c r="E398" s="12"/>
      <c r="F398" s="13"/>
      <c r="G398" s="8" t="s">
        <v>67</v>
      </c>
      <c r="H398" s="9"/>
      <c r="I398" s="9"/>
      <c r="J398" s="9"/>
      <c r="K398" s="9"/>
      <c r="L398" s="8" t="s">
        <v>3312</v>
      </c>
      <c r="M398" s="9"/>
      <c r="N398" s="9"/>
      <c r="O398" s="9"/>
      <c r="P398" s="10"/>
      <c r="Q398" s="8" t="s">
        <v>3313</v>
      </c>
      <c r="R398" s="9"/>
      <c r="S398" s="9"/>
      <c r="T398" s="9"/>
      <c r="U398" s="10"/>
      <c r="V398" s="8" t="s">
        <v>3314</v>
      </c>
      <c r="W398" s="9"/>
      <c r="X398" s="9"/>
      <c r="Y398" s="9"/>
      <c r="Z398" s="10"/>
      <c r="AA398" s="8" t="s">
        <v>3315</v>
      </c>
      <c r="AB398" s="9"/>
      <c r="AC398" s="9"/>
      <c r="AD398" s="9"/>
      <c r="AE398" s="10"/>
      <c r="AF398" s="8" t="s">
        <v>3316</v>
      </c>
      <c r="AG398" s="9"/>
      <c r="AH398" s="9"/>
      <c r="AI398" s="9"/>
      <c r="AJ398" s="10"/>
    </row>
    <row r="399" ht="24.0" customHeight="1">
      <c r="A399" s="27"/>
      <c r="F399" s="19"/>
      <c r="G399" s="378" t="s">
        <v>3317</v>
      </c>
      <c r="H399" s="13"/>
      <c r="I399" s="378" t="s">
        <v>3318</v>
      </c>
      <c r="J399" s="12"/>
      <c r="K399" s="12"/>
      <c r="L399" s="378" t="s">
        <v>3317</v>
      </c>
      <c r="M399" s="13"/>
      <c r="N399" s="378" t="s">
        <v>3318</v>
      </c>
      <c r="O399" s="12"/>
      <c r="P399" s="12"/>
      <c r="Q399" s="378" t="s">
        <v>3317</v>
      </c>
      <c r="R399" s="13"/>
      <c r="S399" s="378" t="s">
        <v>3318</v>
      </c>
      <c r="T399" s="12"/>
      <c r="U399" s="12"/>
      <c r="V399" s="378" t="s">
        <v>3317</v>
      </c>
      <c r="W399" s="13"/>
      <c r="X399" s="378" t="s">
        <v>3318</v>
      </c>
      <c r="Y399" s="12"/>
      <c r="Z399" s="12"/>
      <c r="AA399" s="378" t="s">
        <v>3317</v>
      </c>
      <c r="AB399" s="13"/>
      <c r="AC399" s="378" t="s">
        <v>3318</v>
      </c>
      <c r="AD399" s="12"/>
      <c r="AE399" s="12"/>
      <c r="AF399" s="378" t="s">
        <v>3317</v>
      </c>
      <c r="AG399" s="13"/>
      <c r="AH399" s="378" t="s">
        <v>3318</v>
      </c>
      <c r="AI399" s="12"/>
      <c r="AJ399" s="13"/>
    </row>
    <row r="400" ht="24.0" customHeight="1">
      <c r="A400" s="37"/>
      <c r="B400" s="29"/>
      <c r="C400" s="29"/>
      <c r="D400" s="29"/>
      <c r="E400" s="29"/>
      <c r="F400" s="30"/>
      <c r="G400" s="37"/>
      <c r="H400" s="30"/>
      <c r="I400" s="37"/>
      <c r="J400" s="29"/>
      <c r="K400" s="29"/>
      <c r="L400" s="37"/>
      <c r="M400" s="30"/>
      <c r="N400" s="37"/>
      <c r="O400" s="29"/>
      <c r="P400" s="29"/>
      <c r="Q400" s="37"/>
      <c r="R400" s="30"/>
      <c r="S400" s="37"/>
      <c r="T400" s="29"/>
      <c r="U400" s="29"/>
      <c r="V400" s="37"/>
      <c r="W400" s="30"/>
      <c r="X400" s="37"/>
      <c r="Y400" s="29"/>
      <c r="Z400" s="29"/>
      <c r="AA400" s="37"/>
      <c r="AB400" s="30"/>
      <c r="AC400" s="37"/>
      <c r="AD400" s="29"/>
      <c r="AE400" s="29"/>
      <c r="AF400" s="37"/>
      <c r="AG400" s="30"/>
      <c r="AH400" s="37"/>
      <c r="AI400" s="29"/>
      <c r="AJ400" s="30"/>
    </row>
    <row r="401" ht="24.0" customHeight="1">
      <c r="A401" s="261" t="s">
        <v>1448</v>
      </c>
      <c r="F401" s="19"/>
      <c r="G401" s="264">
        <v>50.0</v>
      </c>
      <c r="I401" s="264">
        <v>3749.0</v>
      </c>
      <c r="L401" s="264">
        <v>42.0</v>
      </c>
      <c r="M401" s="19"/>
      <c r="N401" s="264">
        <v>3223.0</v>
      </c>
      <c r="P401" s="19"/>
      <c r="Q401" s="264" t="s">
        <v>1485</v>
      </c>
      <c r="R401" s="19"/>
      <c r="S401" s="264" t="s">
        <v>1485</v>
      </c>
      <c r="U401" s="19"/>
      <c r="V401" s="264" t="s">
        <v>1485</v>
      </c>
      <c r="W401" s="19"/>
      <c r="X401" s="264" t="s">
        <v>1485</v>
      </c>
      <c r="Z401" s="19"/>
      <c r="AA401" s="264">
        <v>4.0</v>
      </c>
      <c r="AB401" s="19"/>
      <c r="AC401" s="264">
        <v>25.0</v>
      </c>
      <c r="AE401" s="19"/>
      <c r="AF401" s="264">
        <v>4.0</v>
      </c>
      <c r="AG401" s="19"/>
      <c r="AH401" s="264">
        <v>501.0</v>
      </c>
      <c r="AJ401" s="19"/>
    </row>
    <row r="402" ht="24.0" customHeight="1">
      <c r="A402" s="264">
        <v>5.0</v>
      </c>
      <c r="F402" s="19"/>
      <c r="G402" s="18">
        <v>50.0</v>
      </c>
      <c r="H402" s="19"/>
      <c r="I402" s="264">
        <v>3858.0</v>
      </c>
      <c r="L402" s="18">
        <v>42.0</v>
      </c>
      <c r="M402" s="19"/>
      <c r="N402" s="264">
        <v>3358.0</v>
      </c>
      <c r="P402" s="19"/>
      <c r="Q402" s="18" t="s">
        <v>1485</v>
      </c>
      <c r="R402" s="19"/>
      <c r="S402" s="18" t="s">
        <v>1485</v>
      </c>
      <c r="U402" s="19"/>
      <c r="V402" s="18" t="s">
        <v>1485</v>
      </c>
      <c r="W402" s="19"/>
      <c r="X402" s="18" t="s">
        <v>1485</v>
      </c>
      <c r="Z402" s="19"/>
      <c r="AA402" s="18">
        <v>4.0</v>
      </c>
      <c r="AB402" s="19"/>
      <c r="AC402" s="18">
        <v>29.0</v>
      </c>
      <c r="AE402" s="19"/>
      <c r="AF402" s="18">
        <v>4.0</v>
      </c>
      <c r="AG402" s="19"/>
      <c r="AH402" s="18">
        <v>471.0</v>
      </c>
      <c r="AJ402" s="19"/>
    </row>
    <row r="403" ht="24.0" customHeight="1">
      <c r="A403" s="265">
        <v>6.0</v>
      </c>
      <c r="B403" s="29"/>
      <c r="C403" s="29"/>
      <c r="D403" s="29"/>
      <c r="E403" s="29"/>
      <c r="F403" s="30"/>
      <c r="G403" s="202">
        <v>47.0</v>
      </c>
      <c r="H403" s="30"/>
      <c r="I403" s="261">
        <v>3535.0</v>
      </c>
      <c r="L403" s="202">
        <v>39.0</v>
      </c>
      <c r="M403" s="30"/>
      <c r="N403" s="261">
        <v>3074.0</v>
      </c>
      <c r="P403" s="19"/>
      <c r="Q403" s="28" t="s">
        <v>1485</v>
      </c>
      <c r="R403" s="30"/>
      <c r="S403" s="28" t="s">
        <v>1485</v>
      </c>
      <c r="T403" s="29"/>
      <c r="U403" s="30"/>
      <c r="V403" s="28" t="s">
        <v>1485</v>
      </c>
      <c r="W403" s="30"/>
      <c r="X403" s="28" t="s">
        <v>1485</v>
      </c>
      <c r="Y403" s="29"/>
      <c r="Z403" s="30"/>
      <c r="AA403" s="28">
        <v>4.0</v>
      </c>
      <c r="AB403" s="30"/>
      <c r="AC403" s="202">
        <v>16.0</v>
      </c>
      <c r="AD403" s="29"/>
      <c r="AE403" s="30"/>
      <c r="AF403" s="28">
        <v>4.0</v>
      </c>
      <c r="AG403" s="30"/>
      <c r="AH403" s="202">
        <v>445.0</v>
      </c>
      <c r="AI403" s="29"/>
      <c r="AJ403" s="30"/>
    </row>
    <row r="404" ht="24.0" customHeight="1">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6"/>
      <c r="AJ404" s="1056" t="s">
        <v>3319</v>
      </c>
    </row>
    <row r="405" ht="24.0"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ht="24.0" customHeight="1">
      <c r="A406" s="5">
        <v>176.0</v>
      </c>
      <c r="C406" s="6" t="s">
        <v>3320</v>
      </c>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ht="24.0" customHeight="1">
      <c r="A407" s="206" t="s">
        <v>3321</v>
      </c>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7" t="s">
        <v>3311</v>
      </c>
    </row>
    <row r="408" ht="24.0" customHeight="1">
      <c r="A408" s="8"/>
      <c r="B408" s="9"/>
      <c r="C408" s="9"/>
      <c r="D408" s="9"/>
      <c r="E408" s="9"/>
      <c r="F408" s="9"/>
      <c r="G408" s="9"/>
      <c r="H408" s="9"/>
      <c r="I408" s="9"/>
      <c r="J408" s="9"/>
      <c r="K408" s="9"/>
      <c r="L408" s="10"/>
      <c r="M408" s="8" t="s">
        <v>3322</v>
      </c>
      <c r="N408" s="9"/>
      <c r="O408" s="9"/>
      <c r="P408" s="9"/>
      <c r="Q408" s="9"/>
      <c r="R408" s="9"/>
      <c r="S408" s="9"/>
      <c r="T408" s="9"/>
      <c r="U408" s="9"/>
      <c r="V408" s="9"/>
      <c r="W408" s="9"/>
      <c r="X408" s="10"/>
      <c r="Y408" s="8" t="s">
        <v>3323</v>
      </c>
      <c r="Z408" s="9"/>
      <c r="AA408" s="9"/>
      <c r="AB408" s="9"/>
      <c r="AC408" s="9"/>
      <c r="AD408" s="9"/>
      <c r="AE408" s="9"/>
      <c r="AF408" s="9"/>
      <c r="AG408" s="9"/>
      <c r="AH408" s="9"/>
      <c r="AI408" s="9"/>
      <c r="AJ408" s="10"/>
    </row>
    <row r="409" ht="24.0" customHeight="1">
      <c r="A409" s="11" t="s">
        <v>67</v>
      </c>
      <c r="B409" s="12"/>
      <c r="C409" s="12"/>
      <c r="D409" s="12"/>
      <c r="E409" s="12"/>
      <c r="F409" s="12"/>
      <c r="G409" s="12"/>
      <c r="H409" s="12"/>
      <c r="I409" s="12"/>
      <c r="J409" s="12"/>
      <c r="K409" s="12"/>
      <c r="L409" s="13"/>
      <c r="M409" s="1057">
        <v>47.0</v>
      </c>
      <c r="N409" s="12"/>
      <c r="O409" s="12"/>
      <c r="P409" s="12"/>
      <c r="Q409" s="12"/>
      <c r="R409" s="12"/>
      <c r="S409" s="12"/>
      <c r="T409" s="12"/>
      <c r="U409" s="12"/>
      <c r="V409" s="12"/>
      <c r="W409" s="12"/>
      <c r="X409" s="13"/>
      <c r="Y409" s="1058">
        <v>3535.0</v>
      </c>
      <c r="Z409" s="12"/>
      <c r="AA409" s="12"/>
      <c r="AB409" s="12"/>
      <c r="AC409" s="12"/>
      <c r="AD409" s="12"/>
      <c r="AE409" s="12"/>
      <c r="AF409" s="12"/>
      <c r="AG409" s="12"/>
      <c r="AH409" s="12"/>
      <c r="AI409" s="12"/>
      <c r="AJ409" s="13"/>
    </row>
    <row r="410" ht="24.0" customHeight="1">
      <c r="A410" s="18" t="s">
        <v>3324</v>
      </c>
      <c r="L410" s="19"/>
      <c r="M410" s="120">
        <v>23.0</v>
      </c>
      <c r="X410" s="19"/>
      <c r="Y410" s="1059">
        <v>236.0</v>
      </c>
      <c r="AJ410" s="19"/>
    </row>
    <row r="411" ht="24.0" customHeight="1">
      <c r="A411" s="18" t="s">
        <v>3325</v>
      </c>
      <c r="L411" s="19"/>
      <c r="M411" s="890">
        <v>14.0</v>
      </c>
      <c r="X411" s="19"/>
      <c r="Y411" s="1059">
        <v>643.0</v>
      </c>
      <c r="AJ411" s="19"/>
    </row>
    <row r="412" ht="24.0" customHeight="1">
      <c r="A412" s="18" t="s">
        <v>3326</v>
      </c>
      <c r="L412" s="19"/>
      <c r="M412" s="890">
        <v>5.0</v>
      </c>
      <c r="X412" s="19"/>
      <c r="Y412" s="1059">
        <v>693.0</v>
      </c>
      <c r="AJ412" s="19"/>
    </row>
    <row r="413" ht="24.0" customHeight="1">
      <c r="A413" s="18" t="s">
        <v>3327</v>
      </c>
      <c r="L413" s="19"/>
      <c r="M413" s="120">
        <v>4.0</v>
      </c>
      <c r="X413" s="19"/>
      <c r="Y413" s="1059">
        <v>1341.0</v>
      </c>
      <c r="AJ413" s="19"/>
    </row>
    <row r="414" ht="24.0" customHeight="1">
      <c r="A414" s="28" t="s">
        <v>3328</v>
      </c>
      <c r="B414" s="29"/>
      <c r="C414" s="29"/>
      <c r="D414" s="29"/>
      <c r="E414" s="29"/>
      <c r="F414" s="29"/>
      <c r="G414" s="29"/>
      <c r="H414" s="29"/>
      <c r="I414" s="29"/>
      <c r="J414" s="29"/>
      <c r="K414" s="29"/>
      <c r="L414" s="30"/>
      <c r="M414" s="127">
        <v>1.0</v>
      </c>
      <c r="N414" s="29"/>
      <c r="O414" s="29"/>
      <c r="P414" s="29"/>
      <c r="Q414" s="29"/>
      <c r="R414" s="29"/>
      <c r="S414" s="29"/>
      <c r="T414" s="29"/>
      <c r="U414" s="29"/>
      <c r="V414" s="29"/>
      <c r="W414" s="29"/>
      <c r="X414" s="30"/>
      <c r="Y414" s="1060">
        <v>622.0</v>
      </c>
      <c r="Z414" s="29"/>
      <c r="AA414" s="29"/>
      <c r="AB414" s="29"/>
      <c r="AC414" s="29"/>
      <c r="AD414" s="29"/>
      <c r="AE414" s="29"/>
      <c r="AF414" s="29"/>
      <c r="AG414" s="29"/>
      <c r="AH414" s="29"/>
      <c r="AI414" s="29"/>
      <c r="AJ414" s="30"/>
    </row>
    <row r="415" ht="24.0"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1056" t="s">
        <v>3319</v>
      </c>
    </row>
    <row r="416" ht="24.0" customHeight="1">
      <c r="A416" s="1" t="s">
        <v>3329</v>
      </c>
    </row>
    <row r="417" ht="24.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ht="24.0" customHeight="1">
      <c r="A418" s="4" t="s">
        <v>3330</v>
      </c>
    </row>
    <row r="419" ht="24.0" customHeight="1">
      <c r="A419" s="5">
        <v>177.0</v>
      </c>
      <c r="C419" s="6" t="s">
        <v>3331</v>
      </c>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row>
    <row r="420" ht="24.0" customHeight="1">
      <c r="A420" s="3" t="s">
        <v>1239</v>
      </c>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7" t="s">
        <v>3332</v>
      </c>
    </row>
    <row r="421" ht="24.0" customHeight="1">
      <c r="A421" s="11" t="s">
        <v>101</v>
      </c>
      <c r="B421" s="12"/>
      <c r="C421" s="12"/>
      <c r="D421" s="12"/>
      <c r="E421" s="12"/>
      <c r="F421" s="13"/>
      <c r="G421" s="8" t="s">
        <v>3333</v>
      </c>
      <c r="H421" s="9"/>
      <c r="I421" s="9"/>
      <c r="J421" s="9"/>
      <c r="K421" s="9"/>
      <c r="L421" s="9"/>
      <c r="M421" s="9"/>
      <c r="N421" s="9"/>
      <c r="O421" s="9"/>
      <c r="P421" s="10"/>
      <c r="Q421" s="8" t="s">
        <v>3334</v>
      </c>
      <c r="R421" s="9"/>
      <c r="S421" s="9"/>
      <c r="T421" s="9"/>
      <c r="U421" s="9"/>
      <c r="V421" s="9"/>
      <c r="W421" s="9"/>
      <c r="X421" s="9"/>
      <c r="Y421" s="9"/>
      <c r="Z421" s="10"/>
      <c r="AA421" s="8" t="s">
        <v>3335</v>
      </c>
      <c r="AB421" s="9"/>
      <c r="AC421" s="9"/>
      <c r="AD421" s="9"/>
      <c r="AE421" s="10"/>
      <c r="AF421" s="8" t="s">
        <v>3336</v>
      </c>
      <c r="AG421" s="9"/>
      <c r="AH421" s="9"/>
      <c r="AI421" s="9"/>
      <c r="AJ421" s="10"/>
    </row>
    <row r="422" ht="24.0" customHeight="1">
      <c r="A422" s="37"/>
      <c r="B422" s="29"/>
      <c r="C422" s="29"/>
      <c r="D422" s="29"/>
      <c r="E422" s="29"/>
      <c r="F422" s="30"/>
      <c r="G422" s="8" t="s">
        <v>3337</v>
      </c>
      <c r="H422" s="9"/>
      <c r="I422" s="9"/>
      <c r="J422" s="9"/>
      <c r="K422" s="10"/>
      <c r="L422" s="8" t="s">
        <v>3338</v>
      </c>
      <c r="M422" s="9"/>
      <c r="N422" s="9"/>
      <c r="O422" s="9"/>
      <c r="P422" s="10"/>
      <c r="Q422" s="8" t="s">
        <v>3337</v>
      </c>
      <c r="R422" s="9"/>
      <c r="S422" s="9"/>
      <c r="T422" s="9"/>
      <c r="U422" s="10"/>
      <c r="V422" s="8" t="s">
        <v>3338</v>
      </c>
      <c r="W422" s="9"/>
      <c r="X422" s="9"/>
      <c r="Y422" s="9"/>
      <c r="Z422" s="10"/>
      <c r="AA422" s="8" t="s">
        <v>3337</v>
      </c>
      <c r="AB422" s="9"/>
      <c r="AC422" s="9"/>
      <c r="AD422" s="9"/>
      <c r="AE422" s="10"/>
      <c r="AF422" s="8" t="s">
        <v>3337</v>
      </c>
      <c r="AG422" s="9"/>
      <c r="AH422" s="9"/>
      <c r="AI422" s="9"/>
      <c r="AJ422" s="10"/>
    </row>
    <row r="423" ht="24.0" customHeight="1">
      <c r="A423" s="261" t="s">
        <v>110</v>
      </c>
      <c r="F423" s="19"/>
      <c r="G423" s="264">
        <v>7.0</v>
      </c>
      <c r="K423" s="19"/>
      <c r="L423" s="264">
        <v>1327.0</v>
      </c>
      <c r="P423" s="19"/>
      <c r="Q423" s="264">
        <v>62.0</v>
      </c>
      <c r="U423" s="19"/>
      <c r="V423" s="18">
        <v>76.0</v>
      </c>
      <c r="Z423" s="19"/>
      <c r="AA423" s="264">
        <v>35.0</v>
      </c>
      <c r="AE423" s="19"/>
      <c r="AF423" s="264">
        <v>6.0</v>
      </c>
      <c r="AJ423" s="19"/>
    </row>
    <row r="424" ht="24.0" customHeight="1">
      <c r="A424" s="264">
        <v>6.0</v>
      </c>
      <c r="F424" s="19"/>
      <c r="G424" s="264">
        <v>7.0</v>
      </c>
      <c r="K424" s="19"/>
      <c r="L424" s="264">
        <v>1327.0</v>
      </c>
      <c r="P424" s="19"/>
      <c r="Q424" s="264">
        <v>61.0</v>
      </c>
      <c r="U424" s="19"/>
      <c r="V424" s="18">
        <v>76.0</v>
      </c>
      <c r="Z424" s="19"/>
      <c r="AA424" s="264">
        <v>35.0</v>
      </c>
      <c r="AE424" s="19"/>
      <c r="AF424" s="264">
        <v>6.0</v>
      </c>
      <c r="AJ424" s="19"/>
    </row>
    <row r="425" ht="24.0" customHeight="1">
      <c r="A425" s="265">
        <v>7.0</v>
      </c>
      <c r="B425" s="29"/>
      <c r="C425" s="29"/>
      <c r="D425" s="29"/>
      <c r="E425" s="29"/>
      <c r="F425" s="30"/>
      <c r="G425" s="346">
        <v>7.0</v>
      </c>
      <c r="H425" s="29"/>
      <c r="I425" s="29"/>
      <c r="J425" s="29"/>
      <c r="K425" s="30"/>
      <c r="L425" s="265">
        <v>1267.0</v>
      </c>
      <c r="M425" s="29"/>
      <c r="N425" s="29"/>
      <c r="O425" s="29"/>
      <c r="P425" s="30"/>
      <c r="Q425" s="265">
        <v>62.0</v>
      </c>
      <c r="R425" s="29"/>
      <c r="S425" s="29"/>
      <c r="T425" s="29"/>
      <c r="U425" s="30"/>
      <c r="V425" s="202">
        <v>70.0</v>
      </c>
      <c r="W425" s="29"/>
      <c r="X425" s="29"/>
      <c r="Y425" s="29"/>
      <c r="Z425" s="30"/>
      <c r="AA425" s="346">
        <v>35.0</v>
      </c>
      <c r="AB425" s="29"/>
      <c r="AC425" s="29"/>
      <c r="AD425" s="29"/>
      <c r="AE425" s="30"/>
      <c r="AF425" s="265">
        <v>11.0</v>
      </c>
      <c r="AG425" s="29"/>
      <c r="AH425" s="29"/>
      <c r="AI425" s="29"/>
      <c r="AJ425" s="30"/>
    </row>
    <row r="426" ht="24.0" customHeight="1">
      <c r="A426" s="155" t="s">
        <v>3339</v>
      </c>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269" t="s">
        <v>3340</v>
      </c>
    </row>
    <row r="427" ht="24.0"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ht="24.0" customHeight="1">
      <c r="A428" s="5">
        <v>178.0</v>
      </c>
      <c r="C428" s="6" t="s">
        <v>3341</v>
      </c>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ht="24.0" customHeight="1">
      <c r="A429" s="3" t="s">
        <v>3342</v>
      </c>
      <c r="B429" s="5"/>
      <c r="C429" s="6"/>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ht="24.0" customHeight="1">
      <c r="A430" s="3" t="s">
        <v>1807</v>
      </c>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7" t="s">
        <v>1055</v>
      </c>
    </row>
    <row r="431" ht="24.0" customHeight="1">
      <c r="A431" s="8" t="s">
        <v>101</v>
      </c>
      <c r="B431" s="9"/>
      <c r="C431" s="9"/>
      <c r="D431" s="9"/>
      <c r="E431" s="9"/>
      <c r="F431" s="9"/>
      <c r="G431" s="9"/>
      <c r="H431" s="9"/>
      <c r="I431" s="10"/>
      <c r="J431" s="8" t="s">
        <v>3343</v>
      </c>
      <c r="K431" s="9"/>
      <c r="L431" s="9"/>
      <c r="M431" s="9"/>
      <c r="N431" s="9"/>
      <c r="O431" s="9"/>
      <c r="P431" s="9"/>
      <c r="Q431" s="9"/>
      <c r="R431" s="10"/>
      <c r="S431" s="8" t="s">
        <v>3344</v>
      </c>
      <c r="T431" s="9"/>
      <c r="U431" s="9"/>
      <c r="V431" s="9"/>
      <c r="W431" s="9"/>
      <c r="X431" s="9"/>
      <c r="Y431" s="9"/>
      <c r="Z431" s="9"/>
      <c r="AA431" s="10"/>
      <c r="AB431" s="8" t="s">
        <v>3345</v>
      </c>
      <c r="AC431" s="9"/>
      <c r="AD431" s="9"/>
      <c r="AE431" s="9"/>
      <c r="AF431" s="9"/>
      <c r="AG431" s="9"/>
      <c r="AH431" s="9"/>
      <c r="AI431" s="9"/>
      <c r="AJ431" s="10"/>
    </row>
    <row r="432" ht="24.0" customHeight="1">
      <c r="A432" s="270" t="s">
        <v>3346</v>
      </c>
      <c r="I432" s="19"/>
      <c r="J432" s="18">
        <v>173.0</v>
      </c>
      <c r="R432" s="19"/>
      <c r="S432" s="18">
        <v>56.0</v>
      </c>
      <c r="AA432" s="19"/>
      <c r="AB432" s="18">
        <v>166.0</v>
      </c>
      <c r="AJ432" s="19"/>
    </row>
    <row r="433" ht="24.0" customHeight="1">
      <c r="A433" s="18" t="s">
        <v>333</v>
      </c>
      <c r="I433" s="19"/>
      <c r="J433" s="18">
        <v>174.0</v>
      </c>
      <c r="R433" s="19"/>
      <c r="S433" s="18">
        <v>58.0</v>
      </c>
      <c r="AA433" s="19"/>
      <c r="AB433" s="18">
        <v>174.0</v>
      </c>
      <c r="AJ433" s="19"/>
    </row>
    <row r="434" ht="24.0" customHeight="1">
      <c r="A434" s="18">
        <v>4.0</v>
      </c>
      <c r="I434" s="19"/>
      <c r="J434" s="18">
        <v>165.0</v>
      </c>
      <c r="R434" s="19"/>
      <c r="S434" s="18">
        <v>55.0</v>
      </c>
      <c r="AA434" s="19"/>
      <c r="AB434" s="18">
        <v>160.0</v>
      </c>
      <c r="AJ434" s="19"/>
    </row>
    <row r="435" ht="24.0" customHeight="1">
      <c r="A435" s="202">
        <v>6.0</v>
      </c>
      <c r="B435" s="29"/>
      <c r="C435" s="29"/>
      <c r="D435" s="29"/>
      <c r="E435" s="29"/>
      <c r="F435" s="29"/>
      <c r="G435" s="29"/>
      <c r="H435" s="29"/>
      <c r="I435" s="30"/>
      <c r="J435" s="202">
        <v>162.0</v>
      </c>
      <c r="K435" s="29"/>
      <c r="L435" s="29"/>
      <c r="M435" s="29"/>
      <c r="N435" s="29"/>
      <c r="O435" s="29"/>
      <c r="P435" s="29"/>
      <c r="Q435" s="29"/>
      <c r="R435" s="30"/>
      <c r="S435" s="202">
        <v>56.0</v>
      </c>
      <c r="T435" s="29"/>
      <c r="U435" s="29"/>
      <c r="V435" s="29"/>
      <c r="W435" s="29"/>
      <c r="X435" s="29"/>
      <c r="Y435" s="29"/>
      <c r="Z435" s="29"/>
      <c r="AA435" s="30"/>
      <c r="AB435" s="202">
        <v>154.0</v>
      </c>
      <c r="AC435" s="29"/>
      <c r="AD435" s="29"/>
      <c r="AE435" s="29"/>
      <c r="AF435" s="29"/>
      <c r="AG435" s="29"/>
      <c r="AH435" s="29"/>
      <c r="AI435" s="29"/>
      <c r="AJ435" s="30"/>
    </row>
    <row r="436" ht="24.0" customHeight="1">
      <c r="A436" s="3" t="s">
        <v>47</v>
      </c>
      <c r="B436" s="35"/>
      <c r="C436" s="3" t="s">
        <v>3347</v>
      </c>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7" t="s">
        <v>3348</v>
      </c>
    </row>
    <row r="437" ht="24.0" customHeight="1">
      <c r="A437" s="3"/>
      <c r="B437" s="35"/>
      <c r="C437" s="3"/>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104"/>
    </row>
    <row r="438" ht="24.0" customHeight="1">
      <c r="A438" s="3" t="s">
        <v>3349</v>
      </c>
      <c r="B438" s="35"/>
      <c r="C438" s="3"/>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
    </row>
    <row r="439" ht="24.0" customHeight="1">
      <c r="A439" s="3" t="s">
        <v>1807</v>
      </c>
      <c r="B439" s="35"/>
      <c r="C439" s="3"/>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7" t="s">
        <v>1055</v>
      </c>
    </row>
    <row r="440" ht="24.0" customHeight="1">
      <c r="A440" s="8" t="s">
        <v>101</v>
      </c>
      <c r="B440" s="9"/>
      <c r="C440" s="9"/>
      <c r="D440" s="9"/>
      <c r="E440" s="9"/>
      <c r="F440" s="9"/>
      <c r="G440" s="9"/>
      <c r="H440" s="10"/>
      <c r="I440" s="8" t="s">
        <v>3350</v>
      </c>
      <c r="J440" s="9"/>
      <c r="K440" s="9"/>
      <c r="L440" s="9"/>
      <c r="M440" s="9"/>
      <c r="N440" s="9"/>
      <c r="O440" s="10"/>
      <c r="P440" s="8" t="s">
        <v>3351</v>
      </c>
      <c r="Q440" s="9"/>
      <c r="R440" s="9"/>
      <c r="S440" s="9"/>
      <c r="T440" s="9"/>
      <c r="U440" s="9"/>
      <c r="V440" s="10"/>
      <c r="W440" s="8" t="s">
        <v>3352</v>
      </c>
      <c r="X440" s="9"/>
      <c r="Y440" s="9"/>
      <c r="Z440" s="9"/>
      <c r="AA440" s="9"/>
      <c r="AB440" s="9"/>
      <c r="AC440" s="10"/>
      <c r="AD440" s="8" t="s">
        <v>3353</v>
      </c>
      <c r="AE440" s="9"/>
      <c r="AF440" s="9"/>
      <c r="AG440" s="9"/>
      <c r="AH440" s="9"/>
      <c r="AI440" s="9"/>
      <c r="AJ440" s="10"/>
    </row>
    <row r="441" ht="24.0" customHeight="1">
      <c r="A441" s="270" t="s">
        <v>3346</v>
      </c>
      <c r="H441" s="19"/>
      <c r="I441" s="18">
        <v>42.0</v>
      </c>
      <c r="O441" s="19"/>
      <c r="P441" s="262">
        <v>1088.0</v>
      </c>
      <c r="V441" s="19"/>
      <c r="W441" s="18">
        <v>138.0</v>
      </c>
      <c r="AC441" s="19"/>
      <c r="AD441" s="18">
        <v>60.0</v>
      </c>
      <c r="AJ441" s="19"/>
    </row>
    <row r="442" ht="24.0" customHeight="1">
      <c r="A442" s="18" t="s">
        <v>333</v>
      </c>
      <c r="H442" s="19"/>
      <c r="I442" s="35">
        <v>42.0</v>
      </c>
      <c r="O442" s="19"/>
      <c r="P442" s="573">
        <v>1110.0</v>
      </c>
      <c r="V442" s="19"/>
      <c r="W442" s="35">
        <v>225.0</v>
      </c>
      <c r="AC442" s="19"/>
      <c r="AD442" s="35">
        <v>45.0</v>
      </c>
      <c r="AJ442" s="19"/>
    </row>
    <row r="443" ht="24.0" customHeight="1">
      <c r="A443" s="18">
        <v>4.0</v>
      </c>
      <c r="H443" s="19"/>
      <c r="I443" s="252">
        <v>74.0</v>
      </c>
      <c r="O443" s="19"/>
      <c r="P443" s="1061">
        <v>1511.0</v>
      </c>
      <c r="V443" s="19"/>
      <c r="W443" s="252">
        <v>297.0</v>
      </c>
      <c r="AC443" s="19"/>
      <c r="AD443" s="252">
        <v>65.0</v>
      </c>
      <c r="AJ443" s="19"/>
    </row>
    <row r="444" ht="24.0" customHeight="1">
      <c r="A444" s="202">
        <v>6.0</v>
      </c>
      <c r="B444" s="29"/>
      <c r="C444" s="29"/>
      <c r="D444" s="29"/>
      <c r="E444" s="29"/>
      <c r="F444" s="29"/>
      <c r="G444" s="29"/>
      <c r="H444" s="30"/>
      <c r="I444" s="1062">
        <v>69.0</v>
      </c>
      <c r="J444" s="29"/>
      <c r="K444" s="29"/>
      <c r="L444" s="29"/>
      <c r="M444" s="29"/>
      <c r="N444" s="29"/>
      <c r="O444" s="30"/>
      <c r="P444" s="1063">
        <v>1319.0</v>
      </c>
      <c r="Q444" s="29"/>
      <c r="R444" s="29"/>
      <c r="S444" s="29"/>
      <c r="T444" s="29"/>
      <c r="U444" s="29"/>
      <c r="V444" s="30"/>
      <c r="W444" s="1062">
        <v>246.0</v>
      </c>
      <c r="X444" s="29"/>
      <c r="Y444" s="29"/>
      <c r="Z444" s="29"/>
      <c r="AA444" s="29"/>
      <c r="AB444" s="29"/>
      <c r="AC444" s="30"/>
      <c r="AD444" s="1062">
        <v>55.0</v>
      </c>
      <c r="AE444" s="29"/>
      <c r="AF444" s="29"/>
      <c r="AG444" s="29"/>
      <c r="AH444" s="29"/>
      <c r="AI444" s="29"/>
      <c r="AJ444" s="30"/>
    </row>
    <row r="445" ht="24.0" customHeight="1">
      <c r="A445" s="3" t="s">
        <v>47</v>
      </c>
      <c r="B445" s="35"/>
      <c r="C445" s="3" t="s">
        <v>3354</v>
      </c>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104"/>
    </row>
    <row r="446" ht="24.0" customHeight="1">
      <c r="A446" s="3"/>
      <c r="B446" s="35"/>
      <c r="C446" s="206" t="s">
        <v>3355</v>
      </c>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
    </row>
    <row r="447" ht="24.0" customHeight="1">
      <c r="A447" s="104"/>
      <c r="B447" s="104"/>
      <c r="C447" s="3" t="s">
        <v>3356</v>
      </c>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c r="AA447" s="104"/>
      <c r="AB447" s="104"/>
      <c r="AC447" s="104"/>
      <c r="AD447" s="104"/>
      <c r="AE447" s="104"/>
      <c r="AF447" s="104"/>
      <c r="AG447" s="104"/>
      <c r="AH447" s="104"/>
      <c r="AI447" s="104"/>
      <c r="AJ447" s="7" t="s">
        <v>3357</v>
      </c>
    </row>
    <row r="448" ht="24.0" customHeight="1">
      <c r="A448" s="3"/>
      <c r="B448" s="35"/>
      <c r="C448" s="3"/>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
    </row>
    <row r="449" ht="24.0" customHeight="1">
      <c r="A449" s="5">
        <v>179.0</v>
      </c>
      <c r="C449" s="6" t="s">
        <v>3358</v>
      </c>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ht="24.0" customHeight="1">
      <c r="A450" s="3" t="s">
        <v>1847</v>
      </c>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7" t="s">
        <v>3359</v>
      </c>
    </row>
    <row r="451" ht="24.0" customHeight="1">
      <c r="A451" s="8" t="s">
        <v>1454</v>
      </c>
      <c r="B451" s="9"/>
      <c r="C451" s="9"/>
      <c r="D451" s="9"/>
      <c r="E451" s="9"/>
      <c r="F451" s="10"/>
      <c r="G451" s="8" t="s">
        <v>67</v>
      </c>
      <c r="H451" s="9"/>
      <c r="I451" s="9"/>
      <c r="J451" s="9"/>
      <c r="K451" s="9"/>
      <c r="L451" s="10"/>
      <c r="M451" s="8" t="s">
        <v>3360</v>
      </c>
      <c r="N451" s="9"/>
      <c r="O451" s="9"/>
      <c r="P451" s="10"/>
      <c r="Q451" s="8" t="s">
        <v>3361</v>
      </c>
      <c r="R451" s="9"/>
      <c r="S451" s="9"/>
      <c r="T451" s="10"/>
      <c r="U451" s="8" t="s">
        <v>3362</v>
      </c>
      <c r="V451" s="9"/>
      <c r="W451" s="9"/>
      <c r="X451" s="10"/>
      <c r="Y451" s="8" t="s">
        <v>3363</v>
      </c>
      <c r="Z451" s="9"/>
      <c r="AA451" s="9"/>
      <c r="AB451" s="10"/>
      <c r="AC451" s="8" t="s">
        <v>3364</v>
      </c>
      <c r="AD451" s="9"/>
      <c r="AE451" s="9"/>
      <c r="AF451" s="10"/>
      <c r="AG451" s="375" t="s">
        <v>3365</v>
      </c>
      <c r="AH451" s="9"/>
      <c r="AI451" s="9"/>
      <c r="AJ451" s="10"/>
    </row>
    <row r="452" ht="24.0" customHeight="1">
      <c r="A452" s="270" t="s">
        <v>1448</v>
      </c>
      <c r="F452" s="19"/>
      <c r="G452" s="18">
        <v>697.0</v>
      </c>
      <c r="L452" s="19"/>
      <c r="M452" s="18">
        <v>143.0</v>
      </c>
      <c r="P452" s="19"/>
      <c r="Q452" s="18">
        <v>18.0</v>
      </c>
      <c r="T452" s="19"/>
      <c r="U452" s="18">
        <v>3.0</v>
      </c>
      <c r="X452" s="19"/>
      <c r="Y452" s="18">
        <v>151.0</v>
      </c>
      <c r="AB452" s="19"/>
      <c r="AC452" s="18">
        <v>309.0</v>
      </c>
      <c r="AF452" s="19"/>
      <c r="AG452" s="18">
        <v>73.0</v>
      </c>
      <c r="AJ452" s="19"/>
    </row>
    <row r="453" ht="24.0" customHeight="1">
      <c r="A453" s="18">
        <v>5.0</v>
      </c>
      <c r="F453" s="19"/>
      <c r="G453" s="18">
        <v>696.0</v>
      </c>
      <c r="L453" s="19"/>
      <c r="M453" s="18">
        <v>148.0</v>
      </c>
      <c r="P453" s="19"/>
      <c r="Q453" s="18">
        <v>15.0</v>
      </c>
      <c r="T453" s="19"/>
      <c r="U453" s="18">
        <v>3.0</v>
      </c>
      <c r="X453" s="19"/>
      <c r="Y453" s="18">
        <v>148.0</v>
      </c>
      <c r="AB453" s="19"/>
      <c r="AC453" s="18">
        <v>316.0</v>
      </c>
      <c r="AF453" s="19"/>
      <c r="AG453" s="18">
        <v>66.0</v>
      </c>
      <c r="AJ453" s="19"/>
    </row>
    <row r="454" ht="24.0" customHeight="1">
      <c r="A454" s="202">
        <v>6.0</v>
      </c>
      <c r="B454" s="29"/>
      <c r="C454" s="29"/>
      <c r="D454" s="29"/>
      <c r="E454" s="29"/>
      <c r="F454" s="30"/>
      <c r="G454" s="202">
        <v>704.0</v>
      </c>
      <c r="H454" s="29"/>
      <c r="I454" s="29"/>
      <c r="J454" s="29"/>
      <c r="K454" s="29"/>
      <c r="L454" s="30"/>
      <c r="M454" s="202">
        <v>156.0</v>
      </c>
      <c r="N454" s="29"/>
      <c r="O454" s="29"/>
      <c r="P454" s="30"/>
      <c r="Q454" s="202">
        <v>16.0</v>
      </c>
      <c r="R454" s="29"/>
      <c r="S454" s="29"/>
      <c r="T454" s="30"/>
      <c r="U454" s="28">
        <v>3.0</v>
      </c>
      <c r="V454" s="29"/>
      <c r="W454" s="29"/>
      <c r="X454" s="30"/>
      <c r="Y454" s="202">
        <v>151.0</v>
      </c>
      <c r="Z454" s="29"/>
      <c r="AA454" s="29"/>
      <c r="AB454" s="30"/>
      <c r="AC454" s="202">
        <v>314.0</v>
      </c>
      <c r="AD454" s="29"/>
      <c r="AE454" s="29"/>
      <c r="AF454" s="30"/>
      <c r="AG454" s="202">
        <v>64.0</v>
      </c>
      <c r="AH454" s="29"/>
      <c r="AI454" s="29"/>
      <c r="AJ454" s="30"/>
    </row>
    <row r="455" ht="24.0" customHeight="1">
      <c r="A455" s="155" t="s">
        <v>47</v>
      </c>
      <c r="B455" s="155"/>
      <c r="C455" s="155" t="s">
        <v>3366</v>
      </c>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04"/>
    </row>
    <row r="456" ht="24.0" customHeight="1">
      <c r="A456" s="3"/>
      <c r="B456" s="3"/>
      <c r="C456" s="3" t="s">
        <v>3367</v>
      </c>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7" t="s">
        <v>3340</v>
      </c>
    </row>
    <row r="457" ht="24.0" customHeight="1">
      <c r="A457" s="1" t="s">
        <v>3368</v>
      </c>
    </row>
    <row r="458" ht="24.0"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ht="24.0" customHeight="1">
      <c r="A459" s="5">
        <v>180.0</v>
      </c>
      <c r="C459" s="6" t="s">
        <v>3369</v>
      </c>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ht="24.0" customHeight="1">
      <c r="A460" s="3" t="s">
        <v>2471</v>
      </c>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7" t="s">
        <v>1055</v>
      </c>
    </row>
    <row r="461" ht="24.0" customHeight="1">
      <c r="A461" s="11" t="s">
        <v>101</v>
      </c>
      <c r="B461" s="12"/>
      <c r="C461" s="12"/>
      <c r="D461" s="12"/>
      <c r="E461" s="13"/>
      <c r="F461" s="11" t="s">
        <v>67</v>
      </c>
      <c r="G461" s="12"/>
      <c r="H461" s="12"/>
      <c r="I461" s="13"/>
      <c r="J461" s="11" t="s">
        <v>3370</v>
      </c>
      <c r="K461" s="12"/>
      <c r="L461" s="13"/>
      <c r="M461" s="36" t="s">
        <v>3371</v>
      </c>
      <c r="N461" s="12"/>
      <c r="O461" s="13"/>
      <c r="P461" s="11" t="s">
        <v>3372</v>
      </c>
      <c r="Q461" s="12"/>
      <c r="R461" s="13"/>
      <c r="S461" s="36" t="s">
        <v>3373</v>
      </c>
      <c r="T461" s="12"/>
      <c r="U461" s="13"/>
      <c r="V461" s="378" t="s">
        <v>3374</v>
      </c>
      <c r="W461" s="12"/>
      <c r="X461" s="13"/>
      <c r="Y461" s="367" t="s">
        <v>3375</v>
      </c>
      <c r="Z461" s="12"/>
      <c r="AA461" s="13"/>
      <c r="AB461" s="184" t="s">
        <v>3376</v>
      </c>
      <c r="AC461" s="12"/>
      <c r="AD461" s="13"/>
      <c r="AE461" s="11" t="s">
        <v>3377</v>
      </c>
      <c r="AF461" s="12"/>
      <c r="AG461" s="13"/>
      <c r="AH461" s="367" t="s">
        <v>3378</v>
      </c>
      <c r="AI461" s="12"/>
      <c r="AJ461" s="13"/>
    </row>
    <row r="462" ht="24.0" customHeight="1">
      <c r="A462" s="37"/>
      <c r="B462" s="29"/>
      <c r="C462" s="29"/>
      <c r="D462" s="29"/>
      <c r="E462" s="30"/>
      <c r="F462" s="37"/>
      <c r="G462" s="29"/>
      <c r="H462" s="29"/>
      <c r="I462" s="30"/>
      <c r="J462" s="37"/>
      <c r="K462" s="29"/>
      <c r="L462" s="30"/>
      <c r="M462" s="37"/>
      <c r="N462" s="29"/>
      <c r="O462" s="30"/>
      <c r="P462" s="37"/>
      <c r="Q462" s="29"/>
      <c r="R462" s="30"/>
      <c r="S462" s="37"/>
      <c r="T462" s="29"/>
      <c r="U462" s="30"/>
      <c r="V462" s="37"/>
      <c r="W462" s="29"/>
      <c r="X462" s="30"/>
      <c r="Y462" s="37"/>
      <c r="Z462" s="29"/>
      <c r="AA462" s="30"/>
      <c r="AB462" s="37"/>
      <c r="AC462" s="29"/>
      <c r="AD462" s="30"/>
      <c r="AE462" s="37"/>
      <c r="AF462" s="29"/>
      <c r="AG462" s="30"/>
      <c r="AH462" s="37"/>
      <c r="AI462" s="29"/>
      <c r="AJ462" s="30"/>
    </row>
    <row r="463" ht="24.0" customHeight="1">
      <c r="A463" s="270" t="s">
        <v>110</v>
      </c>
      <c r="E463" s="19"/>
      <c r="F463" s="470">
        <v>104.0</v>
      </c>
      <c r="I463" s="19"/>
      <c r="J463" s="18">
        <v>5.0</v>
      </c>
      <c r="L463" s="19"/>
      <c r="M463" s="18">
        <v>55.0</v>
      </c>
      <c r="O463" s="19"/>
      <c r="P463" s="18">
        <v>3.0</v>
      </c>
      <c r="R463" s="19"/>
      <c r="S463" s="18">
        <v>2.0</v>
      </c>
      <c r="U463" s="19"/>
      <c r="V463" s="18">
        <v>2.0</v>
      </c>
      <c r="X463" s="19"/>
      <c r="Y463" s="18">
        <v>1.0</v>
      </c>
      <c r="AA463" s="19"/>
      <c r="AB463" s="18">
        <v>5.0</v>
      </c>
      <c r="AD463" s="19"/>
      <c r="AE463" s="18">
        <v>13.0</v>
      </c>
      <c r="AG463" s="19"/>
      <c r="AH463" s="18">
        <v>18.0</v>
      </c>
      <c r="AJ463" s="19"/>
    </row>
    <row r="464" ht="24.0" customHeight="1">
      <c r="A464" s="18">
        <v>6.0</v>
      </c>
      <c r="E464" s="19"/>
      <c r="F464" s="470">
        <v>110.0</v>
      </c>
      <c r="I464" s="19"/>
      <c r="J464" s="18">
        <v>5.0</v>
      </c>
      <c r="L464" s="19"/>
      <c r="M464" s="18">
        <v>53.0</v>
      </c>
      <c r="O464" s="19"/>
      <c r="P464" s="18">
        <v>3.0</v>
      </c>
      <c r="R464" s="19"/>
      <c r="S464" s="18">
        <v>2.0</v>
      </c>
      <c r="U464" s="19"/>
      <c r="V464" s="18">
        <v>2.0</v>
      </c>
      <c r="X464" s="19"/>
      <c r="Y464" s="18">
        <v>1.0</v>
      </c>
      <c r="AA464" s="19"/>
      <c r="AB464" s="18">
        <v>5.0</v>
      </c>
      <c r="AD464" s="19"/>
      <c r="AE464" s="18">
        <v>12.0</v>
      </c>
      <c r="AG464" s="19"/>
      <c r="AH464" s="18">
        <v>27.0</v>
      </c>
      <c r="AJ464" s="19"/>
    </row>
    <row r="465" ht="24.0" customHeight="1">
      <c r="A465" s="202">
        <v>7.0</v>
      </c>
      <c r="B465" s="29"/>
      <c r="C465" s="29"/>
      <c r="D465" s="29"/>
      <c r="E465" s="30"/>
      <c r="F465" s="680">
        <v>118.0</v>
      </c>
      <c r="G465" s="29"/>
      <c r="H465" s="29"/>
      <c r="I465" s="30"/>
      <c r="J465" s="28">
        <v>5.0</v>
      </c>
      <c r="K465" s="29"/>
      <c r="L465" s="30"/>
      <c r="M465" s="202">
        <v>59.0</v>
      </c>
      <c r="N465" s="29"/>
      <c r="O465" s="30"/>
      <c r="P465" s="28">
        <v>3.0</v>
      </c>
      <c r="Q465" s="29"/>
      <c r="R465" s="30"/>
      <c r="S465" s="28">
        <v>2.0</v>
      </c>
      <c r="T465" s="29"/>
      <c r="U465" s="30"/>
      <c r="V465" s="28">
        <v>2.0</v>
      </c>
      <c r="W465" s="29"/>
      <c r="X465" s="30"/>
      <c r="Y465" s="28">
        <v>1.0</v>
      </c>
      <c r="Z465" s="29"/>
      <c r="AA465" s="30"/>
      <c r="AB465" s="202">
        <v>4.0</v>
      </c>
      <c r="AC465" s="29"/>
      <c r="AD465" s="30"/>
      <c r="AE465" s="202">
        <v>13.0</v>
      </c>
      <c r="AF465" s="29"/>
      <c r="AG465" s="30"/>
      <c r="AH465" s="202">
        <v>29.0</v>
      </c>
      <c r="AI465" s="29"/>
      <c r="AJ465" s="30"/>
    </row>
    <row r="466" ht="24.0" customHeight="1">
      <c r="A466" s="3" t="s">
        <v>47</v>
      </c>
      <c r="B466" s="3"/>
      <c r="C466" s="3" t="s">
        <v>3379</v>
      </c>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104"/>
    </row>
    <row r="467" ht="24.0" customHeight="1">
      <c r="A467" s="3"/>
      <c r="B467" s="3"/>
      <c r="C467" s="3" t="s">
        <v>3380</v>
      </c>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7"/>
    </row>
    <row r="468" ht="24.0" customHeight="1">
      <c r="A468" s="3"/>
      <c r="B468" s="3"/>
      <c r="C468" s="3" t="s">
        <v>3381</v>
      </c>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7" t="s">
        <v>3382</v>
      </c>
    </row>
    <row r="469" ht="24.0" customHeight="1">
      <c r="A469" s="3"/>
      <c r="B469" s="3"/>
      <c r="C469" s="3"/>
      <c r="D469" s="3"/>
      <c r="E469" s="3"/>
      <c r="F469" s="3"/>
      <c r="G469" s="3"/>
      <c r="H469" s="3"/>
      <c r="I469" s="3"/>
      <c r="J469" s="3"/>
      <c r="K469" s="3"/>
      <c r="L469" s="3"/>
      <c r="M469" s="35"/>
      <c r="AE469" s="3"/>
      <c r="AF469" s="3"/>
      <c r="AG469" s="3"/>
      <c r="AH469" s="3"/>
      <c r="AI469" s="3"/>
      <c r="AJ469" s="3"/>
    </row>
    <row r="470" ht="24.0" customHeight="1">
      <c r="A470" s="5">
        <v>181.0</v>
      </c>
      <c r="C470" s="6" t="s">
        <v>3383</v>
      </c>
      <c r="D470" s="3"/>
      <c r="E470" s="3"/>
      <c r="F470" s="3"/>
      <c r="G470" s="3"/>
      <c r="H470" s="3"/>
      <c r="I470" s="3"/>
      <c r="J470" s="3"/>
      <c r="K470" s="3"/>
      <c r="L470" s="3"/>
      <c r="M470" s="35"/>
      <c r="S470" s="35"/>
      <c r="Y470" s="35"/>
      <c r="AE470" s="3"/>
      <c r="AF470" s="3"/>
      <c r="AG470" s="3"/>
      <c r="AH470" s="3"/>
      <c r="AI470" s="3"/>
      <c r="AJ470" s="3"/>
    </row>
    <row r="471" ht="24.0" customHeight="1">
      <c r="A471" s="3"/>
      <c r="B471" s="3"/>
      <c r="C471" s="3"/>
      <c r="D471" s="3"/>
      <c r="E471" s="3"/>
      <c r="F471" s="3"/>
      <c r="G471" s="3"/>
      <c r="H471" s="3"/>
      <c r="I471" s="3"/>
      <c r="J471" s="3"/>
      <c r="K471" s="3"/>
      <c r="L471" s="3"/>
      <c r="M471" s="639"/>
      <c r="S471" s="785"/>
      <c r="T471" s="29"/>
      <c r="U471" s="29"/>
      <c r="V471" s="29"/>
      <c r="W471" s="29"/>
      <c r="X471" s="29"/>
      <c r="Y471" s="639"/>
      <c r="AE471" s="3"/>
      <c r="AF471" s="3"/>
      <c r="AG471" s="3"/>
      <c r="AH471" s="3"/>
      <c r="AI471" s="3"/>
      <c r="AJ471" s="7" t="s">
        <v>1055</v>
      </c>
    </row>
    <row r="472" ht="24.0" customHeight="1">
      <c r="A472" s="11" t="s">
        <v>3384</v>
      </c>
      <c r="B472" s="12"/>
      <c r="C472" s="12"/>
      <c r="D472" s="12"/>
      <c r="E472" s="12"/>
      <c r="F472" s="12"/>
      <c r="G472" s="12"/>
      <c r="H472" s="12"/>
      <c r="I472" s="13"/>
      <c r="J472" s="249" t="s">
        <v>2105</v>
      </c>
      <c r="K472" s="9"/>
      <c r="L472" s="9"/>
      <c r="M472" s="9"/>
      <c r="N472" s="9"/>
      <c r="O472" s="9"/>
      <c r="P472" s="9"/>
      <c r="Q472" s="9"/>
      <c r="R472" s="10"/>
      <c r="S472" s="8" t="s">
        <v>2106</v>
      </c>
      <c r="T472" s="9"/>
      <c r="U472" s="9"/>
      <c r="V472" s="9"/>
      <c r="W472" s="9"/>
      <c r="X472" s="9"/>
      <c r="Y472" s="9"/>
      <c r="Z472" s="9"/>
      <c r="AA472" s="10"/>
      <c r="AB472" s="249" t="s">
        <v>2107</v>
      </c>
      <c r="AC472" s="9"/>
      <c r="AD472" s="9"/>
      <c r="AE472" s="9"/>
      <c r="AF472" s="9"/>
      <c r="AG472" s="9"/>
      <c r="AH472" s="9"/>
      <c r="AI472" s="9"/>
      <c r="AJ472" s="10"/>
    </row>
    <row r="473" ht="24.0" customHeight="1">
      <c r="A473" s="37"/>
      <c r="B473" s="29"/>
      <c r="C473" s="29"/>
      <c r="D473" s="29"/>
      <c r="E473" s="29"/>
      <c r="F473" s="29"/>
      <c r="G473" s="29"/>
      <c r="H473" s="29"/>
      <c r="I473" s="30"/>
      <c r="J473" s="8" t="s">
        <v>1513</v>
      </c>
      <c r="K473" s="9"/>
      <c r="L473" s="10"/>
      <c r="M473" s="1064" t="s">
        <v>3385</v>
      </c>
      <c r="N473" s="9"/>
      <c r="O473" s="10"/>
      <c r="P473" s="8" t="s">
        <v>3386</v>
      </c>
      <c r="Q473" s="9"/>
      <c r="R473" s="10"/>
      <c r="S473" s="8" t="s">
        <v>1513</v>
      </c>
      <c r="T473" s="9"/>
      <c r="U473" s="10"/>
      <c r="V473" s="1064" t="s">
        <v>3385</v>
      </c>
      <c r="W473" s="9"/>
      <c r="X473" s="10"/>
      <c r="Y473" s="8" t="s">
        <v>3386</v>
      </c>
      <c r="Z473" s="9"/>
      <c r="AA473" s="10"/>
      <c r="AB473" s="8" t="s">
        <v>1513</v>
      </c>
      <c r="AC473" s="9"/>
      <c r="AD473" s="10"/>
      <c r="AE473" s="1064" t="s">
        <v>3385</v>
      </c>
      <c r="AF473" s="9"/>
      <c r="AG473" s="10"/>
      <c r="AH473" s="8" t="s">
        <v>3386</v>
      </c>
      <c r="AI473" s="9"/>
      <c r="AJ473" s="10"/>
    </row>
    <row r="474" ht="24.0" customHeight="1">
      <c r="A474" s="8" t="s">
        <v>3387</v>
      </c>
      <c r="B474" s="9"/>
      <c r="C474" s="9"/>
      <c r="D474" s="9"/>
      <c r="E474" s="9"/>
      <c r="F474" s="9"/>
      <c r="G474" s="9"/>
      <c r="H474" s="9"/>
      <c r="I474" s="10"/>
      <c r="J474" s="828">
        <v>32677.0</v>
      </c>
      <c r="K474" s="9"/>
      <c r="L474" s="10"/>
      <c r="M474" s="828">
        <v>31809.0</v>
      </c>
      <c r="N474" s="9"/>
      <c r="O474" s="10"/>
      <c r="P474" s="828">
        <v>868.0</v>
      </c>
      <c r="Q474" s="9"/>
      <c r="R474" s="10"/>
      <c r="S474" s="828">
        <v>32630.0</v>
      </c>
      <c r="T474" s="9"/>
      <c r="U474" s="10"/>
      <c r="V474" s="828">
        <v>32290.0</v>
      </c>
      <c r="W474" s="9"/>
      <c r="X474" s="10"/>
      <c r="Y474" s="828">
        <v>340.0</v>
      </c>
      <c r="Z474" s="9"/>
      <c r="AA474" s="10"/>
      <c r="AB474" s="932">
        <v>33039.0</v>
      </c>
      <c r="AC474" s="9"/>
      <c r="AD474" s="10"/>
      <c r="AE474" s="932">
        <v>32799.0</v>
      </c>
      <c r="AF474" s="9"/>
      <c r="AG474" s="10"/>
      <c r="AH474" s="932">
        <v>240.0</v>
      </c>
      <c r="AI474" s="9"/>
      <c r="AJ474" s="10"/>
    </row>
    <row r="475" ht="24.0" customHeight="1">
      <c r="A475" s="3" t="s">
        <v>47</v>
      </c>
      <c r="B475" s="3"/>
      <c r="C475" s="3" t="s">
        <v>3388</v>
      </c>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7" t="s">
        <v>3382</v>
      </c>
    </row>
    <row r="476" ht="24.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ht="24.0" customHeight="1">
      <c r="A477" s="5">
        <v>182.0</v>
      </c>
      <c r="C477" s="6" t="s">
        <v>3389</v>
      </c>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ht="24.0"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7" t="s">
        <v>1055</v>
      </c>
    </row>
    <row r="479" ht="24.0" customHeight="1">
      <c r="A479" s="8" t="s">
        <v>1454</v>
      </c>
      <c r="B479" s="9"/>
      <c r="C479" s="9"/>
      <c r="D479" s="9"/>
      <c r="E479" s="9"/>
      <c r="F479" s="9"/>
      <c r="G479" s="9"/>
      <c r="H479" s="9"/>
      <c r="I479" s="9"/>
      <c r="J479" s="9"/>
      <c r="K479" s="9"/>
      <c r="L479" s="9"/>
      <c r="M479" s="9"/>
      <c r="N479" s="9"/>
      <c r="O479" s="9"/>
      <c r="P479" s="9"/>
      <c r="Q479" s="9"/>
      <c r="R479" s="10"/>
      <c r="S479" s="8" t="s">
        <v>3390</v>
      </c>
      <c r="T479" s="9"/>
      <c r="U479" s="9"/>
      <c r="V479" s="9"/>
      <c r="W479" s="9"/>
      <c r="X479" s="9"/>
      <c r="Y479" s="9"/>
      <c r="Z479" s="9"/>
      <c r="AA479" s="9"/>
      <c r="AB479" s="9"/>
      <c r="AC479" s="9"/>
      <c r="AD479" s="9"/>
      <c r="AE479" s="9"/>
      <c r="AF479" s="9"/>
      <c r="AG479" s="9"/>
      <c r="AH479" s="9"/>
      <c r="AI479" s="9"/>
      <c r="AJ479" s="10"/>
    </row>
    <row r="480" ht="24.0" customHeight="1">
      <c r="A480" s="270" t="s">
        <v>1448</v>
      </c>
      <c r="R480" s="19"/>
      <c r="S480" s="454">
        <v>3140.0</v>
      </c>
      <c r="AJ480" s="19"/>
    </row>
    <row r="481" ht="24.0" customHeight="1">
      <c r="A481" s="18">
        <v>5.0</v>
      </c>
      <c r="R481" s="19"/>
      <c r="S481" s="454">
        <v>2439.0</v>
      </c>
      <c r="AJ481" s="19"/>
    </row>
    <row r="482" ht="24.0" customHeight="1">
      <c r="A482" s="202">
        <v>6.0</v>
      </c>
      <c r="B482" s="29"/>
      <c r="C482" s="29"/>
      <c r="D482" s="29"/>
      <c r="E482" s="29"/>
      <c r="F482" s="29"/>
      <c r="G482" s="29"/>
      <c r="H482" s="29"/>
      <c r="I482" s="29"/>
      <c r="J482" s="29"/>
      <c r="K482" s="29"/>
      <c r="L482" s="29"/>
      <c r="M482" s="29"/>
      <c r="N482" s="29"/>
      <c r="O482" s="29"/>
      <c r="P482" s="29"/>
      <c r="Q482" s="29"/>
      <c r="R482" s="30"/>
      <c r="S482" s="957">
        <v>2793.0</v>
      </c>
      <c r="T482" s="29"/>
      <c r="U482" s="29"/>
      <c r="V482" s="29"/>
      <c r="W482" s="29"/>
      <c r="X482" s="29"/>
      <c r="Y482" s="29"/>
      <c r="Z482" s="29"/>
      <c r="AA482" s="29"/>
      <c r="AB482" s="29"/>
      <c r="AC482" s="29"/>
      <c r="AD482" s="29"/>
      <c r="AE482" s="29"/>
      <c r="AF482" s="29"/>
      <c r="AG482" s="29"/>
      <c r="AH482" s="29"/>
      <c r="AI482" s="29"/>
      <c r="AJ482" s="30"/>
    </row>
    <row r="483" ht="24.0"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7" t="s">
        <v>3382</v>
      </c>
    </row>
    <row r="484" ht="24.0"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ht="24.0" customHeight="1">
      <c r="A485" s="5">
        <v>183.0</v>
      </c>
      <c r="C485" s="6" t="s">
        <v>3391</v>
      </c>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ht="24.0"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7" t="s">
        <v>1055</v>
      </c>
    </row>
    <row r="487" ht="24.0" customHeight="1">
      <c r="A487" s="11" t="s">
        <v>101</v>
      </c>
      <c r="B487" s="12"/>
      <c r="C487" s="12"/>
      <c r="D487" s="12"/>
      <c r="E487" s="12"/>
      <c r="F487" s="12"/>
      <c r="G487" s="13"/>
      <c r="H487" s="11" t="s">
        <v>67</v>
      </c>
      <c r="I487" s="12"/>
      <c r="J487" s="12"/>
      <c r="K487" s="12"/>
      <c r="L487" s="12"/>
      <c r="M487" s="12"/>
      <c r="N487" s="13"/>
      <c r="O487" s="406" t="s">
        <v>3392</v>
      </c>
      <c r="P487" s="13"/>
      <c r="Q487" s="406" t="s">
        <v>3393</v>
      </c>
      <c r="R487" s="13"/>
      <c r="S487" s="39" t="s">
        <v>3394</v>
      </c>
      <c r="T487" s="13"/>
      <c r="U487" s="378" t="s">
        <v>3395</v>
      </c>
      <c r="V487" s="13"/>
      <c r="W487" s="406" t="s">
        <v>3396</v>
      </c>
      <c r="X487" s="13"/>
      <c r="Y487" s="406" t="s">
        <v>3397</v>
      </c>
      <c r="Z487" s="13"/>
      <c r="AA487" s="406" t="s">
        <v>3398</v>
      </c>
      <c r="AB487" s="13"/>
      <c r="AC487" s="378" t="s">
        <v>3399</v>
      </c>
      <c r="AD487" s="13"/>
      <c r="AE487" s="39" t="s">
        <v>3400</v>
      </c>
      <c r="AF487" s="13"/>
      <c r="AG487" s="378" t="s">
        <v>3401</v>
      </c>
      <c r="AH487" s="13"/>
      <c r="AI487" s="39" t="s">
        <v>1363</v>
      </c>
      <c r="AJ487" s="13"/>
    </row>
    <row r="488" ht="24.0" customHeight="1">
      <c r="A488" s="37"/>
      <c r="B488" s="29"/>
      <c r="C488" s="29"/>
      <c r="D488" s="29"/>
      <c r="E488" s="29"/>
      <c r="F488" s="29"/>
      <c r="G488" s="30"/>
      <c r="H488" s="37"/>
      <c r="I488" s="29"/>
      <c r="J488" s="29"/>
      <c r="K488" s="29"/>
      <c r="L488" s="29"/>
      <c r="M488" s="29"/>
      <c r="N488" s="30"/>
      <c r="O488" s="37"/>
      <c r="P488" s="30"/>
      <c r="Q488" s="37"/>
      <c r="R488" s="30"/>
      <c r="S488" s="37"/>
      <c r="T488" s="30"/>
      <c r="U488" s="37"/>
      <c r="V488" s="30"/>
      <c r="W488" s="37"/>
      <c r="X488" s="30"/>
      <c r="Y488" s="37"/>
      <c r="Z488" s="30"/>
      <c r="AA488" s="37"/>
      <c r="AB488" s="30"/>
      <c r="AC488" s="37"/>
      <c r="AD488" s="30"/>
      <c r="AE488" s="37"/>
      <c r="AF488" s="30"/>
      <c r="AG488" s="37"/>
      <c r="AH488" s="30"/>
      <c r="AI488" s="37"/>
      <c r="AJ488" s="30"/>
    </row>
    <row r="489" ht="24.0" customHeight="1">
      <c r="A489" s="270" t="s">
        <v>1448</v>
      </c>
      <c r="G489" s="19"/>
      <c r="H489" s="552">
        <v>1187.0</v>
      </c>
      <c r="N489" s="19"/>
      <c r="O489" s="470">
        <v>69.0</v>
      </c>
      <c r="P489" s="19"/>
      <c r="Q489" s="470">
        <v>324.0</v>
      </c>
      <c r="R489" s="19"/>
      <c r="S489" s="470">
        <v>149.0</v>
      </c>
      <c r="T489" s="19"/>
      <c r="U489" s="470">
        <v>217.0</v>
      </c>
      <c r="V489" s="19"/>
      <c r="W489" s="470">
        <v>25.0</v>
      </c>
      <c r="X489" s="19"/>
      <c r="Y489" s="470">
        <v>87.0</v>
      </c>
      <c r="Z489" s="19"/>
      <c r="AA489" s="470">
        <v>14.0</v>
      </c>
      <c r="AB489" s="19"/>
      <c r="AC489" s="470">
        <v>12.0</v>
      </c>
      <c r="AD489" s="19"/>
      <c r="AE489" s="470">
        <v>4.0</v>
      </c>
      <c r="AF489" s="19"/>
      <c r="AG489" s="470">
        <v>1.0</v>
      </c>
      <c r="AH489" s="19"/>
      <c r="AI489" s="470">
        <v>285.0</v>
      </c>
      <c r="AJ489" s="19"/>
    </row>
    <row r="490" ht="24.0" customHeight="1">
      <c r="A490" s="18">
        <v>5.0</v>
      </c>
      <c r="G490" s="19"/>
      <c r="H490" s="552">
        <v>1147.0</v>
      </c>
      <c r="N490" s="19"/>
      <c r="O490" s="470">
        <v>68.0</v>
      </c>
      <c r="P490" s="19"/>
      <c r="Q490" s="470">
        <v>234.0</v>
      </c>
      <c r="R490" s="19"/>
      <c r="S490" s="470">
        <v>153.0</v>
      </c>
      <c r="T490" s="19"/>
      <c r="U490" s="470">
        <v>234.0</v>
      </c>
      <c r="V490" s="19"/>
      <c r="W490" s="470">
        <v>27.0</v>
      </c>
      <c r="X490" s="19"/>
      <c r="Y490" s="470">
        <v>66.0</v>
      </c>
      <c r="Z490" s="19"/>
      <c r="AA490" s="470">
        <v>17.0</v>
      </c>
      <c r="AB490" s="19"/>
      <c r="AC490" s="470">
        <v>12.0</v>
      </c>
      <c r="AD490" s="19"/>
      <c r="AE490" s="470">
        <v>4.0</v>
      </c>
      <c r="AF490" s="19"/>
      <c r="AG490" s="470">
        <v>1.0</v>
      </c>
      <c r="AH490" s="19"/>
      <c r="AI490" s="470">
        <v>331.0</v>
      </c>
      <c r="AJ490" s="19"/>
    </row>
    <row r="491" ht="24.0" customHeight="1">
      <c r="A491" s="202">
        <v>6.0</v>
      </c>
      <c r="B491" s="29"/>
      <c r="C491" s="29"/>
      <c r="D491" s="29"/>
      <c r="E491" s="29"/>
      <c r="F491" s="29"/>
      <c r="G491" s="30"/>
      <c r="H491" s="1052">
        <v>1199.0</v>
      </c>
      <c r="I491" s="29"/>
      <c r="J491" s="29"/>
      <c r="K491" s="29"/>
      <c r="L491" s="29"/>
      <c r="M491" s="29"/>
      <c r="N491" s="30"/>
      <c r="O491" s="680">
        <v>86.0</v>
      </c>
      <c r="P491" s="30"/>
      <c r="Q491" s="680">
        <v>288.0</v>
      </c>
      <c r="R491" s="30"/>
      <c r="S491" s="473">
        <v>153.0</v>
      </c>
      <c r="T491" s="30"/>
      <c r="U491" s="680">
        <v>240.0</v>
      </c>
      <c r="V491" s="30"/>
      <c r="W491" s="680">
        <v>21.0</v>
      </c>
      <c r="X491" s="30"/>
      <c r="Y491" s="680">
        <v>63.0</v>
      </c>
      <c r="Z491" s="30"/>
      <c r="AA491" s="680">
        <v>14.0</v>
      </c>
      <c r="AB491" s="30"/>
      <c r="AC491" s="680">
        <v>11.0</v>
      </c>
      <c r="AD491" s="30"/>
      <c r="AE491" s="680">
        <v>19.0</v>
      </c>
      <c r="AF491" s="30"/>
      <c r="AG491" s="1065">
        <v>0.0</v>
      </c>
      <c r="AH491" s="30"/>
      <c r="AI491" s="680">
        <v>304.0</v>
      </c>
      <c r="AJ491" s="30"/>
    </row>
    <row r="492" ht="24.0" customHeight="1">
      <c r="A492" s="155" t="s">
        <v>47</v>
      </c>
      <c r="B492" s="155"/>
      <c r="C492" s="155" t="s">
        <v>3402</v>
      </c>
      <c r="D492" s="155"/>
      <c r="E492" s="155"/>
      <c r="F492" s="155"/>
      <c r="G492" s="155"/>
      <c r="H492" s="155"/>
      <c r="I492" s="155"/>
      <c r="J492" s="155"/>
      <c r="K492" s="155"/>
      <c r="L492" s="155"/>
      <c r="M492" s="155"/>
      <c r="N492" s="3"/>
      <c r="O492" s="1066"/>
      <c r="P492" s="3"/>
      <c r="Q492" s="155"/>
      <c r="R492" s="155"/>
      <c r="S492" s="155"/>
      <c r="T492" s="155"/>
      <c r="U492" s="155"/>
      <c r="V492" s="155"/>
      <c r="W492" s="155"/>
      <c r="X492" s="155"/>
      <c r="Y492" s="155"/>
      <c r="Z492" s="155"/>
      <c r="AA492" s="155"/>
      <c r="AB492" s="155"/>
      <c r="AC492" s="155"/>
      <c r="AD492" s="155"/>
      <c r="AE492" s="155"/>
      <c r="AF492" s="155"/>
      <c r="AG492" s="155"/>
      <c r="AH492" s="155"/>
      <c r="AI492" s="155"/>
      <c r="AJ492" s="269" t="s">
        <v>3403</v>
      </c>
    </row>
    <row r="493" ht="24.0" customHeight="1">
      <c r="A493" s="1" t="s">
        <v>3404</v>
      </c>
    </row>
    <row r="494" ht="24.0"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ht="24.0" customHeight="1">
      <c r="A495" s="5">
        <v>184.0</v>
      </c>
      <c r="C495" s="6" t="s">
        <v>3405</v>
      </c>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ht="24.0"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7" t="s">
        <v>1055</v>
      </c>
    </row>
    <row r="497" ht="24.0" customHeight="1">
      <c r="A497" s="11" t="s">
        <v>1177</v>
      </c>
      <c r="B497" s="12"/>
      <c r="C497" s="12"/>
      <c r="D497" s="12"/>
      <c r="E497" s="12"/>
      <c r="F497" s="13"/>
      <c r="G497" s="602" t="s">
        <v>1563</v>
      </c>
      <c r="H497" s="12"/>
      <c r="I497" s="12"/>
      <c r="J497" s="12"/>
      <c r="K497" s="12"/>
      <c r="L497" s="13"/>
      <c r="M497" s="602" t="s">
        <v>295</v>
      </c>
      <c r="N497" s="12"/>
      <c r="O497" s="12"/>
      <c r="P497" s="12"/>
      <c r="Q497" s="12"/>
      <c r="R497" s="13"/>
      <c r="S497" s="249" t="s">
        <v>296</v>
      </c>
      <c r="T497" s="9"/>
      <c r="U497" s="9"/>
      <c r="V497" s="9"/>
      <c r="W497" s="9"/>
      <c r="X497" s="9"/>
      <c r="Y497" s="9"/>
      <c r="Z497" s="9"/>
      <c r="AA497" s="9"/>
      <c r="AB497" s="9"/>
      <c r="AC497" s="9"/>
      <c r="AD497" s="9"/>
      <c r="AE497" s="9"/>
      <c r="AF497" s="9"/>
      <c r="AG497" s="9"/>
      <c r="AH497" s="9"/>
      <c r="AI497" s="9"/>
      <c r="AJ497" s="10"/>
    </row>
    <row r="498" ht="24.0" customHeight="1">
      <c r="A498" s="37"/>
      <c r="B498" s="29"/>
      <c r="C498" s="29"/>
      <c r="D498" s="29"/>
      <c r="E498" s="29"/>
      <c r="F498" s="30"/>
      <c r="G498" s="37"/>
      <c r="H498" s="29"/>
      <c r="I498" s="29"/>
      <c r="J498" s="29"/>
      <c r="K498" s="29"/>
      <c r="L498" s="30"/>
      <c r="M498" s="37"/>
      <c r="N498" s="29"/>
      <c r="O498" s="29"/>
      <c r="P498" s="29"/>
      <c r="Q498" s="29"/>
      <c r="R498" s="30"/>
      <c r="S498" s="8" t="s">
        <v>67</v>
      </c>
      <c r="T498" s="9"/>
      <c r="U498" s="9"/>
      <c r="V498" s="9"/>
      <c r="W498" s="9"/>
      <c r="X498" s="10"/>
      <c r="Y498" s="8" t="s">
        <v>568</v>
      </c>
      <c r="Z498" s="9"/>
      <c r="AA498" s="9"/>
      <c r="AB498" s="9"/>
      <c r="AC498" s="9"/>
      <c r="AD498" s="10"/>
      <c r="AE498" s="8" t="s">
        <v>569</v>
      </c>
      <c r="AF498" s="9"/>
      <c r="AG498" s="9"/>
      <c r="AH498" s="9"/>
      <c r="AI498" s="9"/>
      <c r="AJ498" s="10"/>
    </row>
    <row r="499" ht="24.0" customHeight="1">
      <c r="A499" s="11" t="s">
        <v>67</v>
      </c>
      <c r="B499" s="12"/>
      <c r="C499" s="12"/>
      <c r="D499" s="12"/>
      <c r="E499" s="12"/>
      <c r="F499" s="13"/>
      <c r="G499" s="396">
        <v>1187.0</v>
      </c>
      <c r="H499" s="12"/>
      <c r="I499" s="12"/>
      <c r="J499" s="12"/>
      <c r="K499" s="12"/>
      <c r="L499" s="13"/>
      <c r="M499" s="396">
        <v>1147.0</v>
      </c>
      <c r="N499" s="12"/>
      <c r="O499" s="12"/>
      <c r="P499" s="12"/>
      <c r="Q499" s="12"/>
      <c r="R499" s="13"/>
      <c r="S499" s="1067">
        <v>1199.0</v>
      </c>
      <c r="T499" s="12"/>
      <c r="U499" s="12"/>
      <c r="V499" s="12"/>
      <c r="W499" s="12"/>
      <c r="X499" s="13"/>
      <c r="Y499" s="1067">
        <v>587.0</v>
      </c>
      <c r="Z499" s="12"/>
      <c r="AA499" s="12"/>
      <c r="AB499" s="12"/>
      <c r="AC499" s="12"/>
      <c r="AD499" s="13"/>
      <c r="AE499" s="1067">
        <v>612.0</v>
      </c>
      <c r="AF499" s="12"/>
      <c r="AG499" s="12"/>
      <c r="AH499" s="12"/>
      <c r="AI499" s="12"/>
      <c r="AJ499" s="13"/>
    </row>
    <row r="500" ht="24.0" customHeight="1">
      <c r="A500" s="18" t="s">
        <v>3406</v>
      </c>
      <c r="F500" s="19"/>
      <c r="G500" s="392">
        <v>2.0</v>
      </c>
      <c r="L500" s="19"/>
      <c r="M500" s="392">
        <v>0.0</v>
      </c>
      <c r="R500" s="19"/>
      <c r="S500" s="1068">
        <v>1.0</v>
      </c>
      <c r="X500" s="19"/>
      <c r="Y500" s="1068">
        <v>1.0</v>
      </c>
      <c r="AD500" s="19"/>
      <c r="AE500" s="392">
        <v>0.0</v>
      </c>
      <c r="AJ500" s="19"/>
    </row>
    <row r="501" ht="24.0" customHeight="1">
      <c r="A501" s="18" t="s">
        <v>3407</v>
      </c>
      <c r="F501" s="19"/>
      <c r="G501" s="392">
        <v>0.0</v>
      </c>
      <c r="L501" s="19"/>
      <c r="M501" s="392">
        <v>1.0</v>
      </c>
      <c r="R501" s="19"/>
      <c r="S501" s="1068">
        <v>0.0</v>
      </c>
      <c r="X501" s="19"/>
      <c r="Y501" s="1068">
        <v>0.0</v>
      </c>
      <c r="AD501" s="19"/>
      <c r="AE501" s="392">
        <v>0.0</v>
      </c>
      <c r="AJ501" s="19"/>
    </row>
    <row r="502" ht="24.0" customHeight="1">
      <c r="A502" s="18" t="s">
        <v>3408</v>
      </c>
      <c r="F502" s="19"/>
      <c r="G502" s="392">
        <v>0.0</v>
      </c>
      <c r="L502" s="19"/>
      <c r="M502" s="392">
        <v>0.0</v>
      </c>
      <c r="R502" s="19"/>
      <c r="S502" s="1068">
        <v>2.0</v>
      </c>
      <c r="X502" s="19"/>
      <c r="Y502" s="1068">
        <v>2.0</v>
      </c>
      <c r="AD502" s="19"/>
      <c r="AE502" s="392">
        <v>0.0</v>
      </c>
      <c r="AJ502" s="19"/>
    </row>
    <row r="503" ht="24.0" customHeight="1">
      <c r="A503" s="18" t="s">
        <v>3409</v>
      </c>
      <c r="F503" s="19"/>
      <c r="G503" s="392">
        <v>0.0</v>
      </c>
      <c r="L503" s="19"/>
      <c r="M503" s="392">
        <v>0.0</v>
      </c>
      <c r="R503" s="19"/>
      <c r="S503" s="392">
        <v>0.0</v>
      </c>
      <c r="X503" s="19"/>
      <c r="Y503" s="392">
        <v>0.0</v>
      </c>
      <c r="AD503" s="19"/>
      <c r="AE503" s="392">
        <v>0.0</v>
      </c>
      <c r="AJ503" s="19"/>
    </row>
    <row r="504" ht="24.0" customHeight="1">
      <c r="A504" s="18" t="s">
        <v>3410</v>
      </c>
      <c r="F504" s="19"/>
      <c r="G504" s="392">
        <v>2.0</v>
      </c>
      <c r="L504" s="19"/>
      <c r="M504" s="392">
        <v>0.0</v>
      </c>
      <c r="R504" s="19"/>
      <c r="S504" s="392">
        <v>0.0</v>
      </c>
      <c r="X504" s="19"/>
      <c r="Y504" s="392">
        <v>0.0</v>
      </c>
      <c r="AD504" s="19"/>
      <c r="AE504" s="392">
        <v>0.0</v>
      </c>
      <c r="AJ504" s="19"/>
    </row>
    <row r="505" ht="24.0" customHeight="1">
      <c r="A505" s="18" t="s">
        <v>3411</v>
      </c>
      <c r="G505" s="392">
        <v>1.0</v>
      </c>
      <c r="L505" s="19"/>
      <c r="M505" s="392">
        <v>1.0</v>
      </c>
      <c r="R505" s="19"/>
      <c r="S505" s="1068">
        <v>0.0</v>
      </c>
      <c r="X505" s="19"/>
      <c r="Y505" s="392">
        <v>0.0</v>
      </c>
      <c r="AD505" s="19"/>
      <c r="AE505" s="1068">
        <v>0.0</v>
      </c>
      <c r="AJ505" s="19"/>
    </row>
    <row r="506" ht="24.0" customHeight="1">
      <c r="A506" s="18" t="s">
        <v>3412</v>
      </c>
      <c r="G506" s="392">
        <v>0.0</v>
      </c>
      <c r="L506" s="19"/>
      <c r="M506" s="392">
        <v>3.0</v>
      </c>
      <c r="R506" s="19"/>
      <c r="S506" s="1068">
        <v>4.0</v>
      </c>
      <c r="X506" s="19"/>
      <c r="Y506" s="1068">
        <v>2.0</v>
      </c>
      <c r="AD506" s="19"/>
      <c r="AE506" s="1068">
        <v>2.0</v>
      </c>
      <c r="AJ506" s="19"/>
    </row>
    <row r="507" ht="24.0" customHeight="1">
      <c r="A507" s="18" t="s">
        <v>3413</v>
      </c>
      <c r="G507" s="392">
        <v>1.0</v>
      </c>
      <c r="L507" s="19"/>
      <c r="M507" s="392">
        <v>1.0</v>
      </c>
      <c r="R507" s="19"/>
      <c r="S507" s="1068">
        <v>2.0</v>
      </c>
      <c r="X507" s="19"/>
      <c r="Y507" s="1068">
        <v>0.0</v>
      </c>
      <c r="AD507" s="19"/>
      <c r="AE507" s="1068">
        <v>2.0</v>
      </c>
      <c r="AJ507" s="19"/>
    </row>
    <row r="508" ht="24.0" customHeight="1">
      <c r="A508" s="18" t="s">
        <v>3414</v>
      </c>
      <c r="G508" s="392">
        <v>4.0</v>
      </c>
      <c r="L508" s="19"/>
      <c r="M508" s="392">
        <v>1.0</v>
      </c>
      <c r="R508" s="19"/>
      <c r="S508" s="1068">
        <v>2.0</v>
      </c>
      <c r="X508" s="19"/>
      <c r="Y508" s="1068">
        <v>2.0</v>
      </c>
      <c r="AD508" s="19"/>
      <c r="AE508" s="1068">
        <v>0.0</v>
      </c>
      <c r="AJ508" s="19"/>
    </row>
    <row r="509" ht="24.0" customHeight="1">
      <c r="A509" s="18" t="s">
        <v>3415</v>
      </c>
      <c r="F509" s="19"/>
      <c r="G509" s="392">
        <v>1.0</v>
      </c>
      <c r="L509" s="19"/>
      <c r="M509" s="392">
        <v>6.0</v>
      </c>
      <c r="R509" s="19"/>
      <c r="S509" s="1068">
        <v>7.0</v>
      </c>
      <c r="X509" s="19"/>
      <c r="Y509" s="1068">
        <v>3.0</v>
      </c>
      <c r="AD509" s="19"/>
      <c r="AE509" s="1068">
        <v>4.0</v>
      </c>
      <c r="AJ509" s="19"/>
    </row>
    <row r="510" ht="24.0" customHeight="1">
      <c r="A510" s="18" t="s">
        <v>3416</v>
      </c>
      <c r="F510" s="19"/>
      <c r="G510" s="392">
        <v>3.0</v>
      </c>
      <c r="L510" s="19"/>
      <c r="M510" s="392">
        <v>4.0</v>
      </c>
      <c r="R510" s="19"/>
      <c r="S510" s="1068">
        <v>5.0</v>
      </c>
      <c r="X510" s="19"/>
      <c r="Y510" s="1068">
        <v>4.0</v>
      </c>
      <c r="AD510" s="19"/>
      <c r="AE510" s="1068">
        <v>1.0</v>
      </c>
      <c r="AJ510" s="19"/>
    </row>
    <row r="511" ht="24.0" customHeight="1">
      <c r="A511" s="18" t="s">
        <v>3417</v>
      </c>
      <c r="F511" s="19"/>
      <c r="G511" s="392">
        <v>17.0</v>
      </c>
      <c r="L511" s="19"/>
      <c r="M511" s="392">
        <v>15.0</v>
      </c>
      <c r="R511" s="19"/>
      <c r="S511" s="1068">
        <v>14.0</v>
      </c>
      <c r="X511" s="19"/>
      <c r="Y511" s="1068">
        <v>8.0</v>
      </c>
      <c r="AD511" s="19"/>
      <c r="AE511" s="1068">
        <v>6.0</v>
      </c>
      <c r="AJ511" s="19"/>
    </row>
    <row r="512" ht="24.0" customHeight="1">
      <c r="A512" s="18" t="s">
        <v>3418</v>
      </c>
      <c r="F512" s="19"/>
      <c r="G512" s="392">
        <v>20.0</v>
      </c>
      <c r="L512" s="19"/>
      <c r="M512" s="392">
        <v>15.0</v>
      </c>
      <c r="R512" s="19"/>
      <c r="S512" s="1068">
        <v>15.0</v>
      </c>
      <c r="X512" s="19"/>
      <c r="Y512" s="1068">
        <v>11.0</v>
      </c>
      <c r="AD512" s="19"/>
      <c r="AE512" s="1068">
        <v>4.0</v>
      </c>
      <c r="AJ512" s="19"/>
    </row>
    <row r="513" ht="24.0" customHeight="1">
      <c r="A513" s="18" t="s">
        <v>3419</v>
      </c>
      <c r="F513" s="19"/>
      <c r="G513" s="392">
        <v>20.0</v>
      </c>
      <c r="L513" s="19"/>
      <c r="M513" s="392">
        <v>18.0</v>
      </c>
      <c r="R513" s="19"/>
      <c r="S513" s="1068">
        <v>25.0</v>
      </c>
      <c r="X513" s="19"/>
      <c r="Y513" s="1068">
        <v>19.0</v>
      </c>
      <c r="AD513" s="19"/>
      <c r="AE513" s="1068">
        <v>6.0</v>
      </c>
      <c r="AJ513" s="19"/>
    </row>
    <row r="514" ht="24.0" customHeight="1">
      <c r="A514" s="18" t="s">
        <v>3420</v>
      </c>
      <c r="F514" s="19"/>
      <c r="G514" s="392">
        <v>45.0</v>
      </c>
      <c r="L514" s="19"/>
      <c r="M514" s="392">
        <v>38.0</v>
      </c>
      <c r="R514" s="19"/>
      <c r="S514" s="1068">
        <v>50.0</v>
      </c>
      <c r="X514" s="19"/>
      <c r="Y514" s="1068">
        <v>35.0</v>
      </c>
      <c r="AD514" s="19"/>
      <c r="AE514" s="1068">
        <v>15.0</v>
      </c>
      <c r="AJ514" s="19"/>
    </row>
    <row r="515" ht="24.0" customHeight="1">
      <c r="A515" s="18" t="s">
        <v>3421</v>
      </c>
      <c r="F515" s="19"/>
      <c r="G515" s="392">
        <v>110.0</v>
      </c>
      <c r="L515" s="19"/>
      <c r="M515" s="392">
        <v>109.0</v>
      </c>
      <c r="R515" s="19"/>
      <c r="S515" s="1068">
        <v>77.0</v>
      </c>
      <c r="X515" s="19"/>
      <c r="Y515" s="1068">
        <v>50.0</v>
      </c>
      <c r="AD515" s="19"/>
      <c r="AE515" s="1068">
        <v>27.0</v>
      </c>
      <c r="AJ515" s="19"/>
    </row>
    <row r="516" ht="24.0" customHeight="1">
      <c r="A516" s="18" t="s">
        <v>3422</v>
      </c>
      <c r="F516" s="19"/>
      <c r="G516" s="392">
        <v>111.0</v>
      </c>
      <c r="L516" s="19"/>
      <c r="M516" s="392">
        <v>124.0</v>
      </c>
      <c r="R516" s="19"/>
      <c r="S516" s="1068">
        <v>118.0</v>
      </c>
      <c r="X516" s="19"/>
      <c r="Y516" s="1068">
        <v>78.0</v>
      </c>
      <c r="AD516" s="19"/>
      <c r="AE516" s="1068">
        <v>40.0</v>
      </c>
      <c r="AJ516" s="19"/>
    </row>
    <row r="517" ht="24.0" customHeight="1">
      <c r="A517" s="18" t="s">
        <v>3423</v>
      </c>
      <c r="F517" s="19"/>
      <c r="G517" s="392">
        <v>197.0</v>
      </c>
      <c r="L517" s="19"/>
      <c r="M517" s="392">
        <v>161.0</v>
      </c>
      <c r="R517" s="19"/>
      <c r="S517" s="1068">
        <v>210.0</v>
      </c>
      <c r="X517" s="19"/>
      <c r="Y517" s="1068">
        <v>117.0</v>
      </c>
      <c r="AD517" s="19"/>
      <c r="AE517" s="1068">
        <v>93.0</v>
      </c>
      <c r="AJ517" s="19"/>
    </row>
    <row r="518" ht="24.0" customHeight="1">
      <c r="A518" s="18" t="s">
        <v>3424</v>
      </c>
      <c r="F518" s="19"/>
      <c r="G518" s="392">
        <v>221.0</v>
      </c>
      <c r="L518" s="19"/>
      <c r="M518" s="392">
        <v>227.0</v>
      </c>
      <c r="R518" s="19"/>
      <c r="S518" s="1068">
        <v>236.0</v>
      </c>
      <c r="X518" s="19"/>
      <c r="Y518" s="1068">
        <v>128.0</v>
      </c>
      <c r="AD518" s="19"/>
      <c r="AE518" s="1068">
        <v>108.0</v>
      </c>
      <c r="AJ518" s="19"/>
    </row>
    <row r="519" ht="24.0" customHeight="1">
      <c r="A519" s="18" t="s">
        <v>3425</v>
      </c>
      <c r="F519" s="19"/>
      <c r="G519" s="392">
        <v>240.0</v>
      </c>
      <c r="L519" s="19"/>
      <c r="M519" s="392">
        <v>251.0</v>
      </c>
      <c r="R519" s="19"/>
      <c r="S519" s="1068">
        <v>241.0</v>
      </c>
      <c r="X519" s="19"/>
      <c r="Y519" s="1068">
        <v>95.0</v>
      </c>
      <c r="AD519" s="19"/>
      <c r="AE519" s="1068">
        <v>146.0</v>
      </c>
      <c r="AJ519" s="19"/>
    </row>
    <row r="520" ht="24.0" customHeight="1">
      <c r="A520" s="18" t="s">
        <v>3426</v>
      </c>
      <c r="F520" s="19"/>
      <c r="G520" s="392">
        <v>146.0</v>
      </c>
      <c r="L520" s="19"/>
      <c r="M520" s="392">
        <v>144.0</v>
      </c>
      <c r="R520" s="19"/>
      <c r="S520" s="1068">
        <v>133.0</v>
      </c>
      <c r="X520" s="19"/>
      <c r="Y520" s="1068">
        <v>28.0</v>
      </c>
      <c r="AD520" s="19"/>
      <c r="AE520" s="1068">
        <v>105.0</v>
      </c>
      <c r="AJ520" s="19"/>
    </row>
    <row r="521" ht="24.0" customHeight="1">
      <c r="A521" s="28" t="s">
        <v>1200</v>
      </c>
      <c r="B521" s="29"/>
      <c r="C521" s="29"/>
      <c r="D521" s="29"/>
      <c r="E521" s="29"/>
      <c r="F521" s="30"/>
      <c r="G521" s="394">
        <v>46.0</v>
      </c>
      <c r="H521" s="29"/>
      <c r="I521" s="29"/>
      <c r="J521" s="29"/>
      <c r="K521" s="29"/>
      <c r="L521" s="30"/>
      <c r="M521" s="394">
        <v>28.0</v>
      </c>
      <c r="N521" s="29"/>
      <c r="O521" s="29"/>
      <c r="P521" s="29"/>
      <c r="Q521" s="29"/>
      <c r="R521" s="30"/>
      <c r="S521" s="1069">
        <v>57.0</v>
      </c>
      <c r="T521" s="29"/>
      <c r="U521" s="29"/>
      <c r="V521" s="29"/>
      <c r="W521" s="29"/>
      <c r="X521" s="30"/>
      <c r="Y521" s="1069">
        <v>4.0</v>
      </c>
      <c r="Z521" s="29"/>
      <c r="AA521" s="29"/>
      <c r="AB521" s="29"/>
      <c r="AC521" s="29"/>
      <c r="AD521" s="30"/>
      <c r="AE521" s="1069">
        <v>53.0</v>
      </c>
      <c r="AF521" s="29"/>
      <c r="AG521" s="29"/>
      <c r="AH521" s="29"/>
      <c r="AI521" s="29"/>
      <c r="AJ521" s="30"/>
    </row>
    <row r="522" ht="24.0"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7" t="s">
        <v>3403</v>
      </c>
    </row>
    <row r="523" ht="24.0" customHeight="1">
      <c r="A523" s="1" t="s">
        <v>3427</v>
      </c>
    </row>
    <row r="524" ht="24.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ht="24.0" customHeight="1">
      <c r="A525" s="5">
        <v>185.0</v>
      </c>
      <c r="C525" s="6" t="s">
        <v>3428</v>
      </c>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ht="24.0"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7" t="s">
        <v>1055</v>
      </c>
    </row>
    <row r="527" ht="24.0" customHeight="1">
      <c r="A527" s="11" t="s">
        <v>101</v>
      </c>
      <c r="B527" s="12"/>
      <c r="C527" s="12"/>
      <c r="D527" s="12"/>
      <c r="E527" s="12"/>
      <c r="F527" s="13"/>
      <c r="G527" s="11" t="s">
        <v>67</v>
      </c>
      <c r="H527" s="12"/>
      <c r="I527" s="12"/>
      <c r="J527" s="12"/>
      <c r="K527" s="12"/>
      <c r="L527" s="13"/>
      <c r="M527" s="474" t="s">
        <v>3429</v>
      </c>
      <c r="N527" s="13"/>
      <c r="O527" s="474" t="s">
        <v>3430</v>
      </c>
      <c r="P527" s="13"/>
      <c r="Q527" s="474" t="s">
        <v>3431</v>
      </c>
      <c r="R527" s="13"/>
      <c r="S527" s="475" t="s">
        <v>3432</v>
      </c>
      <c r="T527" s="13"/>
      <c r="U527" s="474" t="s">
        <v>3433</v>
      </c>
      <c r="V527" s="13"/>
      <c r="W527" s="475" t="s">
        <v>3434</v>
      </c>
      <c r="X527" s="13"/>
      <c r="Y527" s="474" t="s">
        <v>3435</v>
      </c>
      <c r="Z527" s="13"/>
      <c r="AA527" s="475" t="s">
        <v>3436</v>
      </c>
      <c r="AB527" s="13"/>
      <c r="AC527" s="474" t="s">
        <v>3437</v>
      </c>
      <c r="AD527" s="13"/>
      <c r="AE527" s="474" t="s">
        <v>3438</v>
      </c>
      <c r="AF527" s="13"/>
      <c r="AG527" s="474" t="s">
        <v>3439</v>
      </c>
      <c r="AH527" s="13"/>
      <c r="AI527" s="474" t="s">
        <v>1363</v>
      </c>
      <c r="AJ527" s="13"/>
    </row>
    <row r="528" ht="24.0" customHeight="1">
      <c r="A528" s="27"/>
      <c r="F528" s="19"/>
      <c r="G528" s="27"/>
      <c r="L528" s="19"/>
      <c r="M528" s="27"/>
      <c r="N528" s="19"/>
      <c r="O528" s="27"/>
      <c r="P528" s="19"/>
      <c r="Q528" s="27"/>
      <c r="R528" s="19"/>
      <c r="S528" s="27"/>
      <c r="T528" s="19"/>
      <c r="U528" s="27"/>
      <c r="V528" s="19"/>
      <c r="W528" s="27"/>
      <c r="X528" s="19"/>
      <c r="Y528" s="27"/>
      <c r="Z528" s="19"/>
      <c r="AA528" s="27"/>
      <c r="AB528" s="19"/>
      <c r="AC528" s="27"/>
      <c r="AD528" s="19"/>
      <c r="AE528" s="27"/>
      <c r="AF528" s="19"/>
      <c r="AG528" s="27"/>
      <c r="AH528" s="19"/>
      <c r="AI528" s="27"/>
      <c r="AJ528" s="19"/>
    </row>
    <row r="529" ht="24.0" customHeight="1">
      <c r="A529" s="27"/>
      <c r="F529" s="19"/>
      <c r="G529" s="27"/>
      <c r="L529" s="19"/>
      <c r="M529" s="27"/>
      <c r="N529" s="19"/>
      <c r="O529" s="27"/>
      <c r="P529" s="19"/>
      <c r="Q529" s="27"/>
      <c r="R529" s="19"/>
      <c r="S529" s="27"/>
      <c r="T529" s="19"/>
      <c r="U529" s="27"/>
      <c r="V529" s="19"/>
      <c r="W529" s="27"/>
      <c r="X529" s="19"/>
      <c r="Y529" s="27"/>
      <c r="Z529" s="19"/>
      <c r="AA529" s="27"/>
      <c r="AB529" s="19"/>
      <c r="AC529" s="27"/>
      <c r="AD529" s="19"/>
      <c r="AE529" s="27"/>
      <c r="AF529" s="19"/>
      <c r="AG529" s="27"/>
      <c r="AH529" s="19"/>
      <c r="AI529" s="27"/>
      <c r="AJ529" s="19"/>
    </row>
    <row r="530" ht="24.0" customHeight="1">
      <c r="A530" s="37"/>
      <c r="B530" s="29"/>
      <c r="C530" s="29"/>
      <c r="D530" s="29"/>
      <c r="E530" s="29"/>
      <c r="F530" s="30"/>
      <c r="G530" s="37"/>
      <c r="H530" s="29"/>
      <c r="I530" s="29"/>
      <c r="J530" s="29"/>
      <c r="K530" s="29"/>
      <c r="L530" s="30"/>
      <c r="M530" s="37"/>
      <c r="N530" s="30"/>
      <c r="O530" s="37"/>
      <c r="P530" s="30"/>
      <c r="Q530" s="37"/>
      <c r="R530" s="30"/>
      <c r="S530" s="37"/>
      <c r="T530" s="30"/>
      <c r="U530" s="37"/>
      <c r="V530" s="30"/>
      <c r="W530" s="37"/>
      <c r="X530" s="30"/>
      <c r="Y530" s="37"/>
      <c r="Z530" s="30"/>
      <c r="AA530" s="37"/>
      <c r="AB530" s="30"/>
      <c r="AC530" s="37"/>
      <c r="AD530" s="30"/>
      <c r="AE530" s="37"/>
      <c r="AF530" s="30"/>
      <c r="AG530" s="37"/>
      <c r="AH530" s="30"/>
      <c r="AI530" s="37"/>
      <c r="AJ530" s="30"/>
    </row>
    <row r="531" ht="24.0" customHeight="1">
      <c r="A531" s="270" t="s">
        <v>1448</v>
      </c>
      <c r="F531" s="19"/>
      <c r="G531" s="1070">
        <v>324.0</v>
      </c>
      <c r="L531" s="19"/>
      <c r="M531" s="1071">
        <v>5.0</v>
      </c>
      <c r="N531" s="19"/>
      <c r="O531" s="1071">
        <v>30.0</v>
      </c>
      <c r="P531" s="19"/>
      <c r="Q531" s="1071">
        <v>26.0</v>
      </c>
      <c r="R531" s="19"/>
      <c r="S531" s="1071">
        <v>13.0</v>
      </c>
      <c r="T531" s="19"/>
      <c r="U531" s="1071">
        <v>23.0</v>
      </c>
      <c r="V531" s="19"/>
      <c r="W531" s="1071">
        <v>15.0</v>
      </c>
      <c r="X531" s="19"/>
      <c r="Y531" s="1071">
        <v>27.0</v>
      </c>
      <c r="Z531" s="19"/>
      <c r="AA531" s="1071">
        <v>76.0</v>
      </c>
      <c r="AB531" s="19"/>
      <c r="AC531" s="1071">
        <v>10.0</v>
      </c>
      <c r="AD531" s="19"/>
      <c r="AE531" s="1071">
        <v>6.0</v>
      </c>
      <c r="AF531" s="19"/>
      <c r="AG531" s="1071">
        <v>3.0</v>
      </c>
      <c r="AH531" s="19"/>
      <c r="AI531" s="1071">
        <v>90.0</v>
      </c>
      <c r="AJ531" s="19"/>
    </row>
    <row r="532" ht="24.0" customHeight="1">
      <c r="A532" s="18">
        <v>5.0</v>
      </c>
      <c r="F532" s="19"/>
      <c r="G532" s="1070">
        <v>234.0</v>
      </c>
      <c r="L532" s="19"/>
      <c r="M532" s="1071">
        <v>9.0</v>
      </c>
      <c r="N532" s="19"/>
      <c r="O532" s="1071">
        <v>21.0</v>
      </c>
      <c r="P532" s="19"/>
      <c r="Q532" s="1071">
        <v>22.0</v>
      </c>
      <c r="R532" s="19"/>
      <c r="S532" s="1071">
        <v>5.0</v>
      </c>
      <c r="T532" s="19"/>
      <c r="U532" s="1071">
        <v>11.0</v>
      </c>
      <c r="V532" s="19"/>
      <c r="W532" s="1071">
        <v>10.0</v>
      </c>
      <c r="X532" s="19"/>
      <c r="Y532" s="1071">
        <v>27.0</v>
      </c>
      <c r="Z532" s="19"/>
      <c r="AA532" s="1071">
        <v>48.0</v>
      </c>
      <c r="AB532" s="19"/>
      <c r="AC532" s="1071">
        <v>12.0</v>
      </c>
      <c r="AD532" s="19"/>
      <c r="AE532" s="1071">
        <v>6.0</v>
      </c>
      <c r="AF532" s="19"/>
      <c r="AG532" s="1071">
        <v>10.0</v>
      </c>
      <c r="AH532" s="19"/>
      <c r="AI532" s="1071">
        <v>53.0</v>
      </c>
      <c r="AJ532" s="19"/>
    </row>
    <row r="533" ht="24.0" customHeight="1">
      <c r="A533" s="202">
        <v>6.0</v>
      </c>
      <c r="B533" s="29"/>
      <c r="C533" s="29"/>
      <c r="D533" s="29"/>
      <c r="E533" s="29"/>
      <c r="F533" s="30"/>
      <c r="G533" s="1072">
        <v>288.0</v>
      </c>
      <c r="H533" s="29"/>
      <c r="I533" s="29"/>
      <c r="J533" s="29"/>
      <c r="K533" s="29"/>
      <c r="L533" s="30"/>
      <c r="M533" s="1073">
        <v>2.0</v>
      </c>
      <c r="N533" s="30"/>
      <c r="O533" s="1073">
        <v>38.0</v>
      </c>
      <c r="P533" s="30"/>
      <c r="Q533" s="1073">
        <v>32.0</v>
      </c>
      <c r="R533" s="30"/>
      <c r="S533" s="1073">
        <v>9.0</v>
      </c>
      <c r="T533" s="30"/>
      <c r="U533" s="1073">
        <v>15.0</v>
      </c>
      <c r="V533" s="30"/>
      <c r="W533" s="1073">
        <v>13.0</v>
      </c>
      <c r="X533" s="30"/>
      <c r="Y533" s="1073">
        <v>18.0</v>
      </c>
      <c r="Z533" s="30"/>
      <c r="AA533" s="1073">
        <v>59.0</v>
      </c>
      <c r="AB533" s="30"/>
      <c r="AC533" s="1073">
        <v>6.0</v>
      </c>
      <c r="AD533" s="30"/>
      <c r="AE533" s="1073">
        <v>5.0</v>
      </c>
      <c r="AF533" s="30"/>
      <c r="AG533" s="1073">
        <v>8.0</v>
      </c>
      <c r="AH533" s="30"/>
      <c r="AI533" s="1073">
        <v>83.0</v>
      </c>
      <c r="AJ533" s="30"/>
    </row>
    <row r="534" ht="24.0" customHeight="1">
      <c r="A534" s="3"/>
      <c r="B534" s="3"/>
      <c r="C534" s="3"/>
      <c r="D534" s="3"/>
      <c r="E534" s="3"/>
      <c r="F534" s="3"/>
      <c r="G534" s="3"/>
      <c r="H534" s="3"/>
      <c r="I534" s="3"/>
      <c r="J534" s="3"/>
      <c r="K534" s="3"/>
      <c r="L534" s="1074"/>
      <c r="M534" s="3"/>
      <c r="N534" s="3"/>
      <c r="O534" s="3"/>
      <c r="P534" s="3"/>
      <c r="Q534" s="3"/>
      <c r="R534" s="3"/>
      <c r="S534" s="3"/>
      <c r="T534" s="3"/>
      <c r="U534" s="3"/>
      <c r="V534" s="3"/>
      <c r="W534" s="3"/>
      <c r="X534" s="3"/>
      <c r="Y534" s="3"/>
      <c r="Z534" s="3"/>
      <c r="AA534" s="3"/>
      <c r="AB534" s="3"/>
      <c r="AC534" s="3"/>
      <c r="AD534" s="3"/>
      <c r="AE534" s="3"/>
      <c r="AF534" s="3"/>
      <c r="AG534" s="3"/>
      <c r="AH534" s="3"/>
      <c r="AI534" s="3"/>
      <c r="AJ534" s="269" t="s">
        <v>3403</v>
      </c>
    </row>
    <row r="535" ht="24.0"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ht="24.0" customHeight="1">
      <c r="A536" s="5">
        <v>186.0</v>
      </c>
      <c r="C536" s="6" t="s">
        <v>3440</v>
      </c>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ht="24.0"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7" t="s">
        <v>1055</v>
      </c>
    </row>
    <row r="538" ht="24.0" customHeight="1">
      <c r="A538" s="8" t="s">
        <v>115</v>
      </c>
      <c r="B538" s="9"/>
      <c r="C538" s="9"/>
      <c r="D538" s="9"/>
      <c r="E538" s="9"/>
      <c r="F538" s="10"/>
      <c r="G538" s="249" t="s">
        <v>2105</v>
      </c>
      <c r="H538" s="9"/>
      <c r="I538" s="9"/>
      <c r="J538" s="10"/>
      <c r="K538" s="38" t="s">
        <v>2106</v>
      </c>
      <c r="L538" s="9"/>
      <c r="M538" s="9"/>
      <c r="N538" s="10"/>
      <c r="O538" s="490" t="s">
        <v>2107</v>
      </c>
      <c r="P538" s="9"/>
      <c r="Q538" s="9"/>
      <c r="R538" s="42"/>
      <c r="S538" s="43" t="s">
        <v>115</v>
      </c>
      <c r="T538" s="9"/>
      <c r="U538" s="9"/>
      <c r="V538" s="9"/>
      <c r="W538" s="9"/>
      <c r="X538" s="10"/>
      <c r="Y538" s="249" t="s">
        <v>2105</v>
      </c>
      <c r="Z538" s="9"/>
      <c r="AA538" s="9"/>
      <c r="AB538" s="10"/>
      <c r="AC538" s="8" t="s">
        <v>2106</v>
      </c>
      <c r="AD538" s="9"/>
      <c r="AE538" s="9"/>
      <c r="AF538" s="10"/>
      <c r="AG538" s="249" t="s">
        <v>2107</v>
      </c>
      <c r="AH538" s="9"/>
      <c r="AI538" s="9"/>
      <c r="AJ538" s="10"/>
    </row>
    <row r="539" ht="24.0" customHeight="1">
      <c r="A539" s="1070" t="s">
        <v>3441</v>
      </c>
      <c r="F539" s="19"/>
      <c r="G539" s="1075">
        <v>2007.0</v>
      </c>
      <c r="H539" s="12"/>
      <c r="I539" s="12"/>
      <c r="J539" s="13"/>
      <c r="K539" s="1076">
        <v>1767.0</v>
      </c>
      <c r="L539" s="12"/>
      <c r="M539" s="12"/>
      <c r="N539" s="13"/>
      <c r="O539" s="1077">
        <v>511.0</v>
      </c>
      <c r="P539" s="12"/>
      <c r="Q539" s="12"/>
      <c r="R539" s="44"/>
      <c r="S539" s="45" t="s">
        <v>3442</v>
      </c>
      <c r="T539" s="12"/>
      <c r="U539" s="12"/>
      <c r="V539" s="12"/>
      <c r="W539" s="12"/>
      <c r="X539" s="13"/>
      <c r="Y539" s="1076">
        <v>477.0</v>
      </c>
      <c r="Z539" s="12"/>
      <c r="AA539" s="12"/>
      <c r="AB539" s="13"/>
      <c r="AC539" s="1076">
        <v>464.0</v>
      </c>
      <c r="AD539" s="12"/>
      <c r="AE539" s="12"/>
      <c r="AF539" s="13"/>
      <c r="AG539" s="1077">
        <v>392.0</v>
      </c>
      <c r="AH539" s="12"/>
      <c r="AI539" s="12"/>
      <c r="AJ539" s="13"/>
    </row>
    <row r="540" ht="24.0" customHeight="1">
      <c r="A540" s="18" t="s">
        <v>3443</v>
      </c>
      <c r="F540" s="19"/>
      <c r="G540" s="1078">
        <v>2015.0</v>
      </c>
      <c r="J540" s="19"/>
      <c r="K540" s="1079">
        <v>1765.0</v>
      </c>
      <c r="N540" s="19"/>
      <c r="O540" s="1080">
        <v>1563.0</v>
      </c>
      <c r="R540" s="52"/>
      <c r="S540" s="53" t="s">
        <v>3444</v>
      </c>
      <c r="X540" s="19"/>
      <c r="Y540" s="1078">
        <v>1022.0</v>
      </c>
      <c r="AB540" s="19"/>
      <c r="AC540" s="1078">
        <v>1041.0</v>
      </c>
      <c r="AF540" s="19"/>
      <c r="AG540" s="1081">
        <v>919.0</v>
      </c>
      <c r="AJ540" s="19"/>
    </row>
    <row r="541" ht="24.0" customHeight="1">
      <c r="A541" s="18" t="s">
        <v>3445</v>
      </c>
      <c r="F541" s="19"/>
      <c r="G541" s="1078">
        <v>1476.0</v>
      </c>
      <c r="J541" s="19"/>
      <c r="K541" s="1079">
        <v>1349.0</v>
      </c>
      <c r="N541" s="19"/>
      <c r="O541" s="1080">
        <v>1155.0</v>
      </c>
      <c r="R541" s="52"/>
      <c r="S541" s="53" t="s">
        <v>3446</v>
      </c>
      <c r="X541" s="19"/>
      <c r="Y541" s="1078">
        <v>918.0</v>
      </c>
      <c r="AB541" s="19"/>
      <c r="AC541" s="1078">
        <v>953.0</v>
      </c>
      <c r="AF541" s="19"/>
      <c r="AG541" s="1081">
        <v>816.0</v>
      </c>
      <c r="AJ541" s="19"/>
    </row>
    <row r="542" ht="24.0" customHeight="1">
      <c r="A542" s="771" t="s">
        <v>3447</v>
      </c>
      <c r="F542" s="19"/>
      <c r="G542" s="1078">
        <v>1076.0</v>
      </c>
      <c r="J542" s="19"/>
      <c r="K542" s="1079">
        <v>916.0</v>
      </c>
      <c r="N542" s="19"/>
      <c r="O542" s="1080">
        <v>863.0</v>
      </c>
      <c r="R542" s="52"/>
      <c r="S542" s="53" t="s">
        <v>3448</v>
      </c>
      <c r="X542" s="19"/>
      <c r="Y542" s="1078">
        <v>2754.0</v>
      </c>
      <c r="AB542" s="19"/>
      <c r="AC542" s="1078">
        <v>2168.0</v>
      </c>
      <c r="AF542" s="19"/>
      <c r="AG542" s="1081">
        <v>2096.0</v>
      </c>
      <c r="AJ542" s="19"/>
    </row>
    <row r="543" ht="24.0" customHeight="1">
      <c r="A543" s="270" t="s">
        <v>3449</v>
      </c>
      <c r="F543" s="19"/>
      <c r="G543" s="1078">
        <v>0.0</v>
      </c>
      <c r="J543" s="19"/>
      <c r="K543" s="1078">
        <v>0.0</v>
      </c>
      <c r="N543" s="19"/>
      <c r="O543" s="1081">
        <v>1020.0</v>
      </c>
      <c r="R543" s="19"/>
      <c r="S543" s="769" t="s">
        <v>3450</v>
      </c>
      <c r="X543" s="19"/>
      <c r="Y543" s="1078">
        <v>880.0</v>
      </c>
      <c r="AB543" s="19"/>
      <c r="AC543" s="1078">
        <v>810.0</v>
      </c>
      <c r="AF543" s="19"/>
      <c r="AG543" s="1081">
        <v>2308.0</v>
      </c>
      <c r="AJ543" s="19"/>
    </row>
    <row r="544" ht="24.0" customHeight="1">
      <c r="A544" s="18" t="s">
        <v>3451</v>
      </c>
      <c r="F544" s="19"/>
      <c r="G544" s="1078">
        <v>1924.0</v>
      </c>
      <c r="J544" s="19"/>
      <c r="K544" s="1079">
        <v>1895.0</v>
      </c>
      <c r="N544" s="19"/>
      <c r="O544" s="1080">
        <v>628.0</v>
      </c>
      <c r="R544" s="52"/>
      <c r="S544" s="770" t="s">
        <v>3452</v>
      </c>
      <c r="X544" s="19"/>
      <c r="Y544" s="1078">
        <v>14601.0</v>
      </c>
      <c r="AB544" s="19"/>
      <c r="AC544" s="1078">
        <v>13964.0</v>
      </c>
      <c r="AF544" s="19"/>
      <c r="AG544" s="1081">
        <v>12884.0</v>
      </c>
      <c r="AJ544" s="19"/>
    </row>
    <row r="545" ht="24.0" customHeight="1">
      <c r="A545" s="18" t="s">
        <v>3453</v>
      </c>
      <c r="F545" s="19"/>
      <c r="G545" s="1078">
        <v>609.0</v>
      </c>
      <c r="J545" s="19"/>
      <c r="K545" s="1079">
        <v>541.0</v>
      </c>
      <c r="N545" s="19"/>
      <c r="O545" s="1080">
        <v>545.0</v>
      </c>
      <c r="R545" s="52"/>
      <c r="S545" s="1082" t="s">
        <v>3454</v>
      </c>
      <c r="X545" s="19"/>
      <c r="Y545" s="1078">
        <v>0.0</v>
      </c>
      <c r="AB545" s="19"/>
      <c r="AC545" s="1078">
        <v>0.0</v>
      </c>
      <c r="AF545" s="19"/>
      <c r="AG545" s="1081">
        <v>4838.0</v>
      </c>
      <c r="AJ545" s="19"/>
    </row>
    <row r="546" ht="24.0" customHeight="1">
      <c r="A546" s="28" t="s">
        <v>3455</v>
      </c>
      <c r="B546" s="29"/>
      <c r="C546" s="29"/>
      <c r="D546" s="29"/>
      <c r="E546" s="29"/>
      <c r="F546" s="30"/>
      <c r="G546" s="1083">
        <v>0.0</v>
      </c>
      <c r="H546" s="29"/>
      <c r="I546" s="29"/>
      <c r="J546" s="30"/>
      <c r="K546" s="1084">
        <v>0.0</v>
      </c>
      <c r="L546" s="29"/>
      <c r="M546" s="29"/>
      <c r="N546" s="30"/>
      <c r="O546" s="1084">
        <v>0.0</v>
      </c>
      <c r="P546" s="29"/>
      <c r="Q546" s="29"/>
      <c r="R546" s="46"/>
      <c r="S546" s="1085" t="s">
        <v>3456</v>
      </c>
      <c r="T546" s="29"/>
      <c r="U546" s="29"/>
      <c r="V546" s="29"/>
      <c r="W546" s="29"/>
      <c r="X546" s="30"/>
      <c r="Y546" s="1083">
        <v>653.0</v>
      </c>
      <c r="Z546" s="29"/>
      <c r="AA546" s="29"/>
      <c r="AB546" s="30"/>
      <c r="AC546" s="1083">
        <v>775.0</v>
      </c>
      <c r="AD546" s="29"/>
      <c r="AE546" s="29"/>
      <c r="AF546" s="30"/>
      <c r="AG546" s="1086">
        <v>172.0</v>
      </c>
      <c r="AH546" s="29"/>
      <c r="AI546" s="29"/>
      <c r="AJ546" s="30"/>
    </row>
    <row r="547" ht="24.0" customHeight="1">
      <c r="A547" s="3" t="s">
        <v>47</v>
      </c>
      <c r="B547" s="3"/>
      <c r="C547" s="3" t="s">
        <v>3457</v>
      </c>
      <c r="D547" s="3"/>
      <c r="E547" s="3"/>
      <c r="F547" s="3"/>
      <c r="G547" s="3"/>
      <c r="H547" s="3"/>
      <c r="I547" s="3"/>
      <c r="J547" s="2"/>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7"/>
    </row>
    <row r="548" ht="24.0" customHeight="1">
      <c r="A548" s="3"/>
      <c r="B548" s="3"/>
      <c r="C548" s="206" t="s">
        <v>3458</v>
      </c>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7" t="s">
        <v>3459</v>
      </c>
    </row>
    <row r="549" ht="24.0"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ht="24.0" customHeight="1">
      <c r="A550" s="5">
        <v>187.0</v>
      </c>
      <c r="C550" s="6" t="s">
        <v>3460</v>
      </c>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ht="24.0"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7" t="s">
        <v>1343</v>
      </c>
    </row>
    <row r="552" ht="24.0" customHeight="1">
      <c r="A552" s="8" t="s">
        <v>1454</v>
      </c>
      <c r="B552" s="9"/>
      <c r="C552" s="9"/>
      <c r="D552" s="9"/>
      <c r="E552" s="9"/>
      <c r="F552" s="9"/>
      <c r="G552" s="9"/>
      <c r="H552" s="10"/>
      <c r="I552" s="8" t="s">
        <v>3461</v>
      </c>
      <c r="J552" s="9"/>
      <c r="K552" s="9"/>
      <c r="L552" s="9"/>
      <c r="M552" s="9"/>
      <c r="N552" s="9"/>
      <c r="O552" s="10"/>
      <c r="P552" s="8" t="s">
        <v>3462</v>
      </c>
      <c r="Q552" s="9"/>
      <c r="R552" s="9"/>
      <c r="S552" s="9"/>
      <c r="T552" s="9"/>
      <c r="U552" s="9"/>
      <c r="V552" s="10"/>
      <c r="W552" s="8" t="s">
        <v>3463</v>
      </c>
      <c r="X552" s="9"/>
      <c r="Y552" s="9"/>
      <c r="Z552" s="9"/>
      <c r="AA552" s="9"/>
      <c r="AB552" s="9"/>
      <c r="AC552" s="10"/>
      <c r="AD552" s="8" t="s">
        <v>3464</v>
      </c>
      <c r="AE552" s="9"/>
      <c r="AF552" s="9"/>
      <c r="AG552" s="9"/>
      <c r="AH552" s="9"/>
      <c r="AI552" s="9"/>
      <c r="AJ552" s="10"/>
    </row>
    <row r="553" ht="24.0" customHeight="1">
      <c r="A553" s="270" t="s">
        <v>1448</v>
      </c>
      <c r="H553" s="19"/>
      <c r="I553" s="60">
        <v>2114.0</v>
      </c>
      <c r="O553" s="19"/>
      <c r="P553" s="60">
        <v>2029.0</v>
      </c>
      <c r="V553" s="19"/>
      <c r="W553" s="1087">
        <v>95.97918637653737</v>
      </c>
      <c r="AC553" s="19"/>
      <c r="AD553" s="60">
        <v>233.0</v>
      </c>
      <c r="AJ553" s="19"/>
    </row>
    <row r="554" ht="24.0" customHeight="1">
      <c r="A554" s="18">
        <v>5.0</v>
      </c>
      <c r="H554" s="19"/>
      <c r="I554" s="60">
        <v>1945.0</v>
      </c>
      <c r="O554" s="19"/>
      <c r="P554" s="60">
        <v>1862.0</v>
      </c>
      <c r="V554" s="19"/>
      <c r="W554" s="1087">
        <v>95.73264781491002</v>
      </c>
      <c r="AC554" s="19"/>
      <c r="AD554" s="60">
        <v>188.0</v>
      </c>
      <c r="AJ554" s="19"/>
    </row>
    <row r="555" ht="24.0" customHeight="1">
      <c r="A555" s="202">
        <v>6.0</v>
      </c>
      <c r="B555" s="29"/>
      <c r="C555" s="29"/>
      <c r="D555" s="29"/>
      <c r="E555" s="29"/>
      <c r="F555" s="29"/>
      <c r="G555" s="29"/>
      <c r="H555" s="30"/>
      <c r="I555" s="468">
        <v>2138.0</v>
      </c>
      <c r="J555" s="29"/>
      <c r="K555" s="29"/>
      <c r="L555" s="29"/>
      <c r="M555" s="29"/>
      <c r="N555" s="29"/>
      <c r="O555" s="30"/>
      <c r="P555" s="468">
        <v>2025.0</v>
      </c>
      <c r="Q555" s="29"/>
      <c r="R555" s="29"/>
      <c r="S555" s="29"/>
      <c r="T555" s="29"/>
      <c r="U555" s="29"/>
      <c r="V555" s="30"/>
      <c r="W555" s="1088">
        <v>94.7</v>
      </c>
      <c r="X555" s="29"/>
      <c r="Y555" s="29"/>
      <c r="Z555" s="29"/>
      <c r="AA555" s="29"/>
      <c r="AB555" s="29"/>
      <c r="AC555" s="30"/>
      <c r="AD555" s="468">
        <v>195.0</v>
      </c>
      <c r="AE555" s="29"/>
      <c r="AF555" s="29"/>
      <c r="AG555" s="29"/>
      <c r="AH555" s="29"/>
      <c r="AI555" s="29"/>
      <c r="AJ555" s="30"/>
    </row>
    <row r="556" ht="24.0" customHeight="1">
      <c r="A556" s="602" t="s">
        <v>3465</v>
      </c>
      <c r="B556" s="12"/>
      <c r="C556" s="12"/>
      <c r="D556" s="12"/>
      <c r="E556" s="12"/>
      <c r="F556" s="12"/>
      <c r="G556" s="12"/>
      <c r="H556" s="13"/>
      <c r="I556" s="461">
        <v>360.0</v>
      </c>
      <c r="J556" s="12"/>
      <c r="K556" s="12"/>
      <c r="L556" s="12"/>
      <c r="M556" s="12"/>
      <c r="N556" s="12"/>
      <c r="O556" s="13"/>
      <c r="P556" s="461">
        <v>335.0</v>
      </c>
      <c r="Q556" s="12"/>
      <c r="R556" s="12"/>
      <c r="S556" s="12"/>
      <c r="T556" s="12"/>
      <c r="U556" s="12"/>
      <c r="V556" s="13"/>
      <c r="W556" s="1089">
        <v>93.1</v>
      </c>
      <c r="X556" s="12"/>
      <c r="Y556" s="12"/>
      <c r="Z556" s="12"/>
      <c r="AA556" s="12"/>
      <c r="AB556" s="12"/>
      <c r="AC556" s="13"/>
      <c r="AD556" s="461">
        <v>4.0</v>
      </c>
      <c r="AE556" s="12"/>
      <c r="AF556" s="12"/>
      <c r="AG556" s="12"/>
      <c r="AH556" s="12"/>
      <c r="AI556" s="12"/>
      <c r="AJ556" s="13"/>
    </row>
    <row r="557" ht="24.0" customHeight="1">
      <c r="A557" s="18" t="s">
        <v>3466</v>
      </c>
      <c r="H557" s="19"/>
      <c r="I557" s="465">
        <v>414.0</v>
      </c>
      <c r="O557" s="19"/>
      <c r="P557" s="465">
        <v>385.0</v>
      </c>
      <c r="V557" s="19"/>
      <c r="W557" s="1090">
        <v>93.0</v>
      </c>
      <c r="AC557" s="19"/>
      <c r="AD557" s="465">
        <v>20.0</v>
      </c>
      <c r="AJ557" s="19"/>
    </row>
    <row r="558" ht="24.0" customHeight="1">
      <c r="A558" s="18" t="s">
        <v>3467</v>
      </c>
      <c r="H558" s="19"/>
      <c r="I558" s="465">
        <v>422.0</v>
      </c>
      <c r="O558" s="19"/>
      <c r="P558" s="465">
        <v>400.0</v>
      </c>
      <c r="V558" s="19"/>
      <c r="W558" s="1090">
        <v>94.8</v>
      </c>
      <c r="AC558" s="19"/>
      <c r="AD558" s="465">
        <v>26.0</v>
      </c>
      <c r="AJ558" s="19"/>
    </row>
    <row r="559" ht="24.0" customHeight="1">
      <c r="A559" s="18" t="s">
        <v>3468</v>
      </c>
      <c r="H559" s="19"/>
      <c r="I559" s="465">
        <v>462.0</v>
      </c>
      <c r="O559" s="19"/>
      <c r="P559" s="465">
        <v>440.0</v>
      </c>
      <c r="V559" s="19"/>
      <c r="W559" s="1090">
        <v>95.2</v>
      </c>
      <c r="AC559" s="19"/>
      <c r="AD559" s="465">
        <v>18.0</v>
      </c>
      <c r="AJ559" s="19"/>
    </row>
    <row r="560" ht="24.0" customHeight="1">
      <c r="A560" s="28" t="s">
        <v>3469</v>
      </c>
      <c r="B560" s="29"/>
      <c r="C560" s="29"/>
      <c r="D560" s="29"/>
      <c r="E560" s="29"/>
      <c r="F560" s="29"/>
      <c r="G560" s="29"/>
      <c r="H560" s="30"/>
      <c r="I560" s="468">
        <v>480.0</v>
      </c>
      <c r="J560" s="29"/>
      <c r="K560" s="29"/>
      <c r="L560" s="29"/>
      <c r="M560" s="29"/>
      <c r="N560" s="29"/>
      <c r="O560" s="30"/>
      <c r="P560" s="468">
        <v>465.0</v>
      </c>
      <c r="Q560" s="29"/>
      <c r="R560" s="29"/>
      <c r="S560" s="29"/>
      <c r="T560" s="29"/>
      <c r="U560" s="29"/>
      <c r="V560" s="30"/>
      <c r="W560" s="1088">
        <v>96.9</v>
      </c>
      <c r="X560" s="29"/>
      <c r="Y560" s="29"/>
      <c r="Z560" s="29"/>
      <c r="AA560" s="29"/>
      <c r="AB560" s="29"/>
      <c r="AC560" s="30"/>
      <c r="AD560" s="468">
        <v>127.0</v>
      </c>
      <c r="AE560" s="29"/>
      <c r="AF560" s="29"/>
      <c r="AG560" s="29"/>
      <c r="AH560" s="29"/>
      <c r="AI560" s="29"/>
      <c r="AJ560" s="30"/>
    </row>
    <row r="561" ht="24.0" customHeight="1">
      <c r="A561" s="3" t="s">
        <v>47</v>
      </c>
      <c r="B561" s="3"/>
      <c r="C561" s="206" t="s">
        <v>3470</v>
      </c>
      <c r="D561" s="3"/>
      <c r="E561" s="3"/>
      <c r="F561" s="3"/>
      <c r="G561" s="3"/>
      <c r="H561" s="3"/>
      <c r="I561" s="3"/>
      <c r="J561" s="2"/>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7" t="s">
        <v>2598</v>
      </c>
    </row>
    <row r="562" ht="24.0" customHeight="1">
      <c r="A562" s="1" t="s">
        <v>3471</v>
      </c>
    </row>
    <row r="563" ht="24.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ht="24.0" customHeight="1">
      <c r="A564" s="5">
        <v>188.0</v>
      </c>
      <c r="C564" s="6" t="s">
        <v>3472</v>
      </c>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ht="24.0"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7" t="s">
        <v>1055</v>
      </c>
    </row>
    <row r="566" ht="24.0" customHeight="1">
      <c r="A566" s="11" t="s">
        <v>115</v>
      </c>
      <c r="B566" s="12"/>
      <c r="C566" s="12"/>
      <c r="D566" s="12"/>
      <c r="E566" s="12"/>
      <c r="F566" s="13"/>
      <c r="G566" s="249" t="s">
        <v>2105</v>
      </c>
      <c r="H566" s="9"/>
      <c r="I566" s="9"/>
      <c r="J566" s="9"/>
      <c r="K566" s="9"/>
      <c r="L566" s="9"/>
      <c r="M566" s="9"/>
      <c r="N566" s="9"/>
      <c r="O566" s="9"/>
      <c r="P566" s="10"/>
      <c r="Q566" s="8" t="s">
        <v>2106</v>
      </c>
      <c r="R566" s="9"/>
      <c r="S566" s="9"/>
      <c r="T566" s="9"/>
      <c r="U566" s="9"/>
      <c r="V566" s="9"/>
      <c r="W566" s="9"/>
      <c r="X566" s="9"/>
      <c r="Y566" s="9"/>
      <c r="Z566" s="10"/>
      <c r="AA566" s="249" t="s">
        <v>2107</v>
      </c>
      <c r="AB566" s="9"/>
      <c r="AC566" s="9"/>
      <c r="AD566" s="9"/>
      <c r="AE566" s="9"/>
      <c r="AF566" s="9"/>
      <c r="AG566" s="9"/>
      <c r="AH566" s="9"/>
      <c r="AI566" s="9"/>
      <c r="AJ566" s="10"/>
    </row>
    <row r="567" ht="24.0" customHeight="1">
      <c r="A567" s="37"/>
      <c r="B567" s="29"/>
      <c r="C567" s="29"/>
      <c r="D567" s="29"/>
      <c r="E567" s="29"/>
      <c r="F567" s="30"/>
      <c r="G567" s="8" t="s">
        <v>3462</v>
      </c>
      <c r="H567" s="9"/>
      <c r="I567" s="9"/>
      <c r="J567" s="9"/>
      <c r="K567" s="10"/>
      <c r="L567" s="8" t="s">
        <v>3464</v>
      </c>
      <c r="M567" s="9"/>
      <c r="N567" s="9"/>
      <c r="O567" s="9"/>
      <c r="P567" s="10"/>
      <c r="Q567" s="8" t="s">
        <v>3462</v>
      </c>
      <c r="R567" s="9"/>
      <c r="S567" s="9"/>
      <c r="T567" s="9"/>
      <c r="U567" s="10"/>
      <c r="V567" s="8" t="s">
        <v>3464</v>
      </c>
      <c r="W567" s="9"/>
      <c r="X567" s="9"/>
      <c r="Y567" s="9"/>
      <c r="Z567" s="10"/>
      <c r="AA567" s="8" t="s">
        <v>3462</v>
      </c>
      <c r="AB567" s="9"/>
      <c r="AC567" s="9"/>
      <c r="AD567" s="9"/>
      <c r="AE567" s="10"/>
      <c r="AF567" s="8" t="s">
        <v>3464</v>
      </c>
      <c r="AG567" s="9"/>
      <c r="AH567" s="9"/>
      <c r="AI567" s="9"/>
      <c r="AJ567" s="10"/>
    </row>
    <row r="568" ht="24.0" customHeight="1">
      <c r="A568" s="11" t="s">
        <v>3473</v>
      </c>
      <c r="B568" s="12"/>
      <c r="C568" s="12"/>
      <c r="D568" s="12"/>
      <c r="E568" s="12"/>
      <c r="F568" s="13"/>
      <c r="G568" s="808">
        <v>104.0</v>
      </c>
      <c r="H568" s="12"/>
      <c r="I568" s="12"/>
      <c r="J568" s="12"/>
      <c r="K568" s="13"/>
      <c r="L568" s="808">
        <v>9.0</v>
      </c>
      <c r="M568" s="12"/>
      <c r="N568" s="12"/>
      <c r="O568" s="12"/>
      <c r="P568" s="13"/>
      <c r="Q568" s="808">
        <v>104.0</v>
      </c>
      <c r="R568" s="12"/>
      <c r="S568" s="12"/>
      <c r="T568" s="12"/>
      <c r="U568" s="13"/>
      <c r="V568" s="808">
        <v>9.0</v>
      </c>
      <c r="W568" s="12"/>
      <c r="X568" s="12"/>
      <c r="Y568" s="12"/>
      <c r="Z568" s="13"/>
      <c r="AA568" s="461">
        <v>113.0</v>
      </c>
      <c r="AB568" s="12"/>
      <c r="AC568" s="12"/>
      <c r="AD568" s="12"/>
      <c r="AE568" s="13"/>
      <c r="AF568" s="808">
        <v>9.0</v>
      </c>
      <c r="AG568" s="12"/>
      <c r="AH568" s="12"/>
      <c r="AI568" s="12"/>
      <c r="AJ568" s="13"/>
    </row>
    <row r="569" ht="24.0" customHeight="1">
      <c r="A569" s="18" t="s">
        <v>3474</v>
      </c>
      <c r="F569" s="19"/>
      <c r="G569" s="60">
        <v>1647.0</v>
      </c>
      <c r="K569" s="19"/>
      <c r="L569" s="60">
        <v>153.0</v>
      </c>
      <c r="P569" s="19"/>
      <c r="Q569" s="60">
        <v>1749.0</v>
      </c>
      <c r="U569" s="19"/>
      <c r="V569" s="60">
        <v>154.0</v>
      </c>
      <c r="Z569" s="19"/>
      <c r="AA569" s="465">
        <v>1338.0</v>
      </c>
      <c r="AE569" s="19"/>
      <c r="AF569" s="465">
        <v>102.0</v>
      </c>
      <c r="AJ569" s="19"/>
    </row>
    <row r="570" ht="24.0" customHeight="1">
      <c r="A570" s="18" t="s">
        <v>3475</v>
      </c>
      <c r="F570" s="19"/>
      <c r="G570" s="60">
        <v>2611.0</v>
      </c>
      <c r="K570" s="19"/>
      <c r="L570" s="60">
        <v>46.0</v>
      </c>
      <c r="P570" s="19"/>
      <c r="Q570" s="60">
        <v>2625.0</v>
      </c>
      <c r="U570" s="19"/>
      <c r="V570" s="60">
        <v>43.0</v>
      </c>
      <c r="Z570" s="19"/>
      <c r="AA570" s="465">
        <v>2531.0</v>
      </c>
      <c r="AE570" s="19"/>
      <c r="AF570" s="465">
        <v>42.0</v>
      </c>
      <c r="AJ570" s="19"/>
    </row>
    <row r="571" ht="24.0" customHeight="1">
      <c r="A571" s="18" t="s">
        <v>3476</v>
      </c>
      <c r="F571" s="19"/>
      <c r="G571" s="60">
        <v>2832.0</v>
      </c>
      <c r="K571" s="19"/>
      <c r="L571" s="60">
        <v>98.0</v>
      </c>
      <c r="P571" s="19"/>
      <c r="Q571" s="60">
        <v>2560.0</v>
      </c>
      <c r="U571" s="19"/>
      <c r="V571" s="60">
        <v>100.0</v>
      </c>
      <c r="Z571" s="19"/>
      <c r="AA571" s="465">
        <v>2739.0</v>
      </c>
      <c r="AE571" s="19"/>
      <c r="AF571" s="465">
        <v>58.0</v>
      </c>
      <c r="AJ571" s="19"/>
    </row>
    <row r="572" ht="24.0" customHeight="1">
      <c r="A572" s="18" t="s">
        <v>3477</v>
      </c>
      <c r="F572" s="19"/>
      <c r="G572" s="60">
        <v>3279.0</v>
      </c>
      <c r="K572" s="19"/>
      <c r="L572" s="60">
        <v>102.0</v>
      </c>
      <c r="P572" s="19"/>
      <c r="Q572" s="60">
        <v>3638.0</v>
      </c>
      <c r="U572" s="19"/>
      <c r="V572" s="60">
        <v>102.0</v>
      </c>
      <c r="Z572" s="19"/>
      <c r="AA572" s="465">
        <v>3513.0</v>
      </c>
      <c r="AE572" s="19"/>
      <c r="AF572" s="465">
        <v>101.0</v>
      </c>
      <c r="AJ572" s="19"/>
    </row>
    <row r="573" ht="24.0" customHeight="1">
      <c r="A573" s="18" t="s">
        <v>3478</v>
      </c>
      <c r="F573" s="19"/>
      <c r="G573" s="60">
        <v>3279.0</v>
      </c>
      <c r="K573" s="19"/>
      <c r="L573" s="60">
        <v>10.0</v>
      </c>
      <c r="P573" s="19"/>
      <c r="Q573" s="60">
        <v>3638.0</v>
      </c>
      <c r="U573" s="19"/>
      <c r="V573" s="60">
        <v>13.0</v>
      </c>
      <c r="Z573" s="19"/>
      <c r="AA573" s="465">
        <v>3513.0</v>
      </c>
      <c r="AE573" s="19"/>
      <c r="AF573" s="465">
        <v>10.0</v>
      </c>
      <c r="AJ573" s="19"/>
    </row>
    <row r="574" ht="24.0" customHeight="1">
      <c r="A574" s="18" t="s">
        <v>3479</v>
      </c>
      <c r="F574" s="19"/>
      <c r="G574" s="60">
        <v>5694.0</v>
      </c>
      <c r="K574" s="19"/>
      <c r="L574" s="60">
        <v>392.0</v>
      </c>
      <c r="P574" s="19"/>
      <c r="Q574" s="60">
        <v>6273.0</v>
      </c>
      <c r="U574" s="19"/>
      <c r="V574" s="60">
        <v>474.0</v>
      </c>
      <c r="Z574" s="19"/>
      <c r="AA574" s="465">
        <v>6099.0</v>
      </c>
      <c r="AE574" s="19"/>
      <c r="AF574" s="465">
        <v>479.0</v>
      </c>
      <c r="AJ574" s="19"/>
    </row>
    <row r="575" ht="24.0" customHeight="1">
      <c r="A575" s="28" t="s">
        <v>3480</v>
      </c>
      <c r="B575" s="29"/>
      <c r="C575" s="29"/>
      <c r="D575" s="29"/>
      <c r="E575" s="29"/>
      <c r="F575" s="30"/>
      <c r="G575" s="61">
        <v>297.0</v>
      </c>
      <c r="H575" s="29"/>
      <c r="I575" s="29"/>
      <c r="J575" s="29"/>
      <c r="K575" s="30"/>
      <c r="L575" s="61">
        <v>201.0</v>
      </c>
      <c r="M575" s="29"/>
      <c r="N575" s="29"/>
      <c r="O575" s="29"/>
      <c r="P575" s="30"/>
      <c r="Q575" s="61">
        <v>262.0</v>
      </c>
      <c r="R575" s="29"/>
      <c r="S575" s="29"/>
      <c r="T575" s="29"/>
      <c r="U575" s="30"/>
      <c r="V575" s="61">
        <v>182.0</v>
      </c>
      <c r="W575" s="29"/>
      <c r="X575" s="29"/>
      <c r="Y575" s="29"/>
      <c r="Z575" s="30"/>
      <c r="AA575" s="468">
        <v>307.0</v>
      </c>
      <c r="AB575" s="29"/>
      <c r="AC575" s="29"/>
      <c r="AD575" s="29"/>
      <c r="AE575" s="30"/>
      <c r="AF575" s="468">
        <v>196.0</v>
      </c>
      <c r="AG575" s="29"/>
      <c r="AH575" s="29"/>
      <c r="AI575" s="29"/>
      <c r="AJ575" s="30"/>
    </row>
    <row r="576" ht="24.0" customHeight="1">
      <c r="A576" s="155" t="s">
        <v>47</v>
      </c>
      <c r="B576" s="3"/>
      <c r="C576" s="155" t="s">
        <v>3481</v>
      </c>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7" t="s">
        <v>3482</v>
      </c>
    </row>
    <row r="577" ht="24.0"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ht="24.0" customHeight="1">
      <c r="A578" s="5">
        <v>189.0</v>
      </c>
      <c r="C578" s="6" t="s">
        <v>3483</v>
      </c>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ht="24.0"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7" t="s">
        <v>1055</v>
      </c>
    </row>
    <row r="580" ht="24.0" customHeight="1">
      <c r="A580" s="8" t="s">
        <v>1454</v>
      </c>
      <c r="B580" s="9"/>
      <c r="C580" s="9"/>
      <c r="D580" s="9"/>
      <c r="E580" s="10"/>
      <c r="F580" s="8" t="s">
        <v>67</v>
      </c>
      <c r="G580" s="9"/>
      <c r="H580" s="9"/>
      <c r="I580" s="9"/>
      <c r="J580" s="9"/>
      <c r="K580" s="9"/>
      <c r="L580" s="10"/>
      <c r="M580" s="8" t="s">
        <v>338</v>
      </c>
      <c r="N580" s="10"/>
      <c r="O580" s="8" t="s">
        <v>339</v>
      </c>
      <c r="P580" s="10"/>
      <c r="Q580" s="8" t="s">
        <v>340</v>
      </c>
      <c r="R580" s="10"/>
      <c r="S580" s="8" t="s">
        <v>341</v>
      </c>
      <c r="T580" s="10"/>
      <c r="U580" s="8" t="s">
        <v>342</v>
      </c>
      <c r="V580" s="10"/>
      <c r="W580" s="8" t="s">
        <v>343</v>
      </c>
      <c r="X580" s="10"/>
      <c r="Y580" s="8" t="s">
        <v>344</v>
      </c>
      <c r="Z580" s="10"/>
      <c r="AA580" s="8" t="s">
        <v>345</v>
      </c>
      <c r="AB580" s="10"/>
      <c r="AC580" s="8" t="s">
        <v>346</v>
      </c>
      <c r="AD580" s="10"/>
      <c r="AE580" s="8" t="s">
        <v>334</v>
      </c>
      <c r="AF580" s="10"/>
      <c r="AG580" s="8" t="s">
        <v>335</v>
      </c>
      <c r="AH580" s="10"/>
      <c r="AI580" s="8" t="s">
        <v>337</v>
      </c>
      <c r="AJ580" s="10"/>
    </row>
    <row r="581" ht="24.0" customHeight="1">
      <c r="A581" s="270" t="s">
        <v>1448</v>
      </c>
      <c r="E581" s="19"/>
      <c r="F581" s="264">
        <v>4024.0</v>
      </c>
      <c r="L581" s="19"/>
      <c r="M581" s="18">
        <v>192.0</v>
      </c>
      <c r="N581" s="19"/>
      <c r="O581" s="18">
        <v>299.0</v>
      </c>
      <c r="P581" s="19"/>
      <c r="Q581" s="18">
        <v>300.0</v>
      </c>
      <c r="R581" s="19"/>
      <c r="S581" s="18">
        <v>326.0</v>
      </c>
      <c r="T581" s="19"/>
      <c r="U581" s="18">
        <v>327.0</v>
      </c>
      <c r="V581" s="19"/>
      <c r="W581" s="18">
        <v>441.0</v>
      </c>
      <c r="X581" s="19"/>
      <c r="Y581" s="18">
        <v>415.0</v>
      </c>
      <c r="Z581" s="19"/>
      <c r="AA581" s="18">
        <v>256.0</v>
      </c>
      <c r="AB581" s="19"/>
      <c r="AC581" s="18">
        <v>302.0</v>
      </c>
      <c r="AD581" s="19"/>
      <c r="AE581" s="18">
        <v>268.0</v>
      </c>
      <c r="AF581" s="19"/>
      <c r="AG581" s="18">
        <v>504.0</v>
      </c>
      <c r="AH581" s="19"/>
      <c r="AI581" s="18">
        <v>394.0</v>
      </c>
      <c r="AJ581" s="19"/>
    </row>
    <row r="582" ht="24.0" customHeight="1">
      <c r="A582" s="18">
        <v>5.0</v>
      </c>
      <c r="E582" s="19"/>
      <c r="F582" s="264">
        <v>3884.0</v>
      </c>
      <c r="L582" s="19"/>
      <c r="M582" s="18">
        <v>242.0</v>
      </c>
      <c r="N582" s="19"/>
      <c r="O582" s="18">
        <v>285.0</v>
      </c>
      <c r="P582" s="19"/>
      <c r="Q582" s="18">
        <v>355.0</v>
      </c>
      <c r="R582" s="19"/>
      <c r="S582" s="18">
        <v>249.0</v>
      </c>
      <c r="T582" s="19"/>
      <c r="U582" s="18">
        <v>306.0</v>
      </c>
      <c r="V582" s="19"/>
      <c r="W582" s="18">
        <v>377.0</v>
      </c>
      <c r="X582" s="19"/>
      <c r="Y582" s="18">
        <v>376.0</v>
      </c>
      <c r="Z582" s="19"/>
      <c r="AA582" s="18">
        <v>326.0</v>
      </c>
      <c r="AB582" s="19"/>
      <c r="AC582" s="18">
        <v>374.0</v>
      </c>
      <c r="AD582" s="19"/>
      <c r="AE582" s="18">
        <v>358.0</v>
      </c>
      <c r="AF582" s="19"/>
      <c r="AG582" s="18">
        <v>347.0</v>
      </c>
      <c r="AH582" s="19"/>
      <c r="AI582" s="18">
        <v>289.0</v>
      </c>
      <c r="AJ582" s="19"/>
    </row>
    <row r="583" ht="24.0" customHeight="1">
      <c r="A583" s="202">
        <v>6.0</v>
      </c>
      <c r="B583" s="29"/>
      <c r="C583" s="29"/>
      <c r="D583" s="29"/>
      <c r="E583" s="30"/>
      <c r="F583" s="265">
        <v>4055.0</v>
      </c>
      <c r="G583" s="29"/>
      <c r="H583" s="29"/>
      <c r="I583" s="29"/>
      <c r="J583" s="29"/>
      <c r="K583" s="29"/>
      <c r="L583" s="30"/>
      <c r="M583" s="202">
        <v>205.0</v>
      </c>
      <c r="N583" s="30"/>
      <c r="O583" s="202">
        <v>408.0</v>
      </c>
      <c r="P583" s="30"/>
      <c r="Q583" s="202">
        <v>383.0</v>
      </c>
      <c r="R583" s="30"/>
      <c r="S583" s="202">
        <v>221.0</v>
      </c>
      <c r="T583" s="30"/>
      <c r="U583" s="202">
        <v>300.0</v>
      </c>
      <c r="V583" s="30"/>
      <c r="W583" s="202">
        <v>422.0</v>
      </c>
      <c r="X583" s="30"/>
      <c r="Y583" s="202">
        <v>366.0</v>
      </c>
      <c r="Z583" s="30"/>
      <c r="AA583" s="202">
        <v>314.0</v>
      </c>
      <c r="AB583" s="30"/>
      <c r="AC583" s="202">
        <v>378.0</v>
      </c>
      <c r="AD583" s="30"/>
      <c r="AE583" s="202">
        <v>328.0</v>
      </c>
      <c r="AF583" s="30"/>
      <c r="AG583" s="202">
        <v>381.0</v>
      </c>
      <c r="AH583" s="30"/>
      <c r="AI583" s="202">
        <v>349.0</v>
      </c>
      <c r="AJ583" s="30"/>
    </row>
    <row r="584" ht="24.0"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269" t="s">
        <v>3482</v>
      </c>
    </row>
    <row r="585" ht="24.0"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ht="24.0" customHeight="1">
      <c r="A586" s="5">
        <v>190.0</v>
      </c>
      <c r="C586" s="6" t="s">
        <v>3484</v>
      </c>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ht="24.0" customHeight="1">
      <c r="A587" s="206" t="s">
        <v>1858</v>
      </c>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7" t="s">
        <v>1055</v>
      </c>
    </row>
    <row r="588" ht="24.0" customHeight="1">
      <c r="A588" s="11"/>
      <c r="B588" s="12"/>
      <c r="C588" s="12"/>
      <c r="D588" s="12"/>
      <c r="E588" s="12"/>
      <c r="F588" s="13"/>
      <c r="G588" s="11" t="s">
        <v>67</v>
      </c>
      <c r="H588" s="12"/>
      <c r="I588" s="12"/>
      <c r="J588" s="12"/>
      <c r="K588" s="13"/>
      <c r="L588" s="11" t="s">
        <v>3485</v>
      </c>
      <c r="M588" s="12"/>
      <c r="N588" s="12"/>
      <c r="O588" s="12"/>
      <c r="P588" s="12"/>
      <c r="Q588" s="12"/>
      <c r="R588" s="12"/>
      <c r="S588" s="8" t="s">
        <v>3486</v>
      </c>
      <c r="T588" s="9"/>
      <c r="U588" s="9"/>
      <c r="V588" s="9"/>
      <c r="W588" s="9"/>
      <c r="X588" s="9"/>
      <c r="Y588" s="9"/>
      <c r="Z588" s="9"/>
      <c r="AA588" s="9"/>
      <c r="AB588" s="9"/>
      <c r="AC588" s="9"/>
      <c r="AD588" s="9"/>
      <c r="AE588" s="11" t="s">
        <v>3487</v>
      </c>
      <c r="AF588" s="12"/>
      <c r="AG588" s="12"/>
      <c r="AH588" s="12"/>
      <c r="AI588" s="12"/>
      <c r="AJ588" s="13"/>
    </row>
    <row r="589" ht="24.0" customHeight="1">
      <c r="A589" s="37"/>
      <c r="B589" s="29"/>
      <c r="C589" s="29"/>
      <c r="D589" s="29"/>
      <c r="E589" s="29"/>
      <c r="F589" s="30"/>
      <c r="G589" s="37"/>
      <c r="H589" s="29"/>
      <c r="I589" s="29"/>
      <c r="J589" s="29"/>
      <c r="K589" s="30"/>
      <c r="L589" s="37"/>
      <c r="M589" s="29"/>
      <c r="N589" s="29"/>
      <c r="O589" s="29"/>
      <c r="P589" s="29"/>
      <c r="Q589" s="29"/>
      <c r="R589" s="29"/>
      <c r="S589" s="8" t="s">
        <v>3401</v>
      </c>
      <c r="T589" s="9"/>
      <c r="U589" s="9"/>
      <c r="V589" s="9"/>
      <c r="W589" s="9"/>
      <c r="X589" s="9"/>
      <c r="Y589" s="8" t="s">
        <v>1363</v>
      </c>
      <c r="Z589" s="9"/>
      <c r="AA589" s="9"/>
      <c r="AB589" s="9"/>
      <c r="AC589" s="9"/>
      <c r="AD589" s="9"/>
      <c r="AE589" s="37"/>
      <c r="AF589" s="29"/>
      <c r="AG589" s="29"/>
      <c r="AH589" s="29"/>
      <c r="AI589" s="29"/>
      <c r="AJ589" s="30"/>
    </row>
    <row r="590" ht="24.0" customHeight="1">
      <c r="A590" s="11" t="s">
        <v>3488</v>
      </c>
      <c r="B590" s="12"/>
      <c r="C590" s="12"/>
      <c r="D590" s="12"/>
      <c r="E590" s="12"/>
      <c r="F590" s="13"/>
      <c r="G590" s="972">
        <v>18.0</v>
      </c>
      <c r="H590" s="12"/>
      <c r="I590" s="12"/>
      <c r="J590" s="12"/>
      <c r="K590" s="13"/>
      <c r="L590" s="792">
        <v>0.0</v>
      </c>
      <c r="M590" s="12"/>
      <c r="N590" s="12"/>
      <c r="O590" s="12"/>
      <c r="P590" s="12"/>
      <c r="Q590" s="12"/>
      <c r="R590" s="12"/>
      <c r="S590" s="972">
        <v>14.0</v>
      </c>
      <c r="T590" s="12"/>
      <c r="U590" s="12"/>
      <c r="V590" s="12"/>
      <c r="W590" s="12"/>
      <c r="X590" s="12"/>
      <c r="Y590" s="792">
        <v>0.0</v>
      </c>
      <c r="Z590" s="12"/>
      <c r="AA590" s="12"/>
      <c r="AB590" s="12"/>
      <c r="AC590" s="12"/>
      <c r="AD590" s="12"/>
      <c r="AE590" s="972">
        <v>4.0</v>
      </c>
      <c r="AF590" s="12"/>
      <c r="AG590" s="12"/>
      <c r="AH590" s="12"/>
      <c r="AI590" s="12"/>
      <c r="AJ590" s="13"/>
    </row>
    <row r="591" ht="24.0" customHeight="1">
      <c r="A591" s="28" t="s">
        <v>1103</v>
      </c>
      <c r="B591" s="29"/>
      <c r="C591" s="29"/>
      <c r="D591" s="29"/>
      <c r="E591" s="29"/>
      <c r="F591" s="30"/>
      <c r="G591" s="697">
        <v>4.0</v>
      </c>
      <c r="H591" s="29"/>
      <c r="I591" s="29"/>
      <c r="J591" s="29"/>
      <c r="K591" s="30"/>
      <c r="L591" s="695">
        <v>0.0</v>
      </c>
      <c r="M591" s="29"/>
      <c r="N591" s="29"/>
      <c r="O591" s="29"/>
      <c r="P591" s="29"/>
      <c r="Q591" s="29"/>
      <c r="R591" s="29"/>
      <c r="S591" s="697">
        <v>4.0</v>
      </c>
      <c r="T591" s="29"/>
      <c r="U591" s="29"/>
      <c r="V591" s="29"/>
      <c r="W591" s="29"/>
      <c r="X591" s="29"/>
      <c r="Y591" s="695">
        <v>0.0</v>
      </c>
      <c r="Z591" s="29"/>
      <c r="AA591" s="29"/>
      <c r="AB591" s="29"/>
      <c r="AC591" s="29"/>
      <c r="AD591" s="29"/>
      <c r="AE591" s="695">
        <v>0.0</v>
      </c>
      <c r="AF591" s="29"/>
      <c r="AG591" s="29"/>
      <c r="AH591" s="29"/>
      <c r="AI591" s="29"/>
      <c r="AJ591" s="30"/>
    </row>
    <row r="592" ht="24.0" customHeight="1">
      <c r="A592" s="3" t="s">
        <v>47</v>
      </c>
      <c r="B592" s="3"/>
      <c r="C592" s="3" t="s">
        <v>3354</v>
      </c>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104"/>
    </row>
    <row r="593" ht="24.0" customHeight="1">
      <c r="A593" s="3"/>
      <c r="B593" s="3"/>
      <c r="C593" s="3" t="s">
        <v>3489</v>
      </c>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ht="24.0" customHeight="1">
      <c r="A594" s="3"/>
      <c r="B594" s="3"/>
      <c r="C594" s="3"/>
      <c r="D594" s="1091" t="s">
        <v>3490</v>
      </c>
      <c r="E594" s="883"/>
      <c r="F594" s="883"/>
      <c r="G594" s="883"/>
      <c r="H594" s="883"/>
      <c r="I594" s="883"/>
      <c r="J594" s="883"/>
      <c r="K594" s="883"/>
      <c r="L594" s="883"/>
      <c r="M594" s="883"/>
      <c r="N594" s="883"/>
      <c r="O594" s="883"/>
      <c r="P594" s="883"/>
      <c r="Q594" s="883"/>
      <c r="R594" s="883"/>
      <c r="S594" s="883"/>
      <c r="T594" s="883"/>
      <c r="U594" s="883"/>
      <c r="V594" s="883"/>
      <c r="W594" s="883"/>
      <c r="X594" s="883"/>
      <c r="Y594" s="883"/>
      <c r="Z594" s="883"/>
      <c r="AA594" s="883"/>
      <c r="AB594" s="883"/>
      <c r="AC594" s="883"/>
      <c r="AD594" s="883"/>
      <c r="AE594" s="883"/>
      <c r="AF594" s="883"/>
      <c r="AG594" s="883"/>
      <c r="AH594" s="883"/>
      <c r="AI594" s="883"/>
      <c r="AJ594" s="883"/>
    </row>
    <row r="595" ht="24.0" customHeight="1">
      <c r="A595" s="3"/>
      <c r="B595" s="3"/>
      <c r="C595" s="3"/>
      <c r="D595" s="1091" t="s">
        <v>3491</v>
      </c>
      <c r="E595" s="883"/>
      <c r="F595" s="883"/>
      <c r="G595" s="883"/>
      <c r="H595" s="883"/>
      <c r="I595" s="883"/>
      <c r="J595" s="883"/>
      <c r="K595" s="883"/>
      <c r="L595" s="883"/>
      <c r="M595" s="883"/>
      <c r="N595" s="883"/>
      <c r="O595" s="883"/>
      <c r="P595" s="883"/>
      <c r="Q595" s="883"/>
      <c r="R595" s="883"/>
      <c r="S595" s="883"/>
      <c r="T595" s="883"/>
      <c r="U595" s="883"/>
      <c r="V595" s="883"/>
      <c r="W595" s="883"/>
      <c r="X595" s="883"/>
      <c r="Y595" s="883"/>
      <c r="Z595" s="883"/>
      <c r="AA595" s="883"/>
      <c r="AB595" s="883"/>
      <c r="AC595" s="883"/>
      <c r="AD595" s="883"/>
      <c r="AE595" s="883"/>
      <c r="AF595" s="883"/>
      <c r="AG595" s="883"/>
      <c r="AH595" s="883"/>
      <c r="AI595" s="883"/>
      <c r="AJ595" s="883"/>
    </row>
    <row r="596" ht="24.0" customHeight="1">
      <c r="A596" s="3"/>
      <c r="B596" s="3"/>
      <c r="C596" s="3"/>
      <c r="D596" s="1091" t="s">
        <v>3492</v>
      </c>
      <c r="E596" s="883"/>
      <c r="F596" s="883"/>
      <c r="G596" s="3"/>
      <c r="H596" s="3"/>
      <c r="I596" s="883"/>
      <c r="J596" s="883"/>
      <c r="K596" s="883"/>
      <c r="L596" s="883"/>
      <c r="M596" s="883"/>
      <c r="N596" s="883"/>
      <c r="O596" s="883"/>
      <c r="P596" s="883"/>
      <c r="Q596" s="883"/>
      <c r="R596" s="883"/>
      <c r="S596" s="883"/>
      <c r="T596" s="883"/>
      <c r="U596" s="883"/>
      <c r="V596" s="883"/>
      <c r="W596" s="883"/>
      <c r="X596" s="883"/>
      <c r="Y596" s="883"/>
      <c r="Z596" s="883"/>
      <c r="AA596" s="883"/>
      <c r="AB596" s="883"/>
      <c r="AC596" s="883"/>
      <c r="AD596" s="883"/>
      <c r="AE596" s="883"/>
      <c r="AF596" s="883"/>
      <c r="AG596" s="883"/>
      <c r="AH596" s="883"/>
      <c r="AI596" s="883"/>
      <c r="AJ596" s="883"/>
    </row>
    <row r="597" ht="24.0" customHeight="1">
      <c r="A597" s="3"/>
      <c r="B597" s="3"/>
      <c r="C597" s="3"/>
      <c r="D597" s="1091" t="s">
        <v>3493</v>
      </c>
      <c r="E597" s="883"/>
      <c r="F597" s="883"/>
      <c r="G597" s="883"/>
      <c r="H597" s="1091"/>
      <c r="I597" s="883"/>
      <c r="J597" s="883"/>
      <c r="K597" s="883"/>
      <c r="L597" s="883"/>
      <c r="M597" s="883"/>
      <c r="N597" s="883"/>
      <c r="O597" s="883"/>
      <c r="P597" s="883"/>
      <c r="Q597" s="883"/>
      <c r="R597" s="883"/>
      <c r="S597" s="883"/>
      <c r="T597" s="883"/>
      <c r="U597" s="883"/>
      <c r="V597" s="883"/>
      <c r="W597" s="883"/>
      <c r="X597" s="883"/>
      <c r="Y597" s="883"/>
      <c r="Z597" s="883"/>
      <c r="AA597" s="883"/>
      <c r="AB597" s="883"/>
      <c r="AC597" s="883"/>
      <c r="AD597" s="883"/>
      <c r="AE597" s="883"/>
      <c r="AF597" s="883"/>
      <c r="AG597" s="883"/>
      <c r="AH597" s="883"/>
      <c r="AI597" s="883"/>
      <c r="AJ597" s="883"/>
    </row>
    <row r="598" ht="24.0" customHeight="1">
      <c r="A598" s="3"/>
      <c r="B598" s="3"/>
      <c r="C598" s="3" t="s">
        <v>3494</v>
      </c>
      <c r="D598" s="1091"/>
      <c r="E598" s="883"/>
      <c r="F598" s="883"/>
      <c r="G598" s="883"/>
      <c r="H598" s="1091"/>
      <c r="I598" s="883"/>
      <c r="J598" s="883"/>
      <c r="K598" s="883"/>
      <c r="L598" s="883"/>
      <c r="M598" s="883"/>
      <c r="N598" s="883"/>
      <c r="O598" s="883"/>
      <c r="P598" s="883"/>
      <c r="Q598" s="883"/>
      <c r="R598" s="883"/>
      <c r="S598" s="883"/>
      <c r="T598" s="883"/>
      <c r="U598" s="883"/>
      <c r="V598" s="883"/>
      <c r="W598" s="883"/>
      <c r="X598" s="883"/>
      <c r="Y598" s="883"/>
      <c r="Z598" s="883"/>
      <c r="AA598" s="883"/>
      <c r="AB598" s="883"/>
      <c r="AC598" s="883"/>
      <c r="AD598" s="883"/>
      <c r="AE598" s="883"/>
      <c r="AF598" s="883"/>
      <c r="AG598" s="883"/>
      <c r="AH598" s="883"/>
      <c r="AI598" s="104"/>
      <c r="AJ598" s="883"/>
    </row>
    <row r="599" ht="24.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7" t="s">
        <v>3340</v>
      </c>
      <c r="AJ599" s="1"/>
    </row>
    <row r="600" ht="24.0" customHeight="1">
      <c r="A600" s="1" t="s">
        <v>3495</v>
      </c>
    </row>
    <row r="601" ht="24.0"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ht="24.0" customHeight="1">
      <c r="A602" s="5">
        <v>191.0</v>
      </c>
      <c r="C602" s="6" t="s">
        <v>3496</v>
      </c>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ht="24.0"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7" t="s">
        <v>3497</v>
      </c>
    </row>
    <row r="604" ht="24.0" customHeight="1">
      <c r="A604" s="11" t="s">
        <v>1454</v>
      </c>
      <c r="B604" s="12"/>
      <c r="C604" s="12"/>
      <c r="D604" s="12"/>
      <c r="E604" s="12"/>
      <c r="F604" s="13"/>
      <c r="G604" s="36" t="s">
        <v>3498</v>
      </c>
      <c r="H604" s="12"/>
      <c r="I604" s="12"/>
      <c r="J604" s="12"/>
      <c r="K604" s="13"/>
      <c r="L604" s="36" t="s">
        <v>3499</v>
      </c>
      <c r="M604" s="12"/>
      <c r="N604" s="12"/>
      <c r="O604" s="12"/>
      <c r="P604" s="13"/>
      <c r="Q604" s="184" t="s">
        <v>3500</v>
      </c>
      <c r="R604" s="12"/>
      <c r="S604" s="12"/>
      <c r="T604" s="13"/>
      <c r="U604" s="36" t="s">
        <v>3501</v>
      </c>
      <c r="V604" s="12"/>
      <c r="W604" s="12"/>
      <c r="X604" s="13"/>
      <c r="Y604" s="36" t="s">
        <v>3502</v>
      </c>
      <c r="Z604" s="12"/>
      <c r="AA604" s="12"/>
      <c r="AB604" s="13"/>
      <c r="AC604" s="184" t="s">
        <v>3503</v>
      </c>
      <c r="AD604" s="12"/>
      <c r="AE604" s="12"/>
      <c r="AF604" s="13"/>
      <c r="AG604" s="184" t="s">
        <v>3504</v>
      </c>
      <c r="AH604" s="12"/>
      <c r="AI604" s="12"/>
      <c r="AJ604" s="13"/>
    </row>
    <row r="605" ht="24.0" customHeight="1">
      <c r="A605" s="37"/>
      <c r="B605" s="29"/>
      <c r="C605" s="29"/>
      <c r="D605" s="29"/>
      <c r="E605" s="29"/>
      <c r="F605" s="30"/>
      <c r="G605" s="37"/>
      <c r="H605" s="29"/>
      <c r="I605" s="29"/>
      <c r="J605" s="29"/>
      <c r="K605" s="30"/>
      <c r="L605" s="37"/>
      <c r="M605" s="29"/>
      <c r="N605" s="29"/>
      <c r="O605" s="29"/>
      <c r="P605" s="30"/>
      <c r="Q605" s="37"/>
      <c r="R605" s="29"/>
      <c r="S605" s="29"/>
      <c r="T605" s="30"/>
      <c r="U605" s="37"/>
      <c r="V605" s="29"/>
      <c r="W605" s="29"/>
      <c r="X605" s="30"/>
      <c r="Y605" s="37"/>
      <c r="Z605" s="29"/>
      <c r="AA605" s="29"/>
      <c r="AB605" s="30"/>
      <c r="AC605" s="37"/>
      <c r="AD605" s="29"/>
      <c r="AE605" s="29"/>
      <c r="AF605" s="30"/>
      <c r="AG605" s="37"/>
      <c r="AH605" s="29"/>
      <c r="AI605" s="29"/>
      <c r="AJ605" s="30"/>
    </row>
    <row r="606" ht="24.0" customHeight="1">
      <c r="A606" s="261" t="s">
        <v>1448</v>
      </c>
      <c r="F606" s="19"/>
      <c r="G606" s="264">
        <v>5165.0</v>
      </c>
      <c r="K606" s="19"/>
      <c r="L606" s="264">
        <v>4062.0</v>
      </c>
      <c r="P606" s="19"/>
      <c r="Q606" s="562">
        <v>0.0</v>
      </c>
      <c r="T606" s="19"/>
      <c r="U606" s="120">
        <v>6.0</v>
      </c>
      <c r="X606" s="19"/>
      <c r="Y606" s="120">
        <v>1.0</v>
      </c>
      <c r="AB606" s="19"/>
      <c r="AC606" s="120">
        <v>5.0</v>
      </c>
      <c r="AF606" s="19"/>
      <c r="AG606" s="120">
        <v>4.0</v>
      </c>
      <c r="AJ606" s="19"/>
    </row>
    <row r="607" ht="24.0" customHeight="1">
      <c r="A607" s="264">
        <v>5.0</v>
      </c>
      <c r="F607" s="19"/>
      <c r="G607" s="264">
        <v>5134.0</v>
      </c>
      <c r="K607" s="19"/>
      <c r="L607" s="264">
        <v>3993.0</v>
      </c>
      <c r="P607" s="19"/>
      <c r="Q607" s="120">
        <v>4.0</v>
      </c>
      <c r="T607" s="19"/>
      <c r="U607" s="120">
        <v>1.0</v>
      </c>
      <c r="X607" s="19"/>
      <c r="Y607" s="562">
        <v>0.0</v>
      </c>
      <c r="AB607" s="19"/>
      <c r="AC607" s="120">
        <v>5.0</v>
      </c>
      <c r="AF607" s="19"/>
      <c r="AG607" s="120">
        <v>10.0</v>
      </c>
      <c r="AJ607" s="19"/>
    </row>
    <row r="608" ht="24.0" customHeight="1">
      <c r="A608" s="265">
        <v>6.0</v>
      </c>
      <c r="B608" s="29"/>
      <c r="C608" s="29"/>
      <c r="D608" s="29"/>
      <c r="E608" s="29"/>
      <c r="F608" s="30"/>
      <c r="G608" s="265">
        <v>5177.0</v>
      </c>
      <c r="H608" s="29"/>
      <c r="I608" s="29"/>
      <c r="J608" s="29"/>
      <c r="K608" s="30"/>
      <c r="L608" s="265">
        <v>3989.0</v>
      </c>
      <c r="M608" s="29"/>
      <c r="N608" s="29"/>
      <c r="O608" s="29"/>
      <c r="P608" s="30"/>
      <c r="Q608" s="942">
        <v>0.0</v>
      </c>
      <c r="R608" s="29"/>
      <c r="S608" s="29"/>
      <c r="T608" s="30"/>
      <c r="U608" s="727">
        <v>2.0</v>
      </c>
      <c r="V608" s="29"/>
      <c r="W608" s="29"/>
      <c r="X608" s="30"/>
      <c r="Y608" s="942">
        <v>0.0</v>
      </c>
      <c r="Z608" s="29"/>
      <c r="AA608" s="29"/>
      <c r="AB608" s="30"/>
      <c r="AC608" s="727">
        <v>2.0</v>
      </c>
      <c r="AD608" s="29"/>
      <c r="AE608" s="29"/>
      <c r="AF608" s="30"/>
      <c r="AG608" s="727">
        <v>4.0</v>
      </c>
      <c r="AH608" s="29"/>
      <c r="AI608" s="29"/>
      <c r="AJ608" s="30"/>
    </row>
    <row r="609" ht="24.0" customHeight="1">
      <c r="A609" s="3" t="s">
        <v>47</v>
      </c>
      <c r="B609" s="3"/>
      <c r="C609" s="1092" t="s">
        <v>3366</v>
      </c>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104"/>
    </row>
    <row r="610" ht="24.0" customHeight="1">
      <c r="A610" s="3"/>
      <c r="B610" s="3"/>
      <c r="C610" s="3" t="s">
        <v>3505</v>
      </c>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7" t="s">
        <v>3340</v>
      </c>
    </row>
    <row r="611" ht="24.0"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ht="24.0" customHeight="1">
      <c r="A612" s="5">
        <v>192.0</v>
      </c>
      <c r="C612" s="6" t="s">
        <v>3506</v>
      </c>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ht="24.0"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7" t="s">
        <v>1111</v>
      </c>
    </row>
    <row r="614" ht="24.0" customHeight="1">
      <c r="A614" s="8" t="s">
        <v>1454</v>
      </c>
      <c r="B614" s="9"/>
      <c r="C614" s="9"/>
      <c r="D614" s="9"/>
      <c r="E614" s="9"/>
      <c r="F614" s="9"/>
      <c r="G614" s="10"/>
      <c r="H614" s="8" t="s">
        <v>67</v>
      </c>
      <c r="I614" s="9"/>
      <c r="J614" s="9"/>
      <c r="K614" s="9"/>
      <c r="L614" s="9"/>
      <c r="M614" s="9"/>
      <c r="N614" s="9"/>
      <c r="O614" s="10"/>
      <c r="P614" s="8" t="s">
        <v>2828</v>
      </c>
      <c r="Q614" s="9"/>
      <c r="R614" s="9"/>
      <c r="S614" s="9"/>
      <c r="T614" s="9"/>
      <c r="U614" s="9"/>
      <c r="V614" s="10"/>
      <c r="W614" s="8" t="s">
        <v>3507</v>
      </c>
      <c r="X614" s="9"/>
      <c r="Y614" s="9"/>
      <c r="Z614" s="9"/>
      <c r="AA614" s="9"/>
      <c r="AB614" s="9"/>
      <c r="AC614" s="10"/>
      <c r="AD614" s="8" t="s">
        <v>3508</v>
      </c>
      <c r="AE614" s="9"/>
      <c r="AF614" s="9"/>
      <c r="AG614" s="9"/>
      <c r="AH614" s="9"/>
      <c r="AI614" s="9"/>
      <c r="AJ614" s="10"/>
    </row>
    <row r="615" ht="24.0" customHeight="1">
      <c r="A615" s="270" t="s">
        <v>1448</v>
      </c>
      <c r="G615" s="19"/>
      <c r="H615" s="552">
        <v>1212.0</v>
      </c>
      <c r="O615" s="19"/>
      <c r="P615" s="552">
        <v>1200.0</v>
      </c>
      <c r="V615" s="19"/>
      <c r="W615" s="1093">
        <v>2.0</v>
      </c>
      <c r="AD615" s="1093">
        <v>10.0</v>
      </c>
      <c r="AJ615" s="19"/>
    </row>
    <row r="616" ht="24.0" customHeight="1">
      <c r="A616" s="18">
        <v>5.0</v>
      </c>
      <c r="G616" s="19"/>
      <c r="H616" s="552">
        <v>1197.0</v>
      </c>
      <c r="O616" s="19"/>
      <c r="P616" s="552">
        <v>1194.0</v>
      </c>
      <c r="V616" s="19"/>
      <c r="W616" s="1093">
        <v>0.0</v>
      </c>
      <c r="AD616" s="1093">
        <v>3.0</v>
      </c>
      <c r="AJ616" s="19"/>
    </row>
    <row r="617" ht="24.0" customHeight="1">
      <c r="A617" s="202">
        <v>6.0</v>
      </c>
      <c r="B617" s="29"/>
      <c r="C617" s="29"/>
      <c r="D617" s="29"/>
      <c r="E617" s="29"/>
      <c r="F617" s="29"/>
      <c r="G617" s="30"/>
      <c r="H617" s="1052">
        <v>1308.0</v>
      </c>
      <c r="I617" s="29"/>
      <c r="J617" s="29"/>
      <c r="K617" s="29"/>
      <c r="L617" s="29"/>
      <c r="M617" s="29"/>
      <c r="N617" s="29"/>
      <c r="O617" s="30"/>
      <c r="P617" s="1052">
        <v>1293.0</v>
      </c>
      <c r="Q617" s="29"/>
      <c r="R617" s="29"/>
      <c r="S617" s="29"/>
      <c r="T617" s="29"/>
      <c r="U617" s="29"/>
      <c r="V617" s="30"/>
      <c r="W617" s="1094">
        <v>4.0</v>
      </c>
      <c r="X617" s="29"/>
      <c r="Y617" s="29"/>
      <c r="Z617" s="29"/>
      <c r="AA617" s="29"/>
      <c r="AB617" s="29"/>
      <c r="AC617" s="29"/>
      <c r="AD617" s="1094">
        <v>11.0</v>
      </c>
      <c r="AE617" s="29"/>
      <c r="AF617" s="29"/>
      <c r="AG617" s="29"/>
      <c r="AH617" s="29"/>
      <c r="AI617" s="29"/>
      <c r="AJ617" s="30"/>
    </row>
    <row r="618" ht="24.0" customHeight="1">
      <c r="A618" s="3" t="s">
        <v>47</v>
      </c>
      <c r="B618" s="3"/>
      <c r="C618" s="3" t="s">
        <v>3509</v>
      </c>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7" t="s">
        <v>1098</v>
      </c>
    </row>
    <row r="619" ht="24.0"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7"/>
    </row>
    <row r="620" ht="24.0" customHeight="1">
      <c r="A620" s="4" t="s">
        <v>3510</v>
      </c>
    </row>
    <row r="621" ht="24.0" customHeight="1">
      <c r="A621" s="5">
        <v>193.0</v>
      </c>
      <c r="C621" s="6" t="s">
        <v>3511</v>
      </c>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ht="24.0"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7" t="s">
        <v>1111</v>
      </c>
    </row>
    <row r="623" ht="24.0" customHeight="1">
      <c r="A623" s="8" t="s">
        <v>115</v>
      </c>
      <c r="B623" s="9"/>
      <c r="C623" s="9"/>
      <c r="D623" s="9"/>
      <c r="E623" s="10"/>
      <c r="F623" s="8" t="s">
        <v>1454</v>
      </c>
      <c r="G623" s="9"/>
      <c r="H623" s="9"/>
      <c r="I623" s="9"/>
      <c r="J623" s="9"/>
      <c r="K623" s="8" t="s">
        <v>67</v>
      </c>
      <c r="L623" s="9"/>
      <c r="M623" s="9"/>
      <c r="N623" s="9"/>
      <c r="O623" s="9"/>
      <c r="P623" s="10"/>
      <c r="Q623" s="8" t="s">
        <v>3512</v>
      </c>
      <c r="R623" s="9"/>
      <c r="S623" s="9"/>
      <c r="T623" s="10"/>
      <c r="U623" s="8" t="s">
        <v>3513</v>
      </c>
      <c r="V623" s="9"/>
      <c r="W623" s="9"/>
      <c r="X623" s="10"/>
      <c r="Y623" s="8" t="s">
        <v>3514</v>
      </c>
      <c r="Z623" s="9"/>
      <c r="AA623" s="9"/>
      <c r="AB623" s="10"/>
      <c r="AC623" s="8" t="s">
        <v>3515</v>
      </c>
      <c r="AD623" s="9"/>
      <c r="AE623" s="9"/>
      <c r="AF623" s="10"/>
      <c r="AG623" s="8" t="s">
        <v>1363</v>
      </c>
      <c r="AH623" s="9"/>
      <c r="AI623" s="9"/>
      <c r="AJ623" s="10"/>
    </row>
    <row r="624" ht="24.0" customHeight="1">
      <c r="A624" s="11" t="s">
        <v>3516</v>
      </c>
      <c r="B624" s="12"/>
      <c r="C624" s="12"/>
      <c r="D624" s="12"/>
      <c r="E624" s="13"/>
      <c r="F624" s="270" t="s">
        <v>1448</v>
      </c>
      <c r="J624" s="19"/>
      <c r="K624" s="427">
        <v>16.0</v>
      </c>
      <c r="P624" s="19"/>
      <c r="Q624" s="427">
        <v>7.0</v>
      </c>
      <c r="T624" s="19"/>
      <c r="U624" s="427">
        <v>0.0</v>
      </c>
      <c r="X624" s="19"/>
      <c r="Y624" s="427">
        <v>5.0</v>
      </c>
      <c r="AB624" s="19"/>
      <c r="AC624" s="427">
        <v>3.0</v>
      </c>
      <c r="AF624" s="19"/>
      <c r="AG624" s="427">
        <v>1.0</v>
      </c>
      <c r="AJ624" s="19"/>
    </row>
    <row r="625" ht="24.0" customHeight="1">
      <c r="A625" s="27"/>
      <c r="E625" s="19"/>
      <c r="F625" s="18">
        <v>5.0</v>
      </c>
      <c r="J625" s="19"/>
      <c r="K625" s="427">
        <v>11.0</v>
      </c>
      <c r="P625" s="19"/>
      <c r="Q625" s="427">
        <v>5.0</v>
      </c>
      <c r="T625" s="19"/>
      <c r="U625" s="427">
        <v>0.0</v>
      </c>
      <c r="X625" s="19"/>
      <c r="Y625" s="427">
        <v>1.0</v>
      </c>
      <c r="AB625" s="19"/>
      <c r="AC625" s="427">
        <v>5.0</v>
      </c>
      <c r="AF625" s="19"/>
      <c r="AG625" s="427">
        <v>0.0</v>
      </c>
      <c r="AJ625" s="19"/>
    </row>
    <row r="626" ht="24.0" customHeight="1">
      <c r="A626" s="37"/>
      <c r="B626" s="29"/>
      <c r="C626" s="29"/>
      <c r="D626" s="29"/>
      <c r="E626" s="30"/>
      <c r="F626" s="202">
        <v>6.0</v>
      </c>
      <c r="G626" s="29"/>
      <c r="H626" s="29"/>
      <c r="I626" s="29"/>
      <c r="J626" s="30"/>
      <c r="K626" s="433">
        <v>14.0</v>
      </c>
      <c r="L626" s="29"/>
      <c r="M626" s="29"/>
      <c r="N626" s="29"/>
      <c r="O626" s="29"/>
      <c r="P626" s="30"/>
      <c r="Q626" s="433">
        <v>4.0</v>
      </c>
      <c r="R626" s="29"/>
      <c r="S626" s="29"/>
      <c r="T626" s="30"/>
      <c r="U626" s="433">
        <v>7.0</v>
      </c>
      <c r="V626" s="29"/>
      <c r="W626" s="29"/>
      <c r="X626" s="30"/>
      <c r="Y626" s="436">
        <v>1.0</v>
      </c>
      <c r="Z626" s="29"/>
      <c r="AA626" s="29"/>
      <c r="AB626" s="30"/>
      <c r="AC626" s="433">
        <v>2.0</v>
      </c>
      <c r="AD626" s="29"/>
      <c r="AE626" s="29"/>
      <c r="AF626" s="30"/>
      <c r="AG626" s="436">
        <v>0.0</v>
      </c>
      <c r="AH626" s="29"/>
      <c r="AI626" s="29"/>
      <c r="AJ626" s="30"/>
    </row>
    <row r="627" ht="24.0" customHeight="1">
      <c r="A627" s="11" t="s">
        <v>3517</v>
      </c>
      <c r="B627" s="12"/>
      <c r="C627" s="12"/>
      <c r="D627" s="12"/>
      <c r="E627" s="12"/>
      <c r="F627" s="12"/>
      <c r="G627" s="12"/>
      <c r="H627" s="12"/>
      <c r="I627" s="12"/>
      <c r="J627" s="13"/>
      <c r="K627" s="434">
        <v>14.0</v>
      </c>
      <c r="L627" s="12"/>
      <c r="M627" s="12"/>
      <c r="N627" s="12"/>
      <c r="O627" s="12"/>
      <c r="P627" s="13"/>
      <c r="Q627" s="434">
        <v>4.0</v>
      </c>
      <c r="R627" s="12"/>
      <c r="S627" s="12"/>
      <c r="T627" s="13"/>
      <c r="U627" s="434">
        <v>7.0</v>
      </c>
      <c r="V627" s="12"/>
      <c r="W627" s="12"/>
      <c r="X627" s="13"/>
      <c r="Y627" s="464">
        <v>1.0</v>
      </c>
      <c r="Z627" s="12"/>
      <c r="AA627" s="12"/>
      <c r="AB627" s="13"/>
      <c r="AC627" s="434">
        <v>2.0</v>
      </c>
      <c r="AD627" s="12"/>
      <c r="AE627" s="12"/>
      <c r="AF627" s="13"/>
      <c r="AG627" s="464">
        <v>0.0</v>
      </c>
      <c r="AH627" s="12"/>
      <c r="AI627" s="12"/>
      <c r="AJ627" s="13"/>
    </row>
    <row r="628" ht="24.0" customHeight="1">
      <c r="A628" s="18" t="s">
        <v>3518</v>
      </c>
      <c r="J628" s="19"/>
      <c r="K628" s="427">
        <v>0.0</v>
      </c>
      <c r="P628" s="19"/>
      <c r="Q628" s="427">
        <v>0.0</v>
      </c>
      <c r="T628" s="19"/>
      <c r="U628" s="427">
        <v>0.0</v>
      </c>
      <c r="X628" s="19"/>
      <c r="Y628" s="427">
        <v>0.0</v>
      </c>
      <c r="AB628" s="19"/>
      <c r="AC628" s="427">
        <v>0.0</v>
      </c>
      <c r="AF628" s="19"/>
      <c r="AG628" s="427">
        <v>0.0</v>
      </c>
      <c r="AJ628" s="19"/>
    </row>
    <row r="629" ht="24.0" customHeight="1">
      <c r="A629" s="173" t="s">
        <v>3519</v>
      </c>
      <c r="J629" s="19"/>
      <c r="K629" s="427">
        <v>0.0</v>
      </c>
      <c r="P629" s="19"/>
      <c r="Q629" s="427">
        <v>0.0</v>
      </c>
      <c r="T629" s="19"/>
      <c r="U629" s="427">
        <v>0.0</v>
      </c>
      <c r="X629" s="19"/>
      <c r="Y629" s="427">
        <v>0.0</v>
      </c>
      <c r="AB629" s="19"/>
      <c r="AC629" s="427">
        <v>0.0</v>
      </c>
      <c r="AF629" s="19"/>
      <c r="AG629" s="427">
        <v>0.0</v>
      </c>
      <c r="AJ629" s="19"/>
    </row>
    <row r="630" ht="24.0" customHeight="1">
      <c r="A630" s="28" t="s">
        <v>3520</v>
      </c>
      <c r="B630" s="29"/>
      <c r="C630" s="29"/>
      <c r="D630" s="29"/>
      <c r="E630" s="29"/>
      <c r="F630" s="29"/>
      <c r="G630" s="29"/>
      <c r="H630" s="29"/>
      <c r="I630" s="29"/>
      <c r="J630" s="30"/>
      <c r="K630" s="436">
        <v>100.0</v>
      </c>
      <c r="L630" s="29"/>
      <c r="M630" s="29"/>
      <c r="N630" s="29"/>
      <c r="O630" s="29"/>
      <c r="P630" s="30"/>
      <c r="Q630" s="436">
        <v>100.0</v>
      </c>
      <c r="R630" s="29"/>
      <c r="S630" s="29"/>
      <c r="T630" s="30"/>
      <c r="U630" s="433">
        <v>100.0</v>
      </c>
      <c r="V630" s="29"/>
      <c r="W630" s="29"/>
      <c r="X630" s="30"/>
      <c r="Y630" s="436">
        <v>100.0</v>
      </c>
      <c r="Z630" s="29"/>
      <c r="AA630" s="29"/>
      <c r="AB630" s="30"/>
      <c r="AC630" s="436">
        <v>100.0</v>
      </c>
      <c r="AD630" s="29"/>
      <c r="AE630" s="29"/>
      <c r="AF630" s="30"/>
      <c r="AG630" s="436">
        <v>0.0</v>
      </c>
      <c r="AH630" s="29"/>
      <c r="AI630" s="29"/>
      <c r="AJ630" s="30"/>
    </row>
    <row r="631" ht="24.0"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7" t="s">
        <v>3521</v>
      </c>
    </row>
    <row r="632" ht="24.0" customHeight="1">
      <c r="A632" s="1" t="s">
        <v>3522</v>
      </c>
    </row>
    <row r="633" ht="24.0"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ht="24.0" customHeight="1">
      <c r="A634" s="5">
        <v>194.0</v>
      </c>
      <c r="C634" s="6" t="s">
        <v>3523</v>
      </c>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ht="24.0"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7"/>
      <c r="AH635" s="3"/>
      <c r="AI635" s="3"/>
      <c r="AJ635" s="3"/>
    </row>
    <row r="636" ht="24.0" customHeight="1">
      <c r="A636" s="11" t="s">
        <v>1454</v>
      </c>
      <c r="B636" s="12"/>
      <c r="C636" s="13"/>
      <c r="D636" s="8" t="s">
        <v>3524</v>
      </c>
      <c r="E636" s="9"/>
      <c r="F636" s="9"/>
      <c r="G636" s="9"/>
      <c r="H636" s="9"/>
      <c r="I636" s="9"/>
      <c r="J636" s="9"/>
      <c r="K636" s="9"/>
      <c r="L636" s="9"/>
      <c r="M636" s="9"/>
      <c r="N636" s="9"/>
      <c r="O636" s="9"/>
      <c r="P636" s="9"/>
      <c r="Q636" s="9"/>
      <c r="R636" s="9"/>
      <c r="S636" s="9"/>
      <c r="T636" s="9"/>
      <c r="U636" s="9"/>
      <c r="V636" s="9"/>
      <c r="W636" s="9"/>
      <c r="X636" s="10"/>
      <c r="Y636" s="8" t="s">
        <v>3525</v>
      </c>
      <c r="Z636" s="9"/>
      <c r="AA636" s="9"/>
      <c r="AB636" s="9"/>
      <c r="AC636" s="9"/>
      <c r="AD636" s="9"/>
      <c r="AE636" s="9"/>
      <c r="AF636" s="9"/>
      <c r="AG636" s="9"/>
      <c r="AH636" s="9"/>
      <c r="AI636" s="9"/>
      <c r="AJ636" s="10"/>
    </row>
    <row r="637" ht="24.0" customHeight="1">
      <c r="A637" s="27"/>
      <c r="C637" s="19"/>
      <c r="D637" s="8" t="s">
        <v>3526</v>
      </c>
      <c r="E637" s="9"/>
      <c r="F637" s="9"/>
      <c r="G637" s="9"/>
      <c r="H637" s="9"/>
      <c r="I637" s="9"/>
      <c r="J637" s="10"/>
      <c r="K637" s="8" t="s">
        <v>3527</v>
      </c>
      <c r="L637" s="9"/>
      <c r="M637" s="9"/>
      <c r="N637" s="9"/>
      <c r="O637" s="9"/>
      <c r="P637" s="9"/>
      <c r="Q637" s="10"/>
      <c r="R637" s="8" t="s">
        <v>3528</v>
      </c>
      <c r="S637" s="9"/>
      <c r="T637" s="9"/>
      <c r="U637" s="9"/>
      <c r="V637" s="9"/>
      <c r="W637" s="9"/>
      <c r="X637" s="10"/>
      <c r="Y637" s="8" t="s">
        <v>3529</v>
      </c>
      <c r="Z637" s="9"/>
      <c r="AA637" s="9"/>
      <c r="AB637" s="9"/>
      <c r="AC637" s="9"/>
      <c r="AD637" s="10"/>
      <c r="AE637" s="8" t="s">
        <v>3530</v>
      </c>
      <c r="AF637" s="9"/>
      <c r="AG637" s="9"/>
      <c r="AH637" s="9"/>
      <c r="AI637" s="9"/>
      <c r="AJ637" s="10"/>
    </row>
    <row r="638" ht="24.0" customHeight="1">
      <c r="A638" s="27"/>
      <c r="C638" s="19"/>
      <c r="D638" s="36" t="s">
        <v>3531</v>
      </c>
      <c r="E638" s="12"/>
      <c r="F638" s="12"/>
      <c r="G638" s="13"/>
      <c r="H638" s="367" t="s">
        <v>3532</v>
      </c>
      <c r="I638" s="12"/>
      <c r="J638" s="13"/>
      <c r="K638" s="36" t="s">
        <v>3531</v>
      </c>
      <c r="L638" s="12"/>
      <c r="M638" s="12"/>
      <c r="N638" s="13"/>
      <c r="O638" s="367" t="s">
        <v>3532</v>
      </c>
      <c r="P638" s="12"/>
      <c r="Q638" s="13"/>
      <c r="R638" s="36" t="s">
        <v>3533</v>
      </c>
      <c r="S638" s="12"/>
      <c r="T638" s="12"/>
      <c r="U638" s="13"/>
      <c r="V638" s="367" t="s">
        <v>3532</v>
      </c>
      <c r="W638" s="12"/>
      <c r="X638" s="13"/>
      <c r="Y638" s="36" t="s">
        <v>3534</v>
      </c>
      <c r="Z638" s="12"/>
      <c r="AA638" s="13"/>
      <c r="AB638" s="11" t="s">
        <v>3535</v>
      </c>
      <c r="AC638" s="12"/>
      <c r="AD638" s="13"/>
      <c r="AE638" s="36" t="s">
        <v>3536</v>
      </c>
      <c r="AF638" s="12"/>
      <c r="AG638" s="13"/>
      <c r="AH638" s="378" t="s">
        <v>3537</v>
      </c>
      <c r="AI638" s="12"/>
      <c r="AJ638" s="13"/>
    </row>
    <row r="639" ht="24.0" customHeight="1">
      <c r="A639" s="37"/>
      <c r="B639" s="29"/>
      <c r="C639" s="30"/>
      <c r="D639" s="37"/>
      <c r="E639" s="29"/>
      <c r="F639" s="29"/>
      <c r="G639" s="30"/>
      <c r="H639" s="37"/>
      <c r="I639" s="29"/>
      <c r="J639" s="30"/>
      <c r="K639" s="37"/>
      <c r="L639" s="29"/>
      <c r="M639" s="29"/>
      <c r="N639" s="30"/>
      <c r="O639" s="37"/>
      <c r="P639" s="29"/>
      <c r="Q639" s="30"/>
      <c r="R639" s="37"/>
      <c r="S639" s="29"/>
      <c r="T639" s="29"/>
      <c r="U639" s="30"/>
      <c r="V639" s="37"/>
      <c r="W639" s="29"/>
      <c r="X639" s="30"/>
      <c r="Y639" s="37"/>
      <c r="Z639" s="29"/>
      <c r="AA639" s="30"/>
      <c r="AB639" s="37"/>
      <c r="AC639" s="29"/>
      <c r="AD639" s="30"/>
      <c r="AE639" s="37"/>
      <c r="AF639" s="29"/>
      <c r="AG639" s="30"/>
      <c r="AH639" s="37"/>
      <c r="AI639" s="29"/>
      <c r="AJ639" s="30"/>
    </row>
    <row r="640" ht="24.0" customHeight="1">
      <c r="A640" s="270" t="s">
        <v>1448</v>
      </c>
      <c r="C640" s="19"/>
      <c r="D640" s="18">
        <v>140.0</v>
      </c>
      <c r="G640" s="19"/>
      <c r="H640" s="18">
        <v>24.0</v>
      </c>
      <c r="J640" s="19"/>
      <c r="K640" s="18">
        <v>40.0</v>
      </c>
      <c r="N640" s="19"/>
      <c r="O640" s="18">
        <v>46.0</v>
      </c>
      <c r="Q640" s="19"/>
      <c r="R640" s="18">
        <v>49.0</v>
      </c>
      <c r="U640" s="19"/>
      <c r="V640" s="18">
        <v>7.0</v>
      </c>
      <c r="X640" s="19"/>
      <c r="Y640" s="18">
        <v>4.0</v>
      </c>
      <c r="AA640" s="19"/>
      <c r="AB640" s="18">
        <v>3.0</v>
      </c>
      <c r="AD640" s="19"/>
      <c r="AE640" s="18">
        <v>50.0</v>
      </c>
      <c r="AG640" s="19"/>
      <c r="AH640" s="18">
        <v>19.0</v>
      </c>
      <c r="AJ640" s="19"/>
    </row>
    <row r="641" ht="24.0" customHeight="1">
      <c r="A641" s="18">
        <v>5.0</v>
      </c>
      <c r="C641" s="19"/>
      <c r="D641" s="18">
        <v>120.0</v>
      </c>
      <c r="G641" s="19"/>
      <c r="H641" s="18">
        <v>24.0</v>
      </c>
      <c r="J641" s="19"/>
      <c r="K641" s="18">
        <v>33.59</v>
      </c>
      <c r="N641" s="19"/>
      <c r="O641" s="18">
        <v>45.0</v>
      </c>
      <c r="Q641" s="19"/>
      <c r="R641" s="18">
        <v>49.0</v>
      </c>
      <c r="U641" s="19"/>
      <c r="V641" s="18">
        <v>6.0</v>
      </c>
      <c r="X641" s="19"/>
      <c r="Y641" s="18">
        <v>4.0</v>
      </c>
      <c r="AA641" s="19"/>
      <c r="AB641" s="18">
        <v>3.0</v>
      </c>
      <c r="AD641" s="19"/>
      <c r="AE641" s="18">
        <v>50.0</v>
      </c>
      <c r="AG641" s="19"/>
      <c r="AH641" s="18">
        <v>20.0</v>
      </c>
      <c r="AJ641" s="19"/>
    </row>
    <row r="642" ht="24.0" customHeight="1">
      <c r="A642" s="202">
        <v>6.0</v>
      </c>
      <c r="B642" s="29"/>
      <c r="C642" s="30"/>
      <c r="D642" s="28">
        <v>120.0</v>
      </c>
      <c r="E642" s="29"/>
      <c r="F642" s="29"/>
      <c r="G642" s="30"/>
      <c r="H642" s="202">
        <v>37.0</v>
      </c>
      <c r="I642" s="29"/>
      <c r="J642" s="30"/>
      <c r="K642" s="202">
        <v>40.0</v>
      </c>
      <c r="L642" s="29"/>
      <c r="M642" s="29"/>
      <c r="N642" s="30"/>
      <c r="O642" s="28">
        <v>45.0</v>
      </c>
      <c r="P642" s="29"/>
      <c r="Q642" s="30"/>
      <c r="R642" s="28">
        <v>49.0</v>
      </c>
      <c r="S642" s="29"/>
      <c r="T642" s="29"/>
      <c r="U642" s="30"/>
      <c r="V642" s="28">
        <v>6.0</v>
      </c>
      <c r="W642" s="29"/>
      <c r="X642" s="30"/>
      <c r="Y642" s="28">
        <v>4.0</v>
      </c>
      <c r="Z642" s="29"/>
      <c r="AA642" s="30"/>
      <c r="AB642" s="28">
        <v>3.0</v>
      </c>
      <c r="AC642" s="29"/>
      <c r="AD642" s="30"/>
      <c r="AE642" s="28">
        <v>50.0</v>
      </c>
      <c r="AF642" s="29"/>
      <c r="AG642" s="30"/>
      <c r="AH642" s="28">
        <v>20.0</v>
      </c>
      <c r="AI642" s="29"/>
      <c r="AJ642" s="30"/>
    </row>
    <row r="643" ht="24.0" customHeight="1">
      <c r="A643" s="155" t="s">
        <v>47</v>
      </c>
      <c r="B643" s="155"/>
      <c r="C643" s="155" t="s">
        <v>3538</v>
      </c>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04"/>
    </row>
    <row r="644" ht="24.0" customHeight="1">
      <c r="A644" s="3"/>
      <c r="B644" s="3"/>
      <c r="C644" s="3" t="s">
        <v>3539</v>
      </c>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7" t="s">
        <v>3521</v>
      </c>
    </row>
    <row r="645" ht="24.0"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ht="24.0" customHeight="1">
      <c r="A646" s="5">
        <v>195.0</v>
      </c>
      <c r="C646" s="6" t="s">
        <v>3540</v>
      </c>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ht="24.0"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7"/>
    </row>
    <row r="648" ht="24.0" customHeight="1">
      <c r="A648" s="11" t="s">
        <v>1454</v>
      </c>
      <c r="B648" s="12"/>
      <c r="C648" s="12"/>
      <c r="D648" s="13"/>
      <c r="E648" s="8" t="s">
        <v>3541</v>
      </c>
      <c r="F648" s="9"/>
      <c r="G648" s="9"/>
      <c r="H648" s="9"/>
      <c r="I648" s="9"/>
      <c r="J648" s="9"/>
      <c r="K648" s="9"/>
      <c r="L648" s="9"/>
      <c r="M648" s="9"/>
      <c r="N648" s="10"/>
      <c r="O648" s="8" t="s">
        <v>3542</v>
      </c>
      <c r="P648" s="9"/>
      <c r="Q648" s="9"/>
      <c r="R648" s="9"/>
      <c r="S648" s="9"/>
      <c r="T648" s="9"/>
      <c r="U648" s="9"/>
      <c r="V648" s="9"/>
      <c r="W648" s="9"/>
      <c r="X648" s="9"/>
      <c r="Y648" s="9"/>
      <c r="Z648" s="10"/>
      <c r="AA648" s="8" t="s">
        <v>3543</v>
      </c>
      <c r="AB648" s="9"/>
      <c r="AC648" s="9"/>
      <c r="AD648" s="9"/>
      <c r="AE648" s="9"/>
      <c r="AF648" s="9"/>
      <c r="AG648" s="9"/>
      <c r="AH648" s="9"/>
      <c r="AI648" s="9"/>
      <c r="AJ648" s="10"/>
    </row>
    <row r="649" ht="24.0" customHeight="1">
      <c r="A649" s="37"/>
      <c r="B649" s="29"/>
      <c r="C649" s="29"/>
      <c r="D649" s="30"/>
      <c r="E649" s="8" t="s">
        <v>1211</v>
      </c>
      <c r="F649" s="9"/>
      <c r="G649" s="9"/>
      <c r="H649" s="9"/>
      <c r="I649" s="10"/>
      <c r="J649" s="8" t="s">
        <v>647</v>
      </c>
      <c r="K649" s="9"/>
      <c r="L649" s="9"/>
      <c r="M649" s="9"/>
      <c r="N649" s="10"/>
      <c r="O649" s="8" t="s">
        <v>67</v>
      </c>
      <c r="P649" s="9"/>
      <c r="Q649" s="9"/>
      <c r="R649" s="9"/>
      <c r="S649" s="8" t="s">
        <v>3544</v>
      </c>
      <c r="T649" s="9"/>
      <c r="U649" s="9"/>
      <c r="V649" s="10"/>
      <c r="W649" s="8" t="s">
        <v>3545</v>
      </c>
      <c r="X649" s="9"/>
      <c r="Y649" s="9"/>
      <c r="Z649" s="10"/>
      <c r="AA649" s="8" t="s">
        <v>3546</v>
      </c>
      <c r="AB649" s="9"/>
      <c r="AC649" s="9"/>
      <c r="AD649" s="9"/>
      <c r="AE649" s="10"/>
      <c r="AF649" s="8" t="s">
        <v>3547</v>
      </c>
      <c r="AG649" s="9"/>
      <c r="AH649" s="9"/>
      <c r="AI649" s="9"/>
      <c r="AJ649" s="10"/>
    </row>
    <row r="650" ht="24.0" customHeight="1">
      <c r="A650" s="270" t="s">
        <v>1448</v>
      </c>
      <c r="D650" s="19"/>
      <c r="E650" s="60">
        <v>77222.0</v>
      </c>
      <c r="I650" s="19"/>
      <c r="J650" s="60">
        <v>39205.0</v>
      </c>
      <c r="N650" s="19"/>
      <c r="O650" s="60">
        <v>18695.0</v>
      </c>
      <c r="S650" s="60">
        <v>15948.0</v>
      </c>
      <c r="V650" s="19"/>
      <c r="W650" s="60">
        <v>2747.0</v>
      </c>
      <c r="Z650" s="19"/>
      <c r="AA650" s="60">
        <v>18967.0</v>
      </c>
      <c r="AE650" s="19"/>
      <c r="AF650" s="18">
        <v>243.0</v>
      </c>
      <c r="AJ650" s="19"/>
    </row>
    <row r="651" ht="24.0" customHeight="1">
      <c r="A651" s="18">
        <v>5.0</v>
      </c>
      <c r="D651" s="19"/>
      <c r="E651" s="60">
        <v>75790.0</v>
      </c>
      <c r="I651" s="19"/>
      <c r="J651" s="60">
        <v>38849.0</v>
      </c>
      <c r="N651" s="19"/>
      <c r="O651" s="60">
        <v>17969.0</v>
      </c>
      <c r="S651" s="60">
        <v>15284.0</v>
      </c>
      <c r="V651" s="19"/>
      <c r="W651" s="60">
        <v>2685.0</v>
      </c>
      <c r="Z651" s="19"/>
      <c r="AA651" s="60">
        <v>18156.0</v>
      </c>
      <c r="AE651" s="19"/>
      <c r="AF651" s="18">
        <v>232.0</v>
      </c>
      <c r="AJ651" s="19"/>
    </row>
    <row r="652" ht="24.0" customHeight="1">
      <c r="A652" s="202">
        <v>6.0</v>
      </c>
      <c r="B652" s="29"/>
      <c r="C652" s="29"/>
      <c r="D652" s="30"/>
      <c r="E652" s="468">
        <v>74337.0</v>
      </c>
      <c r="F652" s="29"/>
      <c r="G652" s="29"/>
      <c r="H652" s="29"/>
      <c r="I652" s="30"/>
      <c r="J652" s="468">
        <v>38498.0</v>
      </c>
      <c r="K652" s="29"/>
      <c r="L652" s="29"/>
      <c r="M652" s="29"/>
      <c r="N652" s="30"/>
      <c r="O652" s="468">
        <v>17339.0</v>
      </c>
      <c r="P652" s="29"/>
      <c r="Q652" s="29"/>
      <c r="R652" s="29"/>
      <c r="S652" s="468">
        <v>14618.0</v>
      </c>
      <c r="T652" s="29"/>
      <c r="U652" s="29"/>
      <c r="V652" s="30"/>
      <c r="W652" s="468">
        <v>2721.0</v>
      </c>
      <c r="X652" s="29"/>
      <c r="Y652" s="29"/>
      <c r="Z652" s="30"/>
      <c r="AA652" s="468">
        <v>17480.0</v>
      </c>
      <c r="AB652" s="29"/>
      <c r="AC652" s="29"/>
      <c r="AD652" s="29"/>
      <c r="AE652" s="30"/>
      <c r="AF652" s="202">
        <v>463.0</v>
      </c>
      <c r="AG652" s="29"/>
      <c r="AH652" s="29"/>
      <c r="AI652" s="29"/>
      <c r="AJ652" s="30"/>
    </row>
    <row r="653" ht="24.0"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7" t="s">
        <v>3521</v>
      </c>
    </row>
    <row r="654" ht="24.0"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ht="24.0" customHeight="1">
      <c r="A655" s="5">
        <v>196.0</v>
      </c>
      <c r="C655" s="6" t="s">
        <v>3548</v>
      </c>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ht="24.0"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7"/>
    </row>
    <row r="657" ht="24.0" customHeight="1">
      <c r="A657" s="11" t="s">
        <v>1454</v>
      </c>
      <c r="B657" s="12"/>
      <c r="C657" s="12"/>
      <c r="D657" s="12"/>
      <c r="E657" s="13"/>
      <c r="F657" s="8" t="s">
        <v>3541</v>
      </c>
      <c r="G657" s="9"/>
      <c r="H657" s="9"/>
      <c r="I657" s="9"/>
      <c r="J657" s="9"/>
      <c r="K657" s="9"/>
      <c r="L657" s="9"/>
      <c r="M657" s="9"/>
      <c r="N657" s="9"/>
      <c r="O657" s="10"/>
      <c r="P657" s="8" t="s">
        <v>3542</v>
      </c>
      <c r="Q657" s="9"/>
      <c r="R657" s="9"/>
      <c r="S657" s="9"/>
      <c r="T657" s="9"/>
      <c r="U657" s="9"/>
      <c r="V657" s="9"/>
      <c r="W657" s="9"/>
      <c r="X657" s="9"/>
      <c r="Y657" s="9"/>
      <c r="Z657" s="9"/>
      <c r="AA657" s="9"/>
      <c r="AB657" s="9"/>
      <c r="AC657" s="9"/>
      <c r="AD657" s="9"/>
      <c r="AE657" s="9"/>
      <c r="AF657" s="9"/>
      <c r="AG657" s="9"/>
      <c r="AH657" s="9"/>
      <c r="AI657" s="9"/>
      <c r="AJ657" s="10"/>
    </row>
    <row r="658" ht="24.0" customHeight="1">
      <c r="A658" s="27"/>
      <c r="E658" s="19"/>
      <c r="F658" s="11" t="s">
        <v>1211</v>
      </c>
      <c r="G658" s="12"/>
      <c r="H658" s="12"/>
      <c r="I658" s="12"/>
      <c r="J658" s="13"/>
      <c r="K658" s="11" t="s">
        <v>647</v>
      </c>
      <c r="L658" s="12"/>
      <c r="M658" s="12"/>
      <c r="N658" s="12"/>
      <c r="O658" s="13"/>
      <c r="P658" s="11" t="s">
        <v>67</v>
      </c>
      <c r="Q658" s="12"/>
      <c r="R658" s="12"/>
      <c r="S658" s="12"/>
      <c r="T658" s="13"/>
      <c r="U658" s="8" t="s">
        <v>3549</v>
      </c>
      <c r="V658" s="9"/>
      <c r="W658" s="9"/>
      <c r="X658" s="9"/>
      <c r="Y658" s="9"/>
      <c r="Z658" s="9"/>
      <c r="AA658" s="9"/>
      <c r="AB658" s="10"/>
      <c r="AC658" s="8" t="s">
        <v>3550</v>
      </c>
      <c r="AD658" s="9"/>
      <c r="AE658" s="9"/>
      <c r="AF658" s="9"/>
      <c r="AG658" s="9"/>
      <c r="AH658" s="9"/>
      <c r="AI658" s="9"/>
      <c r="AJ658" s="10"/>
    </row>
    <row r="659" ht="24.0" customHeight="1">
      <c r="A659" s="37"/>
      <c r="B659" s="29"/>
      <c r="C659" s="29"/>
      <c r="D659" s="29"/>
      <c r="E659" s="30"/>
      <c r="F659" s="37"/>
      <c r="G659" s="29"/>
      <c r="H659" s="29"/>
      <c r="I659" s="29"/>
      <c r="J659" s="30"/>
      <c r="K659" s="37"/>
      <c r="L659" s="29"/>
      <c r="M659" s="29"/>
      <c r="N659" s="29"/>
      <c r="O659" s="30"/>
      <c r="P659" s="37"/>
      <c r="Q659" s="29"/>
      <c r="R659" s="29"/>
      <c r="S659" s="29"/>
      <c r="T659" s="30"/>
      <c r="U659" s="8" t="s">
        <v>3544</v>
      </c>
      <c r="V659" s="9"/>
      <c r="W659" s="9"/>
      <c r="X659" s="10"/>
      <c r="Y659" s="8" t="s">
        <v>3545</v>
      </c>
      <c r="Z659" s="9"/>
      <c r="AA659" s="9"/>
      <c r="AB659" s="10"/>
      <c r="AC659" s="8" t="s">
        <v>3544</v>
      </c>
      <c r="AD659" s="9"/>
      <c r="AE659" s="9"/>
      <c r="AF659" s="10"/>
      <c r="AG659" s="8" t="s">
        <v>3545</v>
      </c>
      <c r="AH659" s="9"/>
      <c r="AI659" s="9"/>
      <c r="AJ659" s="10"/>
    </row>
    <row r="660" ht="24.0" customHeight="1">
      <c r="A660" s="261" t="s">
        <v>1448</v>
      </c>
      <c r="E660" s="19"/>
      <c r="F660" s="60">
        <v>77222.0</v>
      </c>
      <c r="J660" s="19"/>
      <c r="K660" s="60">
        <v>39205.0</v>
      </c>
      <c r="O660" s="19"/>
      <c r="P660" s="60">
        <v>3071.0</v>
      </c>
      <c r="T660" s="19"/>
      <c r="U660" s="60">
        <v>1605.0</v>
      </c>
      <c r="X660" s="19"/>
      <c r="Y660" s="60">
        <v>645.0</v>
      </c>
      <c r="AB660" s="19"/>
      <c r="AC660" s="60">
        <v>47.0</v>
      </c>
      <c r="AF660" s="19"/>
      <c r="AG660" s="60">
        <v>774.0</v>
      </c>
      <c r="AJ660" s="19"/>
    </row>
    <row r="661" ht="24.0" customHeight="1">
      <c r="A661" s="264">
        <v>5.0</v>
      </c>
      <c r="E661" s="19"/>
      <c r="F661" s="60">
        <v>75790.0</v>
      </c>
      <c r="J661" s="19"/>
      <c r="K661" s="60">
        <v>38849.0</v>
      </c>
      <c r="O661" s="19"/>
      <c r="P661" s="60">
        <v>2897.0</v>
      </c>
      <c r="T661" s="19"/>
      <c r="U661" s="60">
        <v>1520.0</v>
      </c>
      <c r="X661" s="19"/>
      <c r="Y661" s="60">
        <v>604.0</v>
      </c>
      <c r="AB661" s="19"/>
      <c r="AC661" s="60">
        <v>45.0</v>
      </c>
      <c r="AF661" s="19"/>
      <c r="AG661" s="60">
        <v>728.0</v>
      </c>
      <c r="AJ661" s="19"/>
    </row>
    <row r="662" ht="24.0" customHeight="1">
      <c r="A662" s="265">
        <v>6.0</v>
      </c>
      <c r="B662" s="29"/>
      <c r="C662" s="29"/>
      <c r="D662" s="29"/>
      <c r="E662" s="30"/>
      <c r="F662" s="468">
        <v>74337.0</v>
      </c>
      <c r="G662" s="29"/>
      <c r="H662" s="29"/>
      <c r="I662" s="29"/>
      <c r="J662" s="30"/>
      <c r="K662" s="468">
        <v>38498.0</v>
      </c>
      <c r="L662" s="29"/>
      <c r="M662" s="29"/>
      <c r="N662" s="29"/>
      <c r="O662" s="30"/>
      <c r="P662" s="468">
        <v>2852.0</v>
      </c>
      <c r="Q662" s="29"/>
      <c r="R662" s="29"/>
      <c r="S662" s="29"/>
      <c r="T662" s="30"/>
      <c r="U662" s="468">
        <v>1456.0</v>
      </c>
      <c r="V662" s="29"/>
      <c r="W662" s="29"/>
      <c r="X662" s="30"/>
      <c r="Y662" s="468">
        <v>610.0</v>
      </c>
      <c r="Z662" s="29"/>
      <c r="AA662" s="29"/>
      <c r="AB662" s="30"/>
      <c r="AC662" s="468">
        <v>42.0</v>
      </c>
      <c r="AD662" s="29"/>
      <c r="AE662" s="29"/>
      <c r="AF662" s="30"/>
      <c r="AG662" s="468">
        <v>744.0</v>
      </c>
      <c r="AH662" s="29"/>
      <c r="AI662" s="29"/>
      <c r="AJ662" s="30"/>
    </row>
    <row r="663" ht="24.0" customHeight="1">
      <c r="A663" s="35"/>
      <c r="B663" s="35"/>
      <c r="C663" s="35"/>
      <c r="D663" s="701"/>
      <c r="E663" s="35"/>
      <c r="F663" s="35"/>
      <c r="G663" s="35"/>
      <c r="H663" s="35"/>
      <c r="I663" s="701"/>
      <c r="J663" s="35"/>
      <c r="K663" s="35"/>
      <c r="L663" s="35"/>
      <c r="M663" s="35"/>
      <c r="N663" s="701"/>
      <c r="O663" s="35"/>
      <c r="P663" s="35"/>
      <c r="Q663" s="35"/>
      <c r="R663" s="35"/>
      <c r="S663" s="701"/>
      <c r="T663" s="35"/>
      <c r="U663" s="35"/>
      <c r="V663" s="35"/>
      <c r="W663" s="701"/>
      <c r="X663" s="35"/>
      <c r="Y663" s="35"/>
      <c r="Z663" s="35"/>
      <c r="AA663" s="701"/>
      <c r="AB663" s="35"/>
      <c r="AC663" s="35"/>
      <c r="AD663" s="35"/>
      <c r="AE663" s="35"/>
      <c r="AF663" s="35"/>
      <c r="AG663" s="35"/>
      <c r="AH663" s="35"/>
      <c r="AI663" s="35"/>
      <c r="AJ663" s="1056" t="s">
        <v>3521</v>
      </c>
    </row>
    <row r="664" ht="24.0" customHeight="1">
      <c r="A664" s="1" t="s">
        <v>3551</v>
      </c>
    </row>
    <row r="665" ht="24.0"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ht="24.0" customHeight="1">
      <c r="A666" s="5">
        <v>197.0</v>
      </c>
      <c r="C666" s="6" t="s">
        <v>3552</v>
      </c>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ht="24.0"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7" t="s">
        <v>1445</v>
      </c>
    </row>
    <row r="668" ht="24.0" customHeight="1">
      <c r="A668" s="8" t="s">
        <v>1454</v>
      </c>
      <c r="B668" s="9"/>
      <c r="C668" s="9"/>
      <c r="D668" s="9"/>
      <c r="E668" s="9"/>
      <c r="F668" s="10"/>
      <c r="G668" s="8" t="s">
        <v>67</v>
      </c>
      <c r="H668" s="9"/>
      <c r="I668" s="9"/>
      <c r="J668" s="9"/>
      <c r="K668" s="9"/>
      <c r="L668" s="10"/>
      <c r="M668" s="8" t="s">
        <v>3553</v>
      </c>
      <c r="N668" s="9"/>
      <c r="O668" s="9"/>
      <c r="P668" s="9"/>
      <c r="Q668" s="9"/>
      <c r="R668" s="10"/>
      <c r="S668" s="8" t="s">
        <v>3554</v>
      </c>
      <c r="T668" s="9"/>
      <c r="U668" s="9"/>
      <c r="V668" s="9"/>
      <c r="W668" s="9"/>
      <c r="X668" s="10"/>
      <c r="Y668" s="8" t="s">
        <v>3555</v>
      </c>
      <c r="Z668" s="9"/>
      <c r="AA668" s="9"/>
      <c r="AB668" s="9"/>
      <c r="AC668" s="9"/>
      <c r="AD668" s="10"/>
      <c r="AE668" s="8" t="s">
        <v>3556</v>
      </c>
      <c r="AF668" s="9"/>
      <c r="AG668" s="9"/>
      <c r="AH668" s="9"/>
      <c r="AI668" s="9"/>
      <c r="AJ668" s="10"/>
    </row>
    <row r="669" ht="24.0" customHeight="1">
      <c r="A669" s="270" t="s">
        <v>1448</v>
      </c>
      <c r="F669" s="19"/>
      <c r="G669" s="60">
        <v>3102.0</v>
      </c>
      <c r="L669" s="19"/>
      <c r="M669" s="60">
        <v>906.0</v>
      </c>
      <c r="R669" s="19"/>
      <c r="S669" s="60">
        <v>1715.0</v>
      </c>
      <c r="X669" s="19"/>
      <c r="Y669" s="18">
        <v>469.0</v>
      </c>
      <c r="AD669" s="19"/>
      <c r="AE669" s="18">
        <v>12.0</v>
      </c>
      <c r="AJ669" s="19"/>
    </row>
    <row r="670" ht="24.0" customHeight="1">
      <c r="A670" s="18">
        <v>5.0</v>
      </c>
      <c r="F670" s="19"/>
      <c r="G670" s="60">
        <v>2874.0</v>
      </c>
      <c r="L670" s="19"/>
      <c r="M670" s="60">
        <v>843.0</v>
      </c>
      <c r="R670" s="19"/>
      <c r="S670" s="60">
        <v>1591.0</v>
      </c>
      <c r="X670" s="19"/>
      <c r="Y670" s="18">
        <v>428.0</v>
      </c>
      <c r="AD670" s="19"/>
      <c r="AE670" s="18">
        <v>12.0</v>
      </c>
      <c r="AJ670" s="19"/>
    </row>
    <row r="671" ht="24.0" customHeight="1">
      <c r="A671" s="202">
        <v>6.0</v>
      </c>
      <c r="B671" s="29"/>
      <c r="C671" s="29"/>
      <c r="D671" s="29"/>
      <c r="E671" s="29"/>
      <c r="F671" s="30"/>
      <c r="G671" s="468">
        <v>2788.0</v>
      </c>
      <c r="H671" s="29"/>
      <c r="I671" s="29"/>
      <c r="J671" s="29"/>
      <c r="K671" s="29"/>
      <c r="L671" s="30"/>
      <c r="M671" s="468">
        <v>805.0</v>
      </c>
      <c r="N671" s="29"/>
      <c r="O671" s="29"/>
      <c r="P671" s="29"/>
      <c r="Q671" s="29"/>
      <c r="R671" s="30"/>
      <c r="S671" s="468">
        <v>1536.0</v>
      </c>
      <c r="T671" s="29"/>
      <c r="U671" s="29"/>
      <c r="V671" s="29"/>
      <c r="W671" s="29"/>
      <c r="X671" s="30"/>
      <c r="Y671" s="202">
        <v>436.0</v>
      </c>
      <c r="Z671" s="29"/>
      <c r="AA671" s="29"/>
      <c r="AB671" s="29"/>
      <c r="AC671" s="29"/>
      <c r="AD671" s="30"/>
      <c r="AE671" s="28">
        <v>12.0</v>
      </c>
      <c r="AF671" s="29"/>
      <c r="AG671" s="29"/>
      <c r="AH671" s="29"/>
      <c r="AI671" s="29"/>
      <c r="AJ671" s="30"/>
    </row>
    <row r="672" ht="24.0" customHeight="1">
      <c r="A672" s="268"/>
      <c r="B672" s="268"/>
      <c r="C672" s="268"/>
      <c r="D672" s="1095"/>
      <c r="E672" s="268"/>
      <c r="F672" s="268"/>
      <c r="G672" s="268"/>
      <c r="H672" s="268"/>
      <c r="I672" s="1095"/>
      <c r="J672" s="268"/>
      <c r="K672" s="268"/>
      <c r="L672" s="268"/>
      <c r="M672" s="268"/>
      <c r="N672" s="1095"/>
      <c r="O672" s="268"/>
      <c r="P672" s="268"/>
      <c r="Q672" s="268"/>
      <c r="R672" s="268"/>
      <c r="S672" s="1095"/>
      <c r="T672" s="268"/>
      <c r="U672" s="268"/>
      <c r="V672" s="268"/>
      <c r="W672" s="1095"/>
      <c r="X672" s="268"/>
      <c r="Y672" s="268"/>
      <c r="Z672" s="268"/>
      <c r="AA672" s="1095"/>
      <c r="AB672" s="268"/>
      <c r="AC672" s="268"/>
      <c r="AD672" s="268"/>
      <c r="AE672" s="268"/>
      <c r="AF672" s="268"/>
      <c r="AG672" s="268"/>
      <c r="AH672" s="268"/>
      <c r="AI672" s="268"/>
      <c r="AJ672" s="269" t="s">
        <v>3521</v>
      </c>
    </row>
    <row r="673" ht="24.0"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ht="24.0" customHeight="1">
      <c r="A674" s="5">
        <v>198.0</v>
      </c>
      <c r="C674" s="6" t="s">
        <v>3557</v>
      </c>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ht="24.0"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7" t="s">
        <v>3558</v>
      </c>
    </row>
    <row r="676" ht="24.0" customHeight="1">
      <c r="A676" s="11" t="s">
        <v>1454</v>
      </c>
      <c r="B676" s="12"/>
      <c r="C676" s="12"/>
      <c r="D676" s="12"/>
      <c r="E676" s="12"/>
      <c r="F676" s="13"/>
      <c r="G676" s="8" t="s">
        <v>3541</v>
      </c>
      <c r="H676" s="9"/>
      <c r="I676" s="9"/>
      <c r="J676" s="9"/>
      <c r="K676" s="9"/>
      <c r="L676" s="9"/>
      <c r="M676" s="9"/>
      <c r="N676" s="9"/>
      <c r="O676" s="9"/>
      <c r="P676" s="9"/>
      <c r="Q676" s="9"/>
      <c r="R676" s="10"/>
      <c r="S676" s="11" t="s">
        <v>3559</v>
      </c>
      <c r="T676" s="12"/>
      <c r="U676" s="12"/>
      <c r="V676" s="12"/>
      <c r="W676" s="12"/>
      <c r="X676" s="13"/>
      <c r="Y676" s="8" t="s">
        <v>3560</v>
      </c>
      <c r="Z676" s="9"/>
      <c r="AA676" s="9"/>
      <c r="AB676" s="9"/>
      <c r="AC676" s="9"/>
      <c r="AD676" s="9"/>
      <c r="AE676" s="9"/>
      <c r="AF676" s="9"/>
      <c r="AG676" s="9"/>
      <c r="AH676" s="9"/>
      <c r="AI676" s="9"/>
      <c r="AJ676" s="10"/>
    </row>
    <row r="677" ht="24.0" customHeight="1">
      <c r="A677" s="37"/>
      <c r="B677" s="29"/>
      <c r="C677" s="29"/>
      <c r="D677" s="29"/>
      <c r="E677" s="29"/>
      <c r="F677" s="30"/>
      <c r="G677" s="8" t="s">
        <v>1211</v>
      </c>
      <c r="H677" s="9"/>
      <c r="I677" s="9"/>
      <c r="J677" s="9"/>
      <c r="K677" s="9"/>
      <c r="L677" s="10"/>
      <c r="M677" s="8" t="s">
        <v>647</v>
      </c>
      <c r="N677" s="9"/>
      <c r="O677" s="9"/>
      <c r="P677" s="9"/>
      <c r="Q677" s="9"/>
      <c r="R677" s="10"/>
      <c r="S677" s="37"/>
      <c r="T677" s="29"/>
      <c r="U677" s="29"/>
      <c r="V677" s="29"/>
      <c r="W677" s="29"/>
      <c r="X677" s="30"/>
      <c r="Y677" s="8" t="s">
        <v>3528</v>
      </c>
      <c r="Z677" s="9"/>
      <c r="AA677" s="9"/>
      <c r="AB677" s="9"/>
      <c r="AC677" s="9"/>
      <c r="AD677" s="10"/>
      <c r="AE677" s="8" t="s">
        <v>3561</v>
      </c>
      <c r="AF677" s="9"/>
      <c r="AG677" s="9"/>
      <c r="AH677" s="9"/>
      <c r="AI677" s="9"/>
      <c r="AJ677" s="10"/>
    </row>
    <row r="678" ht="24.0" customHeight="1">
      <c r="A678" s="270" t="s">
        <v>1448</v>
      </c>
      <c r="F678" s="19"/>
      <c r="G678" s="1096">
        <v>4906.0</v>
      </c>
      <c r="L678" s="19"/>
      <c r="M678" s="1097">
        <v>2491.0</v>
      </c>
      <c r="R678" s="19"/>
      <c r="S678" s="1096">
        <v>7598.0</v>
      </c>
      <c r="X678" s="19"/>
      <c r="Y678" s="1096">
        <v>7598.0</v>
      </c>
      <c r="AD678" s="19"/>
      <c r="AE678" s="18" t="s">
        <v>1485</v>
      </c>
      <c r="AJ678" s="19"/>
    </row>
    <row r="679" ht="24.0" customHeight="1">
      <c r="A679" s="18">
        <v>5.0</v>
      </c>
      <c r="F679" s="19"/>
      <c r="G679" s="1096">
        <v>4605.0</v>
      </c>
      <c r="L679" s="19"/>
      <c r="M679" s="1097">
        <v>2361.0</v>
      </c>
      <c r="R679" s="19"/>
      <c r="S679" s="1096">
        <v>7395.0</v>
      </c>
      <c r="X679" s="19"/>
      <c r="Y679" s="1096">
        <v>7395.0</v>
      </c>
      <c r="AD679" s="19"/>
      <c r="AE679" s="18" t="s">
        <v>1485</v>
      </c>
      <c r="AJ679" s="19"/>
    </row>
    <row r="680" ht="24.0" customHeight="1">
      <c r="A680" s="202">
        <v>6.0</v>
      </c>
      <c r="B680" s="29"/>
      <c r="C680" s="29"/>
      <c r="D680" s="29"/>
      <c r="E680" s="29"/>
      <c r="F680" s="30"/>
      <c r="G680" s="1098">
        <v>4216.0</v>
      </c>
      <c r="H680" s="29"/>
      <c r="I680" s="29"/>
      <c r="J680" s="29"/>
      <c r="K680" s="29"/>
      <c r="L680" s="30"/>
      <c r="M680" s="1099">
        <v>2185.0</v>
      </c>
      <c r="N680" s="29"/>
      <c r="O680" s="29"/>
      <c r="P680" s="29"/>
      <c r="Q680" s="29"/>
      <c r="R680" s="30"/>
      <c r="S680" s="1098">
        <v>6945.0</v>
      </c>
      <c r="T680" s="29"/>
      <c r="U680" s="29"/>
      <c r="V680" s="29"/>
      <c r="W680" s="29"/>
      <c r="X680" s="30"/>
      <c r="Y680" s="1098">
        <v>6945.0</v>
      </c>
      <c r="Z680" s="29"/>
      <c r="AA680" s="29"/>
      <c r="AB680" s="29"/>
      <c r="AC680" s="29"/>
      <c r="AD680" s="30"/>
      <c r="AE680" s="28" t="s">
        <v>1485</v>
      </c>
      <c r="AF680" s="29"/>
      <c r="AG680" s="29"/>
      <c r="AH680" s="29"/>
      <c r="AI680" s="29"/>
      <c r="AJ680" s="30"/>
    </row>
    <row r="681" ht="24.0" customHeight="1">
      <c r="A681" s="35"/>
      <c r="B681" s="35"/>
      <c r="C681" s="35"/>
      <c r="D681" s="1100"/>
      <c r="E681" s="1101"/>
      <c r="F681" s="1101"/>
      <c r="G681" s="1101"/>
      <c r="H681" s="1101"/>
      <c r="I681" s="1100"/>
      <c r="J681" s="1101"/>
      <c r="K681" s="1101"/>
      <c r="L681" s="1101"/>
      <c r="M681" s="1101"/>
      <c r="N681" s="1100"/>
      <c r="O681" s="1101"/>
      <c r="P681" s="1101"/>
      <c r="Q681" s="1101"/>
      <c r="R681" s="1101"/>
      <c r="S681" s="1100"/>
      <c r="T681" s="1101"/>
      <c r="U681" s="1101"/>
      <c r="V681" s="1101"/>
      <c r="W681" s="1100"/>
      <c r="X681" s="1101"/>
      <c r="Y681" s="1101"/>
      <c r="Z681" s="1101"/>
      <c r="AA681" s="1100"/>
      <c r="AB681" s="1101"/>
      <c r="AC681" s="1101"/>
      <c r="AD681" s="1101"/>
      <c r="AE681" s="1101"/>
      <c r="AF681" s="1101"/>
      <c r="AG681" s="1101"/>
      <c r="AH681" s="1101"/>
      <c r="AI681" s="1101"/>
      <c r="AJ681" s="7" t="s">
        <v>3521</v>
      </c>
    </row>
    <row r="682" ht="24.0"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ht="24.0"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ht="24.0"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ht="24.0"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ht="24.0"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ht="24.0"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ht="24.0"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ht="24.0"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ht="24.0"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ht="24.0"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ht="24.0"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ht="24.0"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ht="24.0"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ht="24.0"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ht="24.0"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ht="24.0"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ht="24.0"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ht="24.0"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ht="24.0"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ht="24.0"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ht="24.0"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ht="24.0"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ht="24.0"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ht="24.0"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ht="24.0"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ht="24.0"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ht="24.0"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ht="24.0"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ht="24.0"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ht="24.0"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ht="24.0"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ht="24.0"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ht="24.0"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ht="24.0"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ht="24.0"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ht="24.0"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ht="24.0"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ht="24.0"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ht="24.0"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ht="24.0"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ht="24.0"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ht="24.0"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ht="24.0"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ht="24.0"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ht="24.0"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ht="24.0"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ht="24.0"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ht="24.0"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ht="24.0"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ht="24.0"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ht="24.0"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ht="24.0"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ht="24.0"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ht="24.0"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ht="24.0"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ht="24.0"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ht="24.0"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ht="24.0"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ht="24.0"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ht="24.0"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ht="24.0"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ht="24.0"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ht="24.0"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ht="24.0"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ht="24.0"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ht="24.0"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ht="24.0"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ht="24.0"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ht="24.0"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ht="24.0"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ht="24.0"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ht="24.0"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ht="24.0"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ht="24.0"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ht="24.0"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ht="24.0"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ht="24.0"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ht="24.0"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ht="24.0"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ht="24.0"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ht="24.0"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ht="24.0"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ht="24.0"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ht="24.0"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ht="24.0"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ht="24.0"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ht="24.0"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ht="24.0"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ht="24.0"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ht="24.0"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ht="24.0"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ht="24.0"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ht="24.0"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ht="24.0"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ht="24.0"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ht="24.0"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ht="24.0"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ht="24.0"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ht="24.0"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ht="24.0"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ht="24.0"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ht="24.0"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ht="24.0"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ht="24.0"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ht="24.0"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ht="24.0"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ht="24.0"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ht="24.0"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ht="24.0"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ht="24.0"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ht="24.0"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ht="24.0"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ht="24.0"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ht="24.0"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ht="24.0"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ht="24.0"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ht="24.0"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ht="24.0"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ht="24.0"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ht="24.0"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ht="24.0"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ht="24.0"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ht="24.0"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ht="24.0"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ht="24.0"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ht="24.0"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ht="24.0"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ht="24.0"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ht="24.0"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ht="24.0"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ht="24.0"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ht="24.0"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ht="24.0"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ht="24.0"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ht="24.0"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ht="24.0"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ht="24.0"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ht="24.0"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ht="24.0"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ht="24.0"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ht="24.0"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ht="24.0"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ht="24.0"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ht="24.0"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ht="24.0"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ht="24.0"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ht="24.0"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ht="24.0"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ht="24.0"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ht="24.0"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ht="24.0"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ht="24.0"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ht="24.0"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ht="24.0"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ht="24.0"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ht="24.0"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ht="24.0"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ht="24.0"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ht="24.0"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ht="24.0"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ht="24.0"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ht="24.0"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ht="24.0"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ht="24.0"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ht="24.0"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ht="24.0"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ht="24.0"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ht="24.0"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ht="24.0"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ht="24.0"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ht="24.0"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ht="24.0"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ht="24.0"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ht="24.0"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ht="24.0"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ht="24.0"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ht="24.0"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ht="24.0"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ht="24.0"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ht="24.0"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ht="24.0"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ht="24.0"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ht="24.0"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ht="24.0"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ht="24.0"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ht="24.0"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ht="24.0"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ht="24.0"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ht="24.0"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ht="24.0"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ht="24.0"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ht="24.0"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ht="24.0"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ht="24.0"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ht="24.0"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ht="24.0"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ht="24.0"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ht="24.0"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ht="24.0"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ht="24.0"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ht="24.0"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ht="24.0"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ht="24.0"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ht="24.0"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ht="24.0"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ht="24.0"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ht="24.0"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ht="24.0"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ht="24.0"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ht="24.0"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ht="24.0"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ht="24.0"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ht="24.0"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ht="24.0"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ht="24.0"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ht="24.0"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ht="24.0"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ht="24.0"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ht="24.0"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ht="24.0"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ht="24.0"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ht="24.0"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ht="24.0"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ht="24.0"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ht="24.0"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ht="24.0"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ht="24.0"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ht="24.0"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ht="24.0"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ht="24.0"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ht="24.0"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ht="24.0"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ht="24.0"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ht="24.0"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ht="24.0"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ht="24.0"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ht="24.0"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ht="24.0"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ht="24.0"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ht="24.0"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ht="24.0"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ht="24.0"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ht="24.0"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ht="24.0"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ht="24.0"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ht="24.0"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ht="24.0"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ht="24.0"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ht="24.0"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ht="24.0"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ht="24.0"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ht="24.0"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ht="24.0"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ht="24.0"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ht="24.0"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ht="24.0"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ht="24.0"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ht="24.0"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ht="24.0"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ht="24.0"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ht="24.0"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ht="24.0"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ht="24.0"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ht="24.0"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ht="24.0"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ht="24.0"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ht="24.0"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ht="24.0"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ht="24.0"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ht="24.0"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ht="24.0"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ht="24.0"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ht="24.0"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ht="24.0"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ht="24.0"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ht="24.0"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ht="24.0"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ht="24.0"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ht="24.0"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ht="24.0"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ht="24.0"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ht="24.0"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ht="24.0"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ht="24.0"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ht="24.0"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ht="24.0"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ht="24.0"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ht="24.0"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ht="24.0"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ht="24.0"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ht="24.0"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ht="24.0"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ht="24.0"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ht="24.0"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ht="24.0"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ht="24.0"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ht="24.0"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ht="24.0"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ht="24.0"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ht="24.0"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ht="24.0"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ht="24.0"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ht="24.0"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ht="24.0"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ht="24.0"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ht="24.0"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ht="24.0"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ht="24.0"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ht="24.0"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ht="24.0"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ht="24.0"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ht="24.0"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ht="24.0"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ht="24.0"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ht="24.0"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ht="24.0"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ht="24.0"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ht="24.0"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ht="24.0"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sheetData>
  <mergeCells count="2734">
    <mergeCell ref="AE7:AG7"/>
    <mergeCell ref="AH7:AJ7"/>
    <mergeCell ref="A1:AJ1"/>
    <mergeCell ref="A3:AJ3"/>
    <mergeCell ref="A4:B4"/>
    <mergeCell ref="A6:J7"/>
    <mergeCell ref="K6:S7"/>
    <mergeCell ref="T6:X7"/>
    <mergeCell ref="AE6:AJ6"/>
    <mergeCell ref="Y8:AA8"/>
    <mergeCell ref="AB8:AD8"/>
    <mergeCell ref="AE8:AG8"/>
    <mergeCell ref="AH8:AJ8"/>
    <mergeCell ref="T9:X9"/>
    <mergeCell ref="Y9:AA9"/>
    <mergeCell ref="AE9:AG9"/>
    <mergeCell ref="AH9:AJ9"/>
    <mergeCell ref="AB9:AD9"/>
    <mergeCell ref="K10:S10"/>
    <mergeCell ref="T10:X10"/>
    <mergeCell ref="Y10:AA10"/>
    <mergeCell ref="AB10:AD10"/>
    <mergeCell ref="AE10:AG10"/>
    <mergeCell ref="AH10:AJ10"/>
    <mergeCell ref="K11:S11"/>
    <mergeCell ref="T11:X11"/>
    <mergeCell ref="AE13:AG13"/>
    <mergeCell ref="AE14:AG14"/>
    <mergeCell ref="AH14:AJ14"/>
    <mergeCell ref="Y11:AA11"/>
    <mergeCell ref="AB11:AD11"/>
    <mergeCell ref="AE11:AG11"/>
    <mergeCell ref="AH11:AJ11"/>
    <mergeCell ref="AE12:AG12"/>
    <mergeCell ref="AH12:AJ12"/>
    <mergeCell ref="AH13:AJ13"/>
    <mergeCell ref="K8:S8"/>
    <mergeCell ref="K9:S9"/>
    <mergeCell ref="Y15:AA15"/>
    <mergeCell ref="AB15:AD15"/>
    <mergeCell ref="K16:S16"/>
    <mergeCell ref="T16:X16"/>
    <mergeCell ref="Y16:AA16"/>
    <mergeCell ref="AB16:AD16"/>
    <mergeCell ref="K17:S17"/>
    <mergeCell ref="T17:X17"/>
    <mergeCell ref="Y17:AA17"/>
    <mergeCell ref="AB17:AD17"/>
    <mergeCell ref="T18:X18"/>
    <mergeCell ref="Y18:AA18"/>
    <mergeCell ref="AE18:AG18"/>
    <mergeCell ref="AE19:AG19"/>
    <mergeCell ref="AH19:AJ19"/>
    <mergeCell ref="AE20:AG20"/>
    <mergeCell ref="AH20:AJ20"/>
    <mergeCell ref="AE21:AG21"/>
    <mergeCell ref="AH21:AJ21"/>
    <mergeCell ref="AA31:AE31"/>
    <mergeCell ref="AF31:AJ31"/>
    <mergeCell ref="AA32:AE32"/>
    <mergeCell ref="AF32:AJ32"/>
    <mergeCell ref="AA33:AE33"/>
    <mergeCell ref="AF33:AJ33"/>
    <mergeCell ref="AA34:AE34"/>
    <mergeCell ref="AF34:AJ34"/>
    <mergeCell ref="AE22:AG22"/>
    <mergeCell ref="AH22:AJ22"/>
    <mergeCell ref="AA28:AJ28"/>
    <mergeCell ref="AA29:AE29"/>
    <mergeCell ref="AF29:AJ29"/>
    <mergeCell ref="AA30:AE30"/>
    <mergeCell ref="AF30:AJ30"/>
    <mergeCell ref="K12:S12"/>
    <mergeCell ref="T12:X12"/>
    <mergeCell ref="Y12:AA12"/>
    <mergeCell ref="AB12:AD12"/>
    <mergeCell ref="K13:S13"/>
    <mergeCell ref="T13:X13"/>
    <mergeCell ref="Y13:AA13"/>
    <mergeCell ref="AB13:AD13"/>
    <mergeCell ref="K14:S14"/>
    <mergeCell ref="T14:X14"/>
    <mergeCell ref="K15:S15"/>
    <mergeCell ref="T15:X15"/>
    <mergeCell ref="AE15:AG15"/>
    <mergeCell ref="AH15:AJ15"/>
    <mergeCell ref="Y14:AA14"/>
    <mergeCell ref="AB14:AD14"/>
    <mergeCell ref="AE16:AG16"/>
    <mergeCell ref="AH16:AJ16"/>
    <mergeCell ref="AE17:AG17"/>
    <mergeCell ref="AH17:AJ17"/>
    <mergeCell ref="AH18:AJ18"/>
    <mergeCell ref="AB18:AD18"/>
    <mergeCell ref="T19:X19"/>
    <mergeCell ref="Y19:AA19"/>
    <mergeCell ref="AB19:AD19"/>
    <mergeCell ref="T20:X20"/>
    <mergeCell ref="Y20:AA20"/>
    <mergeCell ref="T21:X21"/>
    <mergeCell ref="Y21:AA21"/>
    <mergeCell ref="AB21:AD21"/>
    <mergeCell ref="T22:X22"/>
    <mergeCell ref="Y22:AA22"/>
    <mergeCell ref="AB22:AD22"/>
    <mergeCell ref="Y6:AD6"/>
    <mergeCell ref="Y7:AA7"/>
    <mergeCell ref="AB7:AD7"/>
    <mergeCell ref="A8:E20"/>
    <mergeCell ref="F8:J8"/>
    <mergeCell ref="T8:X8"/>
    <mergeCell ref="F9:J17"/>
    <mergeCell ref="AB20:AD20"/>
    <mergeCell ref="F18:J20"/>
    <mergeCell ref="K18:S18"/>
    <mergeCell ref="K19:S19"/>
    <mergeCell ref="K20:S20"/>
    <mergeCell ref="F21:J22"/>
    <mergeCell ref="K21:S21"/>
    <mergeCell ref="K22:S22"/>
    <mergeCell ref="A28:I29"/>
    <mergeCell ref="A31:I31"/>
    <mergeCell ref="A32:I32"/>
    <mergeCell ref="A33:I33"/>
    <mergeCell ref="A34:I34"/>
    <mergeCell ref="A21:E22"/>
    <mergeCell ref="A26:B26"/>
    <mergeCell ref="J28:P29"/>
    <mergeCell ref="Q28:U29"/>
    <mergeCell ref="V28:Z29"/>
    <mergeCell ref="A30:U30"/>
    <mergeCell ref="V30:Z30"/>
    <mergeCell ref="J34:P34"/>
    <mergeCell ref="Q34:U34"/>
    <mergeCell ref="V34:Z34"/>
    <mergeCell ref="AA44:AB44"/>
    <mergeCell ref="AC44:AD44"/>
    <mergeCell ref="AE44:AF44"/>
    <mergeCell ref="AG44:AH44"/>
    <mergeCell ref="AI44:AJ44"/>
    <mergeCell ref="U44:X44"/>
    <mergeCell ref="Y44:Z44"/>
    <mergeCell ref="U45:X45"/>
    <mergeCell ref="Y45:Z45"/>
    <mergeCell ref="AA45:AB45"/>
    <mergeCell ref="AC45:AD45"/>
    <mergeCell ref="AE45:AF45"/>
    <mergeCell ref="AE47:AF47"/>
    <mergeCell ref="AG47:AH47"/>
    <mergeCell ref="AI47:AJ47"/>
    <mergeCell ref="A47:I47"/>
    <mergeCell ref="J47:P47"/>
    <mergeCell ref="Q47:T47"/>
    <mergeCell ref="U47:X47"/>
    <mergeCell ref="Y47:Z47"/>
    <mergeCell ref="AA47:AB47"/>
    <mergeCell ref="AC47:AD47"/>
    <mergeCell ref="AE48:AF48"/>
    <mergeCell ref="AG48:AH48"/>
    <mergeCell ref="AI48:AJ48"/>
    <mergeCell ref="A48:I48"/>
    <mergeCell ref="J48:P48"/>
    <mergeCell ref="Q48:T48"/>
    <mergeCell ref="U48:X48"/>
    <mergeCell ref="Y48:Z48"/>
    <mergeCell ref="AA48:AB48"/>
    <mergeCell ref="AC48:AD48"/>
    <mergeCell ref="AE49:AF49"/>
    <mergeCell ref="AG49:AH49"/>
    <mergeCell ref="AI49:AJ49"/>
    <mergeCell ref="A49:I49"/>
    <mergeCell ref="J49:P49"/>
    <mergeCell ref="Q49:T49"/>
    <mergeCell ref="U49:X49"/>
    <mergeCell ref="Y49:Z49"/>
    <mergeCell ref="AA49:AB49"/>
    <mergeCell ref="AC49:AD49"/>
    <mergeCell ref="AE50:AF50"/>
    <mergeCell ref="AG50:AH50"/>
    <mergeCell ref="AI50:AJ50"/>
    <mergeCell ref="A50:I50"/>
    <mergeCell ref="J50:P50"/>
    <mergeCell ref="Q50:T50"/>
    <mergeCell ref="U50:X50"/>
    <mergeCell ref="Y50:Z50"/>
    <mergeCell ref="AA50:AB50"/>
    <mergeCell ref="AC50:AD50"/>
    <mergeCell ref="AE51:AF51"/>
    <mergeCell ref="AG51:AH51"/>
    <mergeCell ref="AI51:AJ51"/>
    <mergeCell ref="A51:I51"/>
    <mergeCell ref="J51:P51"/>
    <mergeCell ref="Q51:T51"/>
    <mergeCell ref="U51:X51"/>
    <mergeCell ref="Y51:Z51"/>
    <mergeCell ref="AA51:AB51"/>
    <mergeCell ref="AC51:AD51"/>
    <mergeCell ref="AE52:AF52"/>
    <mergeCell ref="AG52:AH52"/>
    <mergeCell ref="AI52:AJ52"/>
    <mergeCell ref="A52:I52"/>
    <mergeCell ref="J52:P52"/>
    <mergeCell ref="Q52:T52"/>
    <mergeCell ref="U52:X52"/>
    <mergeCell ref="Y52:Z52"/>
    <mergeCell ref="AA52:AB52"/>
    <mergeCell ref="AC52:AD52"/>
    <mergeCell ref="AE53:AF53"/>
    <mergeCell ref="AG53:AH53"/>
    <mergeCell ref="AI53:AJ53"/>
    <mergeCell ref="A53:I53"/>
    <mergeCell ref="J53:P53"/>
    <mergeCell ref="Q53:T53"/>
    <mergeCell ref="U53:X53"/>
    <mergeCell ref="Y53:Z53"/>
    <mergeCell ref="AA53:AB53"/>
    <mergeCell ref="AC53:AD53"/>
    <mergeCell ref="AE54:AF54"/>
    <mergeCell ref="AG54:AH54"/>
    <mergeCell ref="AI54:AJ54"/>
    <mergeCell ref="A54:I54"/>
    <mergeCell ref="J54:P54"/>
    <mergeCell ref="Q54:T54"/>
    <mergeCell ref="U54:X54"/>
    <mergeCell ref="Y54:Z54"/>
    <mergeCell ref="AA54:AB54"/>
    <mergeCell ref="AC54:AD54"/>
    <mergeCell ref="A40:I42"/>
    <mergeCell ref="A43:T43"/>
    <mergeCell ref="U43:X43"/>
    <mergeCell ref="Y43:Z43"/>
    <mergeCell ref="AA43:AB43"/>
    <mergeCell ref="AC43:AD43"/>
    <mergeCell ref="A44:I44"/>
    <mergeCell ref="J44:P44"/>
    <mergeCell ref="Q44:T44"/>
    <mergeCell ref="A45:I45"/>
    <mergeCell ref="J45:P45"/>
    <mergeCell ref="Q45:T45"/>
    <mergeCell ref="A46:I46"/>
    <mergeCell ref="J46:P46"/>
    <mergeCell ref="AE55:AF55"/>
    <mergeCell ref="AG55:AH55"/>
    <mergeCell ref="AI55:AJ55"/>
    <mergeCell ref="A55:I55"/>
    <mergeCell ref="J55:P55"/>
    <mergeCell ref="Q55:T55"/>
    <mergeCell ref="U55:X55"/>
    <mergeCell ref="Y55:Z55"/>
    <mergeCell ref="AA55:AB55"/>
    <mergeCell ref="AC55:AD55"/>
    <mergeCell ref="AE56:AF56"/>
    <mergeCell ref="AG56:AH56"/>
    <mergeCell ref="AI56:AJ56"/>
    <mergeCell ref="A56:I56"/>
    <mergeCell ref="J56:P56"/>
    <mergeCell ref="Q56:T56"/>
    <mergeCell ref="U56:X56"/>
    <mergeCell ref="Y56:Z56"/>
    <mergeCell ref="AA56:AB56"/>
    <mergeCell ref="AC56:AD56"/>
    <mergeCell ref="AE57:AF57"/>
    <mergeCell ref="AG57:AH57"/>
    <mergeCell ref="AI57:AJ57"/>
    <mergeCell ref="A57:I57"/>
    <mergeCell ref="J57:P57"/>
    <mergeCell ref="Q57:T57"/>
    <mergeCell ref="U57:X57"/>
    <mergeCell ref="Y57:Z57"/>
    <mergeCell ref="AA57:AB57"/>
    <mergeCell ref="AC57:AD57"/>
    <mergeCell ref="AE58:AF58"/>
    <mergeCell ref="AG58:AH58"/>
    <mergeCell ref="AI58:AJ58"/>
    <mergeCell ref="A58:I58"/>
    <mergeCell ref="J58:P58"/>
    <mergeCell ref="Q58:T58"/>
    <mergeCell ref="U58:X58"/>
    <mergeCell ref="Y58:Z58"/>
    <mergeCell ref="AA58:AB58"/>
    <mergeCell ref="AC58:AD58"/>
    <mergeCell ref="AE59:AF59"/>
    <mergeCell ref="AG59:AH59"/>
    <mergeCell ref="AI59:AJ59"/>
    <mergeCell ref="A59:I59"/>
    <mergeCell ref="J59:P59"/>
    <mergeCell ref="Q59:T59"/>
    <mergeCell ref="U59:X59"/>
    <mergeCell ref="Y59:Z59"/>
    <mergeCell ref="AA59:AB59"/>
    <mergeCell ref="AC59:AD59"/>
    <mergeCell ref="AE60:AF60"/>
    <mergeCell ref="AG60:AH60"/>
    <mergeCell ref="AI60:AJ60"/>
    <mergeCell ref="J60:P60"/>
    <mergeCell ref="Q60:T60"/>
    <mergeCell ref="U60:X60"/>
    <mergeCell ref="Y60:Z60"/>
    <mergeCell ref="AA60:AB60"/>
    <mergeCell ref="AC60:AD60"/>
    <mergeCell ref="A62:AJ62"/>
    <mergeCell ref="Y113:AD113"/>
    <mergeCell ref="AE113:AJ113"/>
    <mergeCell ref="S111:X111"/>
    <mergeCell ref="Y111:AD111"/>
    <mergeCell ref="AE111:AJ111"/>
    <mergeCell ref="S112:X112"/>
    <mergeCell ref="Y112:AD112"/>
    <mergeCell ref="AE112:AJ112"/>
    <mergeCell ref="S113:X113"/>
    <mergeCell ref="Y104:AD104"/>
    <mergeCell ref="AE104:AJ104"/>
    <mergeCell ref="S102:X102"/>
    <mergeCell ref="Y102:AD102"/>
    <mergeCell ref="AE102:AJ102"/>
    <mergeCell ref="S103:X103"/>
    <mergeCell ref="Y103:AD103"/>
    <mergeCell ref="AE103:AJ103"/>
    <mergeCell ref="S104:X104"/>
    <mergeCell ref="Y107:AD107"/>
    <mergeCell ref="AE107:AJ107"/>
    <mergeCell ref="S105:X105"/>
    <mergeCell ref="Y105:AD105"/>
    <mergeCell ref="AE105:AJ105"/>
    <mergeCell ref="S106:X106"/>
    <mergeCell ref="Y106:AD106"/>
    <mergeCell ref="AE106:AJ106"/>
    <mergeCell ref="S107:X107"/>
    <mergeCell ref="Y110:AD110"/>
    <mergeCell ref="AE110:AJ110"/>
    <mergeCell ref="S108:X108"/>
    <mergeCell ref="Y108:AD108"/>
    <mergeCell ref="AE108:AJ108"/>
    <mergeCell ref="S109:X109"/>
    <mergeCell ref="Y109:AD109"/>
    <mergeCell ref="AE109:AJ109"/>
    <mergeCell ref="S110:X110"/>
    <mergeCell ref="S114:X114"/>
    <mergeCell ref="Y114:AD114"/>
    <mergeCell ref="AE114:AJ114"/>
    <mergeCell ref="J31:P31"/>
    <mergeCell ref="Q31:U31"/>
    <mergeCell ref="V31:Z31"/>
    <mergeCell ref="J32:P32"/>
    <mergeCell ref="Q32:U32"/>
    <mergeCell ref="V32:Z32"/>
    <mergeCell ref="J33:P33"/>
    <mergeCell ref="AE42:AF42"/>
    <mergeCell ref="AG42:AH42"/>
    <mergeCell ref="AE43:AF43"/>
    <mergeCell ref="AG43:AH43"/>
    <mergeCell ref="AI43:AJ43"/>
    <mergeCell ref="U40:X42"/>
    <mergeCell ref="Y40:AJ40"/>
    <mergeCell ref="Y41:AD41"/>
    <mergeCell ref="AE41:AJ41"/>
    <mergeCell ref="Y42:Z42"/>
    <mergeCell ref="AA42:AB42"/>
    <mergeCell ref="AC42:AD42"/>
    <mergeCell ref="Q33:U33"/>
    <mergeCell ref="V33:Z33"/>
    <mergeCell ref="A36:AJ36"/>
    <mergeCell ref="A38:B38"/>
    <mergeCell ref="J40:P42"/>
    <mergeCell ref="Q40:T42"/>
    <mergeCell ref="AI42:AJ42"/>
    <mergeCell ref="AG45:AH45"/>
    <mergeCell ref="AI45:AJ45"/>
    <mergeCell ref="Q46:T46"/>
    <mergeCell ref="U46:X46"/>
    <mergeCell ref="Y46:Z46"/>
    <mergeCell ref="AA46:AB46"/>
    <mergeCell ref="AC46:AD46"/>
    <mergeCell ref="AE46:AF46"/>
    <mergeCell ref="AG46:AH46"/>
    <mergeCell ref="AI46:AJ46"/>
    <mergeCell ref="M67:R67"/>
    <mergeCell ref="S67:X67"/>
    <mergeCell ref="Y67:AD67"/>
    <mergeCell ref="AE67:AJ67"/>
    <mergeCell ref="Y68:AD68"/>
    <mergeCell ref="AE68:AJ68"/>
    <mergeCell ref="Y69:AD69"/>
    <mergeCell ref="AE69:AJ69"/>
    <mergeCell ref="Y70:AD70"/>
    <mergeCell ref="AE70:AJ70"/>
    <mergeCell ref="Y71:AD71"/>
    <mergeCell ref="AE71:AJ71"/>
    <mergeCell ref="A60:I60"/>
    <mergeCell ref="A64:B64"/>
    <mergeCell ref="A66:R66"/>
    <mergeCell ref="S66:X66"/>
    <mergeCell ref="Y66:AD66"/>
    <mergeCell ref="AE66:AJ66"/>
    <mergeCell ref="A67:L68"/>
    <mergeCell ref="M70:R70"/>
    <mergeCell ref="M71:R71"/>
    <mergeCell ref="A71:L72"/>
    <mergeCell ref="M72:R72"/>
    <mergeCell ref="S72:X72"/>
    <mergeCell ref="Y72:AD72"/>
    <mergeCell ref="AE72:AJ72"/>
    <mergeCell ref="M68:R68"/>
    <mergeCell ref="S68:X68"/>
    <mergeCell ref="A69:L70"/>
    <mergeCell ref="M69:R69"/>
    <mergeCell ref="S69:X69"/>
    <mergeCell ref="S70:X70"/>
    <mergeCell ref="S71:X71"/>
    <mergeCell ref="Y74:AD74"/>
    <mergeCell ref="AE74:AJ74"/>
    <mergeCell ref="S78:X78"/>
    <mergeCell ref="Y78:AD78"/>
    <mergeCell ref="S79:X79"/>
    <mergeCell ref="Y79:AD79"/>
    <mergeCell ref="AE79:AJ79"/>
    <mergeCell ref="Y80:AD80"/>
    <mergeCell ref="AE80:AJ80"/>
    <mergeCell ref="S80:X80"/>
    <mergeCell ref="S81:X81"/>
    <mergeCell ref="Y81:AD81"/>
    <mergeCell ref="AE81:AJ81"/>
    <mergeCell ref="S82:X82"/>
    <mergeCell ref="Y82:AD82"/>
    <mergeCell ref="AE82:AJ82"/>
    <mergeCell ref="Y91:AD91"/>
    <mergeCell ref="AE91:AJ91"/>
    <mergeCell ref="A87:AJ87"/>
    <mergeCell ref="AF88:AI88"/>
    <mergeCell ref="A89:B89"/>
    <mergeCell ref="Y89:AB89"/>
    <mergeCell ref="AF89:AI89"/>
    <mergeCell ref="A91:R91"/>
    <mergeCell ref="S91:X91"/>
    <mergeCell ref="M74:R74"/>
    <mergeCell ref="M75:R75"/>
    <mergeCell ref="S75:X75"/>
    <mergeCell ref="Y75:AD75"/>
    <mergeCell ref="A73:L74"/>
    <mergeCell ref="M73:R73"/>
    <mergeCell ref="S73:X73"/>
    <mergeCell ref="Y73:AD73"/>
    <mergeCell ref="AE73:AJ73"/>
    <mergeCell ref="S74:X74"/>
    <mergeCell ref="AE75:AJ75"/>
    <mergeCell ref="S77:X77"/>
    <mergeCell ref="Y77:AD77"/>
    <mergeCell ref="M77:R77"/>
    <mergeCell ref="M78:R78"/>
    <mergeCell ref="A79:L80"/>
    <mergeCell ref="M79:R79"/>
    <mergeCell ref="M80:R80"/>
    <mergeCell ref="A81:L82"/>
    <mergeCell ref="M81:R81"/>
    <mergeCell ref="M82:R82"/>
    <mergeCell ref="A75:L76"/>
    <mergeCell ref="M76:R76"/>
    <mergeCell ref="S76:X76"/>
    <mergeCell ref="Y76:AD76"/>
    <mergeCell ref="AE76:AJ76"/>
    <mergeCell ref="A77:L78"/>
    <mergeCell ref="AE77:AJ77"/>
    <mergeCell ref="AE78:AJ78"/>
    <mergeCell ref="Y93:AD93"/>
    <mergeCell ref="AE93:AJ93"/>
    <mergeCell ref="M93:R93"/>
    <mergeCell ref="M94:R94"/>
    <mergeCell ref="S94:X94"/>
    <mergeCell ref="Y94:AD94"/>
    <mergeCell ref="A92:L93"/>
    <mergeCell ref="M92:R92"/>
    <mergeCell ref="S92:X92"/>
    <mergeCell ref="Y92:AD92"/>
    <mergeCell ref="AE92:AJ92"/>
    <mergeCell ref="S93:X93"/>
    <mergeCell ref="AE94:AJ94"/>
    <mergeCell ref="S96:X96"/>
    <mergeCell ref="Y96:AD96"/>
    <mergeCell ref="A94:L95"/>
    <mergeCell ref="M95:R95"/>
    <mergeCell ref="S95:X95"/>
    <mergeCell ref="Y95:AD95"/>
    <mergeCell ref="AE95:AJ95"/>
    <mergeCell ref="A96:L97"/>
    <mergeCell ref="AE96:AJ96"/>
    <mergeCell ref="AE97:AJ97"/>
    <mergeCell ref="S97:X97"/>
    <mergeCell ref="Y97:AD97"/>
    <mergeCell ref="S98:X98"/>
    <mergeCell ref="Y98:AD98"/>
    <mergeCell ref="AE98:AJ98"/>
    <mergeCell ref="Y99:AD99"/>
    <mergeCell ref="AE99:AJ99"/>
    <mergeCell ref="S99:X99"/>
    <mergeCell ref="S100:X100"/>
    <mergeCell ref="Y100:AD100"/>
    <mergeCell ref="AE100:AJ100"/>
    <mergeCell ref="S101:X101"/>
    <mergeCell ref="Y101:AD101"/>
    <mergeCell ref="AE101:AJ101"/>
    <mergeCell ref="A124:E124"/>
    <mergeCell ref="F124:K124"/>
    <mergeCell ref="L124:P124"/>
    <mergeCell ref="Q124:U124"/>
    <mergeCell ref="V124:Z124"/>
    <mergeCell ref="AA124:AE124"/>
    <mergeCell ref="AF124:AJ124"/>
    <mergeCell ref="A125:E125"/>
    <mergeCell ref="F125:K125"/>
    <mergeCell ref="L125:P125"/>
    <mergeCell ref="Q125:U125"/>
    <mergeCell ref="V125:Z125"/>
    <mergeCell ref="AA125:AE125"/>
    <mergeCell ref="AF125:AJ125"/>
    <mergeCell ref="P165:V165"/>
    <mergeCell ref="W165:AC165"/>
    <mergeCell ref="A162:B162"/>
    <mergeCell ref="A164:O164"/>
    <mergeCell ref="P164:V164"/>
    <mergeCell ref="W164:AC164"/>
    <mergeCell ref="AD164:AJ164"/>
    <mergeCell ref="M165:O165"/>
    <mergeCell ref="AD165:AJ165"/>
    <mergeCell ref="A144:F144"/>
    <mergeCell ref="G144:L144"/>
    <mergeCell ref="M144:R144"/>
    <mergeCell ref="S144:X144"/>
    <mergeCell ref="Y144:AD144"/>
    <mergeCell ref="AE144:AJ144"/>
    <mergeCell ref="A145:F145"/>
    <mergeCell ref="Q154:T154"/>
    <mergeCell ref="U154:X154"/>
    <mergeCell ref="Q155:T155"/>
    <mergeCell ref="U155:X155"/>
    <mergeCell ref="Y154:AB154"/>
    <mergeCell ref="AC154:AF154"/>
    <mergeCell ref="Y155:AB155"/>
    <mergeCell ref="AC155:AF155"/>
    <mergeCell ref="AG155:AJ155"/>
    <mergeCell ref="AE145:AJ145"/>
    <mergeCell ref="A149:AJ149"/>
    <mergeCell ref="A151:B151"/>
    <mergeCell ref="A153:D154"/>
    <mergeCell ref="E153:H154"/>
    <mergeCell ref="I153:P153"/>
    <mergeCell ref="Q153:AJ153"/>
    <mergeCell ref="AG154:AJ154"/>
    <mergeCell ref="I154:L154"/>
    <mergeCell ref="M154:P154"/>
    <mergeCell ref="A155:D155"/>
    <mergeCell ref="E155:H155"/>
    <mergeCell ref="I155:L155"/>
    <mergeCell ref="M155:P155"/>
    <mergeCell ref="M156:P156"/>
    <mergeCell ref="Y157:AB157"/>
    <mergeCell ref="AC157:AF157"/>
    <mergeCell ref="AG157:AJ157"/>
    <mergeCell ref="M167:O167"/>
    <mergeCell ref="P167:V167"/>
    <mergeCell ref="M116:R116"/>
    <mergeCell ref="M117:R117"/>
    <mergeCell ref="S117:X117"/>
    <mergeCell ref="Y117:AD117"/>
    <mergeCell ref="AE117:AJ117"/>
    <mergeCell ref="A119:AJ119"/>
    <mergeCell ref="A114:L115"/>
    <mergeCell ref="A116:L117"/>
    <mergeCell ref="A121:B121"/>
    <mergeCell ref="A123:E123"/>
    <mergeCell ref="F123:K123"/>
    <mergeCell ref="L123:P123"/>
    <mergeCell ref="Q123:U123"/>
    <mergeCell ref="M96:R96"/>
    <mergeCell ref="M97:R97"/>
    <mergeCell ref="A98:L99"/>
    <mergeCell ref="M98:R98"/>
    <mergeCell ref="M99:R99"/>
    <mergeCell ref="M100:R100"/>
    <mergeCell ref="M101:R101"/>
    <mergeCell ref="M102:R102"/>
    <mergeCell ref="M103:R103"/>
    <mergeCell ref="M104:R104"/>
    <mergeCell ref="M105:R105"/>
    <mergeCell ref="M106:R106"/>
    <mergeCell ref="M107:R107"/>
    <mergeCell ref="M108:R108"/>
    <mergeCell ref="S115:X115"/>
    <mergeCell ref="Y115:AD115"/>
    <mergeCell ref="AE115:AJ115"/>
    <mergeCell ref="S116:X116"/>
    <mergeCell ref="Y116:AD116"/>
    <mergeCell ref="AE116:AJ116"/>
    <mergeCell ref="A100:L101"/>
    <mergeCell ref="A102:L103"/>
    <mergeCell ref="A104:L105"/>
    <mergeCell ref="A106:L107"/>
    <mergeCell ref="A108:L109"/>
    <mergeCell ref="A110:L111"/>
    <mergeCell ref="A112:L113"/>
    <mergeCell ref="M109:R109"/>
    <mergeCell ref="M110:R110"/>
    <mergeCell ref="M111:R111"/>
    <mergeCell ref="M112:R112"/>
    <mergeCell ref="M113:R113"/>
    <mergeCell ref="M114:R114"/>
    <mergeCell ref="M115:R115"/>
    <mergeCell ref="V123:Z123"/>
    <mergeCell ref="AA123:AE123"/>
    <mergeCell ref="AF123:AJ123"/>
    <mergeCell ref="A126:E126"/>
    <mergeCell ref="F126:K126"/>
    <mergeCell ref="L126:P126"/>
    <mergeCell ref="Q126:U126"/>
    <mergeCell ref="V126:Z126"/>
    <mergeCell ref="AA126:AE126"/>
    <mergeCell ref="AF126:AJ126"/>
    <mergeCell ref="A129:B129"/>
    <mergeCell ref="G131:AJ131"/>
    <mergeCell ref="G132:V132"/>
    <mergeCell ref="W132:AC133"/>
    <mergeCell ref="AD132:AJ133"/>
    <mergeCell ref="G133:N133"/>
    <mergeCell ref="O133:V133"/>
    <mergeCell ref="W135:AC135"/>
    <mergeCell ref="AD135:AJ135"/>
    <mergeCell ref="W136:AC136"/>
    <mergeCell ref="AD136:AJ136"/>
    <mergeCell ref="A131:F133"/>
    <mergeCell ref="A134:F134"/>
    <mergeCell ref="G134:N134"/>
    <mergeCell ref="O134:V134"/>
    <mergeCell ref="W134:AC134"/>
    <mergeCell ref="AD134:AJ134"/>
    <mergeCell ref="A135:F135"/>
    <mergeCell ref="G141:L143"/>
    <mergeCell ref="M141:AJ141"/>
    <mergeCell ref="M142:R143"/>
    <mergeCell ref="S142:AJ142"/>
    <mergeCell ref="S143:X143"/>
    <mergeCell ref="Y143:AD143"/>
    <mergeCell ref="AE143:AJ143"/>
    <mergeCell ref="G135:N135"/>
    <mergeCell ref="O135:V135"/>
    <mergeCell ref="A136:F136"/>
    <mergeCell ref="G136:N136"/>
    <mergeCell ref="O136:V136"/>
    <mergeCell ref="A139:B139"/>
    <mergeCell ref="A141:F143"/>
    <mergeCell ref="G145:L145"/>
    <mergeCell ref="M145:R145"/>
    <mergeCell ref="A146:F146"/>
    <mergeCell ref="G146:L146"/>
    <mergeCell ref="M146:R146"/>
    <mergeCell ref="S145:X145"/>
    <mergeCell ref="Y145:AD145"/>
    <mergeCell ref="S146:X146"/>
    <mergeCell ref="Y146:AD146"/>
    <mergeCell ref="AE146:AJ146"/>
    <mergeCell ref="E156:H156"/>
    <mergeCell ref="I156:L156"/>
    <mergeCell ref="Q156:T156"/>
    <mergeCell ref="U156:X156"/>
    <mergeCell ref="Y156:AB156"/>
    <mergeCell ref="AC156:AF156"/>
    <mergeCell ref="AG156:AJ156"/>
    <mergeCell ref="A156:D156"/>
    <mergeCell ref="A157:D157"/>
    <mergeCell ref="E157:H157"/>
    <mergeCell ref="I157:L157"/>
    <mergeCell ref="M157:P157"/>
    <mergeCell ref="Q157:T157"/>
    <mergeCell ref="U157:X157"/>
    <mergeCell ref="AC158:AF158"/>
    <mergeCell ref="AG158:AJ158"/>
    <mergeCell ref="A158:D158"/>
    <mergeCell ref="E158:H158"/>
    <mergeCell ref="I158:L158"/>
    <mergeCell ref="M158:P158"/>
    <mergeCell ref="Q158:T158"/>
    <mergeCell ref="U158:X158"/>
    <mergeCell ref="Y158:AB158"/>
    <mergeCell ref="AC159:AF159"/>
    <mergeCell ref="AG159:AJ159"/>
    <mergeCell ref="A159:D159"/>
    <mergeCell ref="E159:H159"/>
    <mergeCell ref="I159:L159"/>
    <mergeCell ref="M159:P159"/>
    <mergeCell ref="Q159:T159"/>
    <mergeCell ref="U159:X159"/>
    <mergeCell ref="Y159:AB159"/>
    <mergeCell ref="W167:AC167"/>
    <mergeCell ref="AD167:AJ167"/>
    <mergeCell ref="A165:L165"/>
    <mergeCell ref="A166:L166"/>
    <mergeCell ref="M166:O166"/>
    <mergeCell ref="P166:V166"/>
    <mergeCell ref="W166:AC166"/>
    <mergeCell ref="AD166:AJ166"/>
    <mergeCell ref="A167:L167"/>
    <mergeCell ref="P169:V169"/>
    <mergeCell ref="W169:AC169"/>
    <mergeCell ref="A168:L168"/>
    <mergeCell ref="M168:O168"/>
    <mergeCell ref="P168:V168"/>
    <mergeCell ref="W168:AC168"/>
    <mergeCell ref="AD168:AJ168"/>
    <mergeCell ref="M169:O169"/>
    <mergeCell ref="AD169:AJ169"/>
    <mergeCell ref="W171:AC171"/>
    <mergeCell ref="AD171:AJ171"/>
    <mergeCell ref="W172:AC172"/>
    <mergeCell ref="AD172:AJ172"/>
    <mergeCell ref="W173:AC173"/>
    <mergeCell ref="AD173:AJ173"/>
    <mergeCell ref="A169:L169"/>
    <mergeCell ref="A170:L170"/>
    <mergeCell ref="M170:O170"/>
    <mergeCell ref="P170:V170"/>
    <mergeCell ref="W170:AC170"/>
    <mergeCell ref="AD170:AJ170"/>
    <mergeCell ref="A171:L171"/>
    <mergeCell ref="M171:O171"/>
    <mergeCell ref="P171:V171"/>
    <mergeCell ref="A172:L172"/>
    <mergeCell ref="M172:O172"/>
    <mergeCell ref="P172:V172"/>
    <mergeCell ref="M173:O173"/>
    <mergeCell ref="P173:V173"/>
    <mergeCell ref="A214:F214"/>
    <mergeCell ref="G214:P214"/>
    <mergeCell ref="Q214:Z214"/>
    <mergeCell ref="AA214:AJ214"/>
    <mergeCell ref="A215:F215"/>
    <mergeCell ref="G215:P215"/>
    <mergeCell ref="Q215:Z215"/>
    <mergeCell ref="AA215:AJ215"/>
    <mergeCell ref="A217:AJ217"/>
    <mergeCell ref="A219:AJ219"/>
    <mergeCell ref="A220:B220"/>
    <mergeCell ref="G222:J222"/>
    <mergeCell ref="K222:N222"/>
    <mergeCell ref="AG222:AJ222"/>
    <mergeCell ref="U205:W205"/>
    <mergeCell ref="X205:Z205"/>
    <mergeCell ref="AA205:AC205"/>
    <mergeCell ref="AD205:AF205"/>
    <mergeCell ref="AG205:AH205"/>
    <mergeCell ref="AI205:AJ205"/>
    <mergeCell ref="A205:B205"/>
    <mergeCell ref="C205:E205"/>
    <mergeCell ref="F205:H205"/>
    <mergeCell ref="I205:K205"/>
    <mergeCell ref="L205:N205"/>
    <mergeCell ref="O205:Q205"/>
    <mergeCell ref="R205:T205"/>
    <mergeCell ref="Q213:Z213"/>
    <mergeCell ref="AA213:AJ213"/>
    <mergeCell ref="A209:B209"/>
    <mergeCell ref="A211:F212"/>
    <mergeCell ref="G211:P212"/>
    <mergeCell ref="Q211:Z212"/>
    <mergeCell ref="AA211:AJ212"/>
    <mergeCell ref="A213:F213"/>
    <mergeCell ref="G213:P213"/>
    <mergeCell ref="Y222:AB222"/>
    <mergeCell ref="AC222:AF222"/>
    <mergeCell ref="Y223:AB223"/>
    <mergeCell ref="AC223:AF223"/>
    <mergeCell ref="AG223:AJ223"/>
    <mergeCell ref="K224:N224"/>
    <mergeCell ref="O224:R224"/>
    <mergeCell ref="S224:X224"/>
    <mergeCell ref="Y224:AB224"/>
    <mergeCell ref="AC224:AF224"/>
    <mergeCell ref="AG224:AJ224"/>
    <mergeCell ref="AC226:AF226"/>
    <mergeCell ref="AG226:AJ226"/>
    <mergeCell ref="P184:V184"/>
    <mergeCell ref="W184:AC184"/>
    <mergeCell ref="A183:L183"/>
    <mergeCell ref="M183:O183"/>
    <mergeCell ref="P183:V183"/>
    <mergeCell ref="W183:AC183"/>
    <mergeCell ref="AD183:AJ183"/>
    <mergeCell ref="M184:O184"/>
    <mergeCell ref="AD184:AJ184"/>
    <mergeCell ref="W186:AC186"/>
    <mergeCell ref="AD186:AJ186"/>
    <mergeCell ref="A184:L184"/>
    <mergeCell ref="A185:L185"/>
    <mergeCell ref="M185:O185"/>
    <mergeCell ref="P185:V185"/>
    <mergeCell ref="W185:AC185"/>
    <mergeCell ref="AD185:AJ185"/>
    <mergeCell ref="A186:L186"/>
    <mergeCell ref="M186:O186"/>
    <mergeCell ref="P186:V186"/>
    <mergeCell ref="M187:O187"/>
    <mergeCell ref="P187:V187"/>
    <mergeCell ref="W187:AC187"/>
    <mergeCell ref="AD187:AJ187"/>
    <mergeCell ref="A189:AJ189"/>
    <mergeCell ref="W194:AC194"/>
    <mergeCell ref="AD194:AJ194"/>
    <mergeCell ref="A187:L187"/>
    <mergeCell ref="A191:B191"/>
    <mergeCell ref="A193:O193"/>
    <mergeCell ref="P193:V193"/>
    <mergeCell ref="W193:AC193"/>
    <mergeCell ref="AD193:AJ193"/>
    <mergeCell ref="A194:L194"/>
    <mergeCell ref="W175:AC175"/>
    <mergeCell ref="AD175:AJ175"/>
    <mergeCell ref="W176:AC176"/>
    <mergeCell ref="AD176:AJ176"/>
    <mergeCell ref="W177:AC177"/>
    <mergeCell ref="AD177:AJ177"/>
    <mergeCell ref="A173:L173"/>
    <mergeCell ref="A174:L174"/>
    <mergeCell ref="M174:O174"/>
    <mergeCell ref="P174:V174"/>
    <mergeCell ref="W174:AC174"/>
    <mergeCell ref="AD174:AJ174"/>
    <mergeCell ref="A175:L175"/>
    <mergeCell ref="A177:L177"/>
    <mergeCell ref="A178:L178"/>
    <mergeCell ref="M178:O178"/>
    <mergeCell ref="P178:V178"/>
    <mergeCell ref="W178:AC178"/>
    <mergeCell ref="AD178:AJ178"/>
    <mergeCell ref="M175:O175"/>
    <mergeCell ref="P175:V175"/>
    <mergeCell ref="A176:L176"/>
    <mergeCell ref="M176:O176"/>
    <mergeCell ref="P176:V176"/>
    <mergeCell ref="M177:O177"/>
    <mergeCell ref="P177:V177"/>
    <mergeCell ref="W182:AC182"/>
    <mergeCell ref="AD182:AJ182"/>
    <mergeCell ref="A181:O181"/>
    <mergeCell ref="P181:V181"/>
    <mergeCell ref="W181:AC181"/>
    <mergeCell ref="AD181:AJ181"/>
    <mergeCell ref="A182:L182"/>
    <mergeCell ref="M182:O182"/>
    <mergeCell ref="P182:V182"/>
    <mergeCell ref="M194:O194"/>
    <mergeCell ref="P194:V194"/>
    <mergeCell ref="A195:L195"/>
    <mergeCell ref="M195:O195"/>
    <mergeCell ref="P195:V195"/>
    <mergeCell ref="W195:AC195"/>
    <mergeCell ref="AD195:AJ195"/>
    <mergeCell ref="O201:Q202"/>
    <mergeCell ref="R201:T202"/>
    <mergeCell ref="O203:Q203"/>
    <mergeCell ref="R203:T203"/>
    <mergeCell ref="U201:W202"/>
    <mergeCell ref="X201:Z202"/>
    <mergeCell ref="U203:W203"/>
    <mergeCell ref="X203:Z203"/>
    <mergeCell ref="AA201:AC202"/>
    <mergeCell ref="AD201:AF202"/>
    <mergeCell ref="AA203:AC203"/>
    <mergeCell ref="AD203:AF203"/>
    <mergeCell ref="AG203:AH203"/>
    <mergeCell ref="AI203:AJ203"/>
    <mergeCell ref="A198:B198"/>
    <mergeCell ref="A200:B202"/>
    <mergeCell ref="C200:E202"/>
    <mergeCell ref="F200:AF200"/>
    <mergeCell ref="AG200:AH202"/>
    <mergeCell ref="AI200:AJ202"/>
    <mergeCell ref="F201:H202"/>
    <mergeCell ref="I201:K202"/>
    <mergeCell ref="L201:N202"/>
    <mergeCell ref="A203:B203"/>
    <mergeCell ref="C203:E203"/>
    <mergeCell ref="F203:H203"/>
    <mergeCell ref="I203:K203"/>
    <mergeCell ref="L203:N203"/>
    <mergeCell ref="U204:W204"/>
    <mergeCell ref="X204:Z204"/>
    <mergeCell ref="AA204:AC204"/>
    <mergeCell ref="AD204:AF204"/>
    <mergeCell ref="AG204:AH204"/>
    <mergeCell ref="AI204:AJ204"/>
    <mergeCell ref="A204:B204"/>
    <mergeCell ref="C204:E204"/>
    <mergeCell ref="F204:H204"/>
    <mergeCell ref="I204:K204"/>
    <mergeCell ref="L204:N204"/>
    <mergeCell ref="O204:Q204"/>
    <mergeCell ref="R204:T204"/>
    <mergeCell ref="O222:R222"/>
    <mergeCell ref="S222:X222"/>
    <mergeCell ref="S223:X223"/>
    <mergeCell ref="A222:F222"/>
    <mergeCell ref="A223:F223"/>
    <mergeCell ref="G223:J223"/>
    <mergeCell ref="K223:N223"/>
    <mergeCell ref="O223:R223"/>
    <mergeCell ref="A224:F224"/>
    <mergeCell ref="G224:J224"/>
    <mergeCell ref="A237:F237"/>
    <mergeCell ref="A238:F238"/>
    <mergeCell ref="G238:J238"/>
    <mergeCell ref="K238:N238"/>
    <mergeCell ref="O238:R238"/>
    <mergeCell ref="S238:X238"/>
    <mergeCell ref="Y238:AB238"/>
    <mergeCell ref="G239:J239"/>
    <mergeCell ref="K239:N239"/>
    <mergeCell ref="O239:R239"/>
    <mergeCell ref="S239:X239"/>
    <mergeCell ref="Y239:AB239"/>
    <mergeCell ref="AC239:AF239"/>
    <mergeCell ref="AG239:AJ239"/>
    <mergeCell ref="U261:AB261"/>
    <mergeCell ref="AC261:AD261"/>
    <mergeCell ref="AE261:AF261"/>
    <mergeCell ref="AG261:AH261"/>
    <mergeCell ref="AI261:AJ261"/>
    <mergeCell ref="AC262:AD262"/>
    <mergeCell ref="AI262:AJ262"/>
    <mergeCell ref="U262:AB262"/>
    <mergeCell ref="U263:AB263"/>
    <mergeCell ref="AC263:AD263"/>
    <mergeCell ref="AE263:AF263"/>
    <mergeCell ref="AG263:AH263"/>
    <mergeCell ref="AI263:AJ263"/>
    <mergeCell ref="U264:AB264"/>
    <mergeCell ref="AE256:AF256"/>
    <mergeCell ref="AG256:AH256"/>
    <mergeCell ref="AI256:AJ256"/>
    <mergeCell ref="AC257:AD257"/>
    <mergeCell ref="AE257:AF257"/>
    <mergeCell ref="AG257:AH257"/>
    <mergeCell ref="AI257:AJ257"/>
    <mergeCell ref="AC260:AD260"/>
    <mergeCell ref="AE260:AF260"/>
    <mergeCell ref="AG260:AH260"/>
    <mergeCell ref="AI260:AJ260"/>
    <mergeCell ref="U257:AB257"/>
    <mergeCell ref="U258:AB258"/>
    <mergeCell ref="AC258:AD258"/>
    <mergeCell ref="AE258:AF258"/>
    <mergeCell ref="AG258:AH258"/>
    <mergeCell ref="AI258:AJ258"/>
    <mergeCell ref="U260:AB260"/>
    <mergeCell ref="AE262:AF262"/>
    <mergeCell ref="AG262:AH262"/>
    <mergeCell ref="AG264:AH264"/>
    <mergeCell ref="AI264:AJ264"/>
    <mergeCell ref="AG265:AH265"/>
    <mergeCell ref="AI265:AJ265"/>
    <mergeCell ref="AG266:AH266"/>
    <mergeCell ref="AI266:AJ266"/>
    <mergeCell ref="AC264:AD264"/>
    <mergeCell ref="AE264:AF264"/>
    <mergeCell ref="U265:AB265"/>
    <mergeCell ref="AC265:AD265"/>
    <mergeCell ref="AE265:AF265"/>
    <mergeCell ref="AC266:AD266"/>
    <mergeCell ref="AE266:AF266"/>
    <mergeCell ref="G225:J225"/>
    <mergeCell ref="K225:N225"/>
    <mergeCell ref="O225:R225"/>
    <mergeCell ref="S225:X225"/>
    <mergeCell ref="Y225:AB225"/>
    <mergeCell ref="AC225:AF225"/>
    <mergeCell ref="AG225:AJ225"/>
    <mergeCell ref="A225:F225"/>
    <mergeCell ref="A226:F226"/>
    <mergeCell ref="G226:J226"/>
    <mergeCell ref="K226:N226"/>
    <mergeCell ref="O226:R226"/>
    <mergeCell ref="S226:X226"/>
    <mergeCell ref="Y226:AB226"/>
    <mergeCell ref="G227:J227"/>
    <mergeCell ref="K227:N227"/>
    <mergeCell ref="O227:R227"/>
    <mergeCell ref="S227:X227"/>
    <mergeCell ref="Y227:AB227"/>
    <mergeCell ref="AC227:AF227"/>
    <mergeCell ref="AG227:AJ227"/>
    <mergeCell ref="AC228:AF228"/>
    <mergeCell ref="AG228:AJ228"/>
    <mergeCell ref="A227:F227"/>
    <mergeCell ref="A228:F228"/>
    <mergeCell ref="G228:J228"/>
    <mergeCell ref="K228:N228"/>
    <mergeCell ref="O228:R228"/>
    <mergeCell ref="S228:X228"/>
    <mergeCell ref="Y228:AB228"/>
    <mergeCell ref="G229:J229"/>
    <mergeCell ref="K229:N229"/>
    <mergeCell ref="O229:R229"/>
    <mergeCell ref="S229:X229"/>
    <mergeCell ref="Y229:AB229"/>
    <mergeCell ref="AC229:AF229"/>
    <mergeCell ref="AG229:AJ229"/>
    <mergeCell ref="Y234:AB234"/>
    <mergeCell ref="AC234:AF234"/>
    <mergeCell ref="AG234:AJ234"/>
    <mergeCell ref="AC240:AF240"/>
    <mergeCell ref="AG240:AJ240"/>
    <mergeCell ref="A239:F239"/>
    <mergeCell ref="A240:F240"/>
    <mergeCell ref="G240:J240"/>
    <mergeCell ref="K240:N240"/>
    <mergeCell ref="O240:R240"/>
    <mergeCell ref="S240:X240"/>
    <mergeCell ref="Y240:AB240"/>
    <mergeCell ref="G241:J241"/>
    <mergeCell ref="K241:N241"/>
    <mergeCell ref="O241:R241"/>
    <mergeCell ref="S241:X241"/>
    <mergeCell ref="Y241:AB241"/>
    <mergeCell ref="AC241:AF241"/>
    <mergeCell ref="AG241:AJ241"/>
    <mergeCell ref="A241:F241"/>
    <mergeCell ref="A242:F242"/>
    <mergeCell ref="G242:J242"/>
    <mergeCell ref="K242:N242"/>
    <mergeCell ref="O242:R242"/>
    <mergeCell ref="S242:X242"/>
    <mergeCell ref="Y242:AB242"/>
    <mergeCell ref="U248:X248"/>
    <mergeCell ref="Y248:AB248"/>
    <mergeCell ref="AC248:AF248"/>
    <mergeCell ref="AG248:AJ248"/>
    <mergeCell ref="AC242:AF242"/>
    <mergeCell ref="AG242:AJ242"/>
    <mergeCell ref="A244:AJ244"/>
    <mergeCell ref="A246:B246"/>
    <mergeCell ref="A248:D248"/>
    <mergeCell ref="E248:H248"/>
    <mergeCell ref="I248:L248"/>
    <mergeCell ref="A229:F229"/>
    <mergeCell ref="A232:B232"/>
    <mergeCell ref="A234:F234"/>
    <mergeCell ref="G234:J234"/>
    <mergeCell ref="K234:N234"/>
    <mergeCell ref="O234:R234"/>
    <mergeCell ref="S234:X234"/>
    <mergeCell ref="G235:J235"/>
    <mergeCell ref="K235:N235"/>
    <mergeCell ref="O235:R235"/>
    <mergeCell ref="S235:X235"/>
    <mergeCell ref="Y235:AB235"/>
    <mergeCell ref="AC235:AF235"/>
    <mergeCell ref="AG235:AJ235"/>
    <mergeCell ref="AC236:AF236"/>
    <mergeCell ref="AG236:AJ236"/>
    <mergeCell ref="A235:F235"/>
    <mergeCell ref="A236:F236"/>
    <mergeCell ref="G236:J236"/>
    <mergeCell ref="K236:N236"/>
    <mergeCell ref="O236:R236"/>
    <mergeCell ref="S236:X236"/>
    <mergeCell ref="Y236:AB236"/>
    <mergeCell ref="G237:J237"/>
    <mergeCell ref="K237:N237"/>
    <mergeCell ref="O237:R237"/>
    <mergeCell ref="S237:X237"/>
    <mergeCell ref="Y237:AB237"/>
    <mergeCell ref="AC237:AF237"/>
    <mergeCell ref="AG237:AJ237"/>
    <mergeCell ref="AC238:AF238"/>
    <mergeCell ref="AG238:AJ238"/>
    <mergeCell ref="U249:X249"/>
    <mergeCell ref="Y249:AB249"/>
    <mergeCell ref="AC249:AF249"/>
    <mergeCell ref="AG249:AJ249"/>
    <mergeCell ref="M248:P248"/>
    <mergeCell ref="Q248:T248"/>
    <mergeCell ref="A249:D249"/>
    <mergeCell ref="E249:H249"/>
    <mergeCell ref="I249:L249"/>
    <mergeCell ref="M249:P249"/>
    <mergeCell ref="Q249:T249"/>
    <mergeCell ref="AC250:AF250"/>
    <mergeCell ref="AG250:AJ250"/>
    <mergeCell ref="A250:D250"/>
    <mergeCell ref="E250:H250"/>
    <mergeCell ref="I250:L250"/>
    <mergeCell ref="M250:P250"/>
    <mergeCell ref="Q250:T250"/>
    <mergeCell ref="U250:X250"/>
    <mergeCell ref="Y250:AB250"/>
    <mergeCell ref="AC251:AF251"/>
    <mergeCell ref="AG251:AJ251"/>
    <mergeCell ref="A251:D251"/>
    <mergeCell ref="E251:H251"/>
    <mergeCell ref="I251:L251"/>
    <mergeCell ref="M251:P251"/>
    <mergeCell ref="Q251:T251"/>
    <mergeCell ref="U251:X251"/>
    <mergeCell ref="Y251:AB251"/>
    <mergeCell ref="A256:J256"/>
    <mergeCell ref="K256:L256"/>
    <mergeCell ref="M256:N256"/>
    <mergeCell ref="O256:P256"/>
    <mergeCell ref="Q256:R256"/>
    <mergeCell ref="S256:AB256"/>
    <mergeCell ref="AC256:AD256"/>
    <mergeCell ref="M259:N259"/>
    <mergeCell ref="O259:P259"/>
    <mergeCell ref="U259:AB259"/>
    <mergeCell ref="AC259:AD259"/>
    <mergeCell ref="AE259:AF259"/>
    <mergeCell ref="AG259:AH259"/>
    <mergeCell ref="AI259:AJ259"/>
    <mergeCell ref="AC268:AD268"/>
    <mergeCell ref="AE268:AF268"/>
    <mergeCell ref="AG268:AH268"/>
    <mergeCell ref="AI268:AJ268"/>
    <mergeCell ref="U266:AB266"/>
    <mergeCell ref="U267:AB267"/>
    <mergeCell ref="AC267:AD267"/>
    <mergeCell ref="AE267:AF267"/>
    <mergeCell ref="AG267:AH267"/>
    <mergeCell ref="AI267:AJ267"/>
    <mergeCell ref="S268:AB268"/>
    <mergeCell ref="C259:J259"/>
    <mergeCell ref="K259:L259"/>
    <mergeCell ref="K260:L260"/>
    <mergeCell ref="M260:N260"/>
    <mergeCell ref="O260:P260"/>
    <mergeCell ref="Q260:R260"/>
    <mergeCell ref="C261:J261"/>
    <mergeCell ref="K261:L261"/>
    <mergeCell ref="M261:N261"/>
    <mergeCell ref="O261:P261"/>
    <mergeCell ref="Q261:R261"/>
    <mergeCell ref="C262:J262"/>
    <mergeCell ref="K262:L262"/>
    <mergeCell ref="M262:N262"/>
    <mergeCell ref="O262:P262"/>
    <mergeCell ref="Q262:R262"/>
    <mergeCell ref="C263:J263"/>
    <mergeCell ref="K263:L263"/>
    <mergeCell ref="M263:N263"/>
    <mergeCell ref="O263:P263"/>
    <mergeCell ref="Q263:R263"/>
    <mergeCell ref="C264:J264"/>
    <mergeCell ref="K264:L264"/>
    <mergeCell ref="M264:N264"/>
    <mergeCell ref="O264:P264"/>
    <mergeCell ref="Q264:R264"/>
    <mergeCell ref="C265:J265"/>
    <mergeCell ref="K265:L265"/>
    <mergeCell ref="M265:N265"/>
    <mergeCell ref="O265:P265"/>
    <mergeCell ref="Q265:R265"/>
    <mergeCell ref="C266:J266"/>
    <mergeCell ref="K266:L266"/>
    <mergeCell ref="M266:N266"/>
    <mergeCell ref="O266:P266"/>
    <mergeCell ref="Q266:R266"/>
    <mergeCell ref="C267:J267"/>
    <mergeCell ref="K267:L267"/>
    <mergeCell ref="M267:N267"/>
    <mergeCell ref="O267:P267"/>
    <mergeCell ref="A257:J258"/>
    <mergeCell ref="C260:J260"/>
    <mergeCell ref="K257:L258"/>
    <mergeCell ref="M257:N258"/>
    <mergeCell ref="O257:P258"/>
    <mergeCell ref="Q257:R258"/>
    <mergeCell ref="S257:T267"/>
    <mergeCell ref="A259:B268"/>
    <mergeCell ref="Q259:R259"/>
    <mergeCell ref="F271:K271"/>
    <mergeCell ref="L271:P271"/>
    <mergeCell ref="Q271:U271"/>
    <mergeCell ref="V271:Z271"/>
    <mergeCell ref="AA271:AE271"/>
    <mergeCell ref="AF271:AJ271"/>
    <mergeCell ref="A272:E272"/>
    <mergeCell ref="F272:K272"/>
    <mergeCell ref="L272:P272"/>
    <mergeCell ref="Q272:U272"/>
    <mergeCell ref="V272:Z272"/>
    <mergeCell ref="AA272:AE272"/>
    <mergeCell ref="AF272:AJ272"/>
    <mergeCell ref="Q267:R267"/>
    <mergeCell ref="C268:J268"/>
    <mergeCell ref="K268:L268"/>
    <mergeCell ref="M268:N268"/>
    <mergeCell ref="O268:P268"/>
    <mergeCell ref="Q268:R268"/>
    <mergeCell ref="A271:E271"/>
    <mergeCell ref="A273:E273"/>
    <mergeCell ref="F273:K273"/>
    <mergeCell ref="L273:P273"/>
    <mergeCell ref="Q273:U273"/>
    <mergeCell ref="V273:Z273"/>
    <mergeCell ref="AA273:AE273"/>
    <mergeCell ref="AF273:AJ273"/>
    <mergeCell ref="A274:E274"/>
    <mergeCell ref="F274:K274"/>
    <mergeCell ref="L274:P274"/>
    <mergeCell ref="Q274:U274"/>
    <mergeCell ref="V274:Z274"/>
    <mergeCell ref="AA274:AE274"/>
    <mergeCell ref="AF274:AJ274"/>
    <mergeCell ref="AB285:AD285"/>
    <mergeCell ref="AE285:AG285"/>
    <mergeCell ref="D285:F285"/>
    <mergeCell ref="G285:I285"/>
    <mergeCell ref="M285:O285"/>
    <mergeCell ref="P285:R285"/>
    <mergeCell ref="S285:U285"/>
    <mergeCell ref="V285:X285"/>
    <mergeCell ref="Y285:AA285"/>
    <mergeCell ref="G282:O282"/>
    <mergeCell ref="P282:X282"/>
    <mergeCell ref="Y282:AA283"/>
    <mergeCell ref="AB282:AD283"/>
    <mergeCell ref="AE282:AG283"/>
    <mergeCell ref="AH282:AJ283"/>
    <mergeCell ref="AH285:AJ285"/>
    <mergeCell ref="M283:O283"/>
    <mergeCell ref="P283:R283"/>
    <mergeCell ref="M284:O284"/>
    <mergeCell ref="P284:R284"/>
    <mergeCell ref="S283:U283"/>
    <mergeCell ref="V283:X283"/>
    <mergeCell ref="S284:U284"/>
    <mergeCell ref="V284:X284"/>
    <mergeCell ref="Y284:AA284"/>
    <mergeCell ref="AB284:AD284"/>
    <mergeCell ref="AE284:AG284"/>
    <mergeCell ref="AH284:AJ284"/>
    <mergeCell ref="A276:AJ276"/>
    <mergeCell ref="A278:AJ278"/>
    <mergeCell ref="A279:B279"/>
    <mergeCell ref="A281:C283"/>
    <mergeCell ref="D281:X281"/>
    <mergeCell ref="Y281:AJ281"/>
    <mergeCell ref="D282:F283"/>
    <mergeCell ref="S286:U286"/>
    <mergeCell ref="V286:X286"/>
    <mergeCell ref="Y286:AA286"/>
    <mergeCell ref="AB286:AD286"/>
    <mergeCell ref="AE286:AG286"/>
    <mergeCell ref="AH286:AJ286"/>
    <mergeCell ref="M293:T293"/>
    <mergeCell ref="U293:AB293"/>
    <mergeCell ref="M294:T294"/>
    <mergeCell ref="U294:AB294"/>
    <mergeCell ref="AC294:AJ294"/>
    <mergeCell ref="U295:AB295"/>
    <mergeCell ref="AC295:AJ295"/>
    <mergeCell ref="M295:T295"/>
    <mergeCell ref="M296:T296"/>
    <mergeCell ref="U296:AB296"/>
    <mergeCell ref="AC296:AJ296"/>
    <mergeCell ref="M297:T297"/>
    <mergeCell ref="U297:AB297"/>
    <mergeCell ref="AC297:AJ297"/>
    <mergeCell ref="M298:T298"/>
    <mergeCell ref="U298:AB298"/>
    <mergeCell ref="AC298:AJ298"/>
    <mergeCell ref="I298:L298"/>
    <mergeCell ref="I299:L299"/>
    <mergeCell ref="M299:T299"/>
    <mergeCell ref="U299:AB299"/>
    <mergeCell ref="AC299:AJ299"/>
    <mergeCell ref="U300:AB300"/>
    <mergeCell ref="AC300:AJ300"/>
    <mergeCell ref="I292:L292"/>
    <mergeCell ref="I293:L293"/>
    <mergeCell ref="A294:H295"/>
    <mergeCell ref="I294:L294"/>
    <mergeCell ref="I295:L295"/>
    <mergeCell ref="I296:L296"/>
    <mergeCell ref="I297:L297"/>
    <mergeCell ref="A296:H297"/>
    <mergeCell ref="A298:H299"/>
    <mergeCell ref="A300:H301"/>
    <mergeCell ref="I300:L300"/>
    <mergeCell ref="I301:L301"/>
    <mergeCell ref="I302:L302"/>
    <mergeCell ref="I303:L303"/>
    <mergeCell ref="A302:H303"/>
    <mergeCell ref="A304:H305"/>
    <mergeCell ref="I304:L304"/>
    <mergeCell ref="I305:L305"/>
    <mergeCell ref="A314:B316"/>
    <mergeCell ref="C314:E316"/>
    <mergeCell ref="F315:J316"/>
    <mergeCell ref="P315:S316"/>
    <mergeCell ref="T315:X316"/>
    <mergeCell ref="Y315:AC316"/>
    <mergeCell ref="AD315:AG316"/>
    <mergeCell ref="U305:AB305"/>
    <mergeCell ref="AC305:AJ305"/>
    <mergeCell ref="A309:AJ309"/>
    <mergeCell ref="A311:AJ311"/>
    <mergeCell ref="A312:B312"/>
    <mergeCell ref="T314:AG314"/>
    <mergeCell ref="AH314:AJ316"/>
    <mergeCell ref="A285:C285"/>
    <mergeCell ref="A286:C286"/>
    <mergeCell ref="D286:F286"/>
    <mergeCell ref="G286:I286"/>
    <mergeCell ref="J286:L286"/>
    <mergeCell ref="M286:O286"/>
    <mergeCell ref="P286:R286"/>
    <mergeCell ref="G283:I283"/>
    <mergeCell ref="J283:L283"/>
    <mergeCell ref="A284:C284"/>
    <mergeCell ref="D284:F284"/>
    <mergeCell ref="G284:I284"/>
    <mergeCell ref="J284:L284"/>
    <mergeCell ref="J285:L285"/>
    <mergeCell ref="M292:T292"/>
    <mergeCell ref="U292:AB292"/>
    <mergeCell ref="A289:B289"/>
    <mergeCell ref="A291:L291"/>
    <mergeCell ref="M291:T291"/>
    <mergeCell ref="U291:AB291"/>
    <mergeCell ref="AC291:AJ291"/>
    <mergeCell ref="A292:H293"/>
    <mergeCell ref="AC292:AJ292"/>
    <mergeCell ref="AC293:AJ293"/>
    <mergeCell ref="M300:T300"/>
    <mergeCell ref="M301:T301"/>
    <mergeCell ref="U301:AB301"/>
    <mergeCell ref="AC301:AJ301"/>
    <mergeCell ref="M302:T302"/>
    <mergeCell ref="U302:AB302"/>
    <mergeCell ref="AC302:AJ302"/>
    <mergeCell ref="M303:T303"/>
    <mergeCell ref="U303:AB303"/>
    <mergeCell ref="AC303:AJ303"/>
    <mergeCell ref="M304:T304"/>
    <mergeCell ref="U304:AB304"/>
    <mergeCell ref="AC304:AJ304"/>
    <mergeCell ref="M305:T305"/>
    <mergeCell ref="T317:X317"/>
    <mergeCell ref="Y317:AC317"/>
    <mergeCell ref="AD317:AG317"/>
    <mergeCell ref="AH317:AJ317"/>
    <mergeCell ref="A322:B322"/>
    <mergeCell ref="A324:L324"/>
    <mergeCell ref="M324:T324"/>
    <mergeCell ref="U324:AB324"/>
    <mergeCell ref="AC324:AJ324"/>
    <mergeCell ref="K325:L325"/>
    <mergeCell ref="AC325:AJ325"/>
    <mergeCell ref="U327:AB327"/>
    <mergeCell ref="AC327:AJ327"/>
    <mergeCell ref="A325:J325"/>
    <mergeCell ref="A326:J326"/>
    <mergeCell ref="K326:L326"/>
    <mergeCell ref="M326:T326"/>
    <mergeCell ref="U326:AB326"/>
    <mergeCell ref="AC326:AJ326"/>
    <mergeCell ref="A327:J327"/>
    <mergeCell ref="F314:S314"/>
    <mergeCell ref="K315:O316"/>
    <mergeCell ref="A317:B317"/>
    <mergeCell ref="C317:E317"/>
    <mergeCell ref="F317:J317"/>
    <mergeCell ref="K317:O317"/>
    <mergeCell ref="P317:S317"/>
    <mergeCell ref="AD318:AG318"/>
    <mergeCell ref="AH318:AJ318"/>
    <mergeCell ref="A318:B318"/>
    <mergeCell ref="C318:E318"/>
    <mergeCell ref="F318:J318"/>
    <mergeCell ref="K318:O318"/>
    <mergeCell ref="P318:S318"/>
    <mergeCell ref="T318:X318"/>
    <mergeCell ref="Y318:AC318"/>
    <mergeCell ref="AD319:AG319"/>
    <mergeCell ref="AH319:AJ319"/>
    <mergeCell ref="A319:B319"/>
    <mergeCell ref="C319:E319"/>
    <mergeCell ref="F319:J319"/>
    <mergeCell ref="K319:O319"/>
    <mergeCell ref="P319:S319"/>
    <mergeCell ref="T319:X319"/>
    <mergeCell ref="Y319:AC319"/>
    <mergeCell ref="M325:T325"/>
    <mergeCell ref="U325:AB325"/>
    <mergeCell ref="K327:L327"/>
    <mergeCell ref="M327:T327"/>
    <mergeCell ref="A328:J328"/>
    <mergeCell ref="K328:L328"/>
    <mergeCell ref="M328:T328"/>
    <mergeCell ref="U328:AB328"/>
    <mergeCell ref="AC328:AJ328"/>
    <mergeCell ref="AB343:AE343"/>
    <mergeCell ref="AF343:AJ343"/>
    <mergeCell ref="W341:AA341"/>
    <mergeCell ref="AB341:AE341"/>
    <mergeCell ref="AF341:AJ341"/>
    <mergeCell ref="W342:AA342"/>
    <mergeCell ref="AB342:AE342"/>
    <mergeCell ref="AF342:AJ342"/>
    <mergeCell ref="W343:AA343"/>
    <mergeCell ref="AB346:AE346"/>
    <mergeCell ref="AF346:AJ346"/>
    <mergeCell ref="W347:AA347"/>
    <mergeCell ref="AB347:AE347"/>
    <mergeCell ref="AF347:AJ347"/>
    <mergeCell ref="W344:AA344"/>
    <mergeCell ref="AB344:AE344"/>
    <mergeCell ref="AF344:AJ344"/>
    <mergeCell ref="W345:AA345"/>
    <mergeCell ref="AB345:AE345"/>
    <mergeCell ref="AF345:AJ345"/>
    <mergeCell ref="W346:AA346"/>
    <mergeCell ref="N347:R347"/>
    <mergeCell ref="N348:R348"/>
    <mergeCell ref="N344:R344"/>
    <mergeCell ref="S344:V344"/>
    <mergeCell ref="N345:R345"/>
    <mergeCell ref="S345:V345"/>
    <mergeCell ref="N346:R346"/>
    <mergeCell ref="S346:V346"/>
    <mergeCell ref="S347:V347"/>
    <mergeCell ref="M330:T330"/>
    <mergeCell ref="U330:AB330"/>
    <mergeCell ref="A329:J329"/>
    <mergeCell ref="K329:L329"/>
    <mergeCell ref="M329:T329"/>
    <mergeCell ref="U329:AB329"/>
    <mergeCell ref="AC329:AJ329"/>
    <mergeCell ref="K330:L330"/>
    <mergeCell ref="AC330:AJ330"/>
    <mergeCell ref="U332:AB332"/>
    <mergeCell ref="AC332:AJ332"/>
    <mergeCell ref="U333:AB333"/>
    <mergeCell ref="AC333:AJ333"/>
    <mergeCell ref="A330:J330"/>
    <mergeCell ref="A331:J331"/>
    <mergeCell ref="K331:L331"/>
    <mergeCell ref="M331:T331"/>
    <mergeCell ref="U331:AB331"/>
    <mergeCell ref="AC331:AJ331"/>
    <mergeCell ref="A332:J332"/>
    <mergeCell ref="J338:R338"/>
    <mergeCell ref="S338:AA338"/>
    <mergeCell ref="AB338:AJ338"/>
    <mergeCell ref="J339:M339"/>
    <mergeCell ref="N339:R339"/>
    <mergeCell ref="S339:V339"/>
    <mergeCell ref="W339:AA339"/>
    <mergeCell ref="AB339:AE339"/>
    <mergeCell ref="AF339:AJ339"/>
    <mergeCell ref="A340:I340"/>
    <mergeCell ref="J340:M340"/>
    <mergeCell ref="N340:R340"/>
    <mergeCell ref="S340:V340"/>
    <mergeCell ref="W340:AA340"/>
    <mergeCell ref="AB340:AE340"/>
    <mergeCell ref="AF340:AJ340"/>
    <mergeCell ref="K332:L332"/>
    <mergeCell ref="M332:T332"/>
    <mergeCell ref="A333:J333"/>
    <mergeCell ref="K333:L333"/>
    <mergeCell ref="M333:T333"/>
    <mergeCell ref="A336:B336"/>
    <mergeCell ref="A338:I339"/>
    <mergeCell ref="N342:R342"/>
    <mergeCell ref="S342:V342"/>
    <mergeCell ref="G343:I343"/>
    <mergeCell ref="J343:M343"/>
    <mergeCell ref="N343:R343"/>
    <mergeCell ref="S343:V343"/>
    <mergeCell ref="A341:F344"/>
    <mergeCell ref="G341:I341"/>
    <mergeCell ref="J341:M341"/>
    <mergeCell ref="N341:R341"/>
    <mergeCell ref="S341:V341"/>
    <mergeCell ref="G342:I342"/>
    <mergeCell ref="J342:M342"/>
    <mergeCell ref="G344:I344"/>
    <mergeCell ref="J344:M344"/>
    <mergeCell ref="A345:I345"/>
    <mergeCell ref="J345:M345"/>
    <mergeCell ref="A346:I346"/>
    <mergeCell ref="J346:M346"/>
    <mergeCell ref="J347:M347"/>
    <mergeCell ref="G348:I348"/>
    <mergeCell ref="G349:I349"/>
    <mergeCell ref="O357:R357"/>
    <mergeCell ref="X357:AB357"/>
    <mergeCell ref="F357:J357"/>
    <mergeCell ref="K357:N357"/>
    <mergeCell ref="F358:J358"/>
    <mergeCell ref="K358:N358"/>
    <mergeCell ref="O358:R358"/>
    <mergeCell ref="S358:W358"/>
    <mergeCell ref="X358:AB358"/>
    <mergeCell ref="AC359:AF359"/>
    <mergeCell ref="AG359:AJ359"/>
    <mergeCell ref="A358:E358"/>
    <mergeCell ref="A359:E359"/>
    <mergeCell ref="F359:J359"/>
    <mergeCell ref="K359:N359"/>
    <mergeCell ref="O359:R359"/>
    <mergeCell ref="S359:W359"/>
    <mergeCell ref="X359:AB359"/>
    <mergeCell ref="F360:J360"/>
    <mergeCell ref="K360:N360"/>
    <mergeCell ref="O360:R360"/>
    <mergeCell ref="S360:W360"/>
    <mergeCell ref="X360:AB360"/>
    <mergeCell ref="AC360:AF360"/>
    <mergeCell ref="AG360:AJ360"/>
    <mergeCell ref="O369:S369"/>
    <mergeCell ref="T369:V369"/>
    <mergeCell ref="W369:Y369"/>
    <mergeCell ref="Z369:AD369"/>
    <mergeCell ref="AE369:AG369"/>
    <mergeCell ref="AH369:AJ369"/>
    <mergeCell ref="A360:E360"/>
    <mergeCell ref="A366:B366"/>
    <mergeCell ref="A368:C369"/>
    <mergeCell ref="D368:N368"/>
    <mergeCell ref="O368:Y368"/>
    <mergeCell ref="Z368:AJ368"/>
    <mergeCell ref="D369:H369"/>
    <mergeCell ref="J349:M349"/>
    <mergeCell ref="N349:R349"/>
    <mergeCell ref="S349:V349"/>
    <mergeCell ref="W349:AA349"/>
    <mergeCell ref="AB349:AE349"/>
    <mergeCell ref="AF349:AJ349"/>
    <mergeCell ref="A347:I347"/>
    <mergeCell ref="A348:F349"/>
    <mergeCell ref="J348:M348"/>
    <mergeCell ref="S348:V348"/>
    <mergeCell ref="W348:AA348"/>
    <mergeCell ref="AB348:AE348"/>
    <mergeCell ref="AF348:AJ348"/>
    <mergeCell ref="AC357:AF357"/>
    <mergeCell ref="AG357:AJ357"/>
    <mergeCell ref="AC358:AF358"/>
    <mergeCell ref="AG358:AJ358"/>
    <mergeCell ref="A351:AJ351"/>
    <mergeCell ref="A353:AJ353"/>
    <mergeCell ref="A354:B354"/>
    <mergeCell ref="A356:E357"/>
    <mergeCell ref="F356:R356"/>
    <mergeCell ref="S356:W357"/>
    <mergeCell ref="X356:AJ356"/>
    <mergeCell ref="T370:V370"/>
    <mergeCell ref="W370:Y370"/>
    <mergeCell ref="Z370:AD370"/>
    <mergeCell ref="AE370:AG370"/>
    <mergeCell ref="AH370:AJ370"/>
    <mergeCell ref="A379:F380"/>
    <mergeCell ref="G381:K381"/>
    <mergeCell ref="L381:P381"/>
    <mergeCell ref="Q381:U381"/>
    <mergeCell ref="V381:Z381"/>
    <mergeCell ref="AA381:AE381"/>
    <mergeCell ref="AF381:AJ381"/>
    <mergeCell ref="A381:F381"/>
    <mergeCell ref="G382:K382"/>
    <mergeCell ref="L382:P382"/>
    <mergeCell ref="Q382:U382"/>
    <mergeCell ref="V382:Z382"/>
    <mergeCell ref="AA382:AE382"/>
    <mergeCell ref="AF382:AJ382"/>
    <mergeCell ref="Y498:AD498"/>
    <mergeCell ref="AE498:AJ498"/>
    <mergeCell ref="A491:G491"/>
    <mergeCell ref="A495:B495"/>
    <mergeCell ref="A497:F498"/>
    <mergeCell ref="G497:L498"/>
    <mergeCell ref="M497:R498"/>
    <mergeCell ref="S497:AJ497"/>
    <mergeCell ref="S498:X498"/>
    <mergeCell ref="S512:X512"/>
    <mergeCell ref="Y512:AD512"/>
    <mergeCell ref="A511:F511"/>
    <mergeCell ref="G511:L511"/>
    <mergeCell ref="M511:R511"/>
    <mergeCell ref="S511:X511"/>
    <mergeCell ref="Y511:AD511"/>
    <mergeCell ref="AE511:AJ511"/>
    <mergeCell ref="A512:F512"/>
    <mergeCell ref="AE512:AJ512"/>
    <mergeCell ref="G512:L512"/>
    <mergeCell ref="M512:R512"/>
    <mergeCell ref="G513:L513"/>
    <mergeCell ref="M513:R513"/>
    <mergeCell ref="S513:X513"/>
    <mergeCell ref="Y513:AD513"/>
    <mergeCell ref="AE513:AJ513"/>
    <mergeCell ref="A513:F513"/>
    <mergeCell ref="A514:F514"/>
    <mergeCell ref="G514:L514"/>
    <mergeCell ref="M514:R514"/>
    <mergeCell ref="S514:X514"/>
    <mergeCell ref="Y514:AD514"/>
    <mergeCell ref="AE514:AJ514"/>
    <mergeCell ref="S516:X516"/>
    <mergeCell ref="Y516:AD516"/>
    <mergeCell ref="A515:F515"/>
    <mergeCell ref="G515:L515"/>
    <mergeCell ref="M515:R515"/>
    <mergeCell ref="S515:X515"/>
    <mergeCell ref="Y515:AD515"/>
    <mergeCell ref="AE515:AJ515"/>
    <mergeCell ref="A516:F516"/>
    <mergeCell ref="AE516:AJ516"/>
    <mergeCell ref="G516:L516"/>
    <mergeCell ref="M516:R516"/>
    <mergeCell ref="G517:L517"/>
    <mergeCell ref="M517:R517"/>
    <mergeCell ref="S517:X517"/>
    <mergeCell ref="Y517:AD517"/>
    <mergeCell ref="AE517:AJ517"/>
    <mergeCell ref="A517:F517"/>
    <mergeCell ref="A518:F518"/>
    <mergeCell ref="G518:L518"/>
    <mergeCell ref="M518:R518"/>
    <mergeCell ref="S518:X518"/>
    <mergeCell ref="Y518:AD518"/>
    <mergeCell ref="AE518:AJ518"/>
    <mergeCell ref="S520:X520"/>
    <mergeCell ref="Y520:AD520"/>
    <mergeCell ref="A519:F519"/>
    <mergeCell ref="G519:L519"/>
    <mergeCell ref="M519:R519"/>
    <mergeCell ref="S519:X519"/>
    <mergeCell ref="Y519:AD519"/>
    <mergeCell ref="AE519:AJ519"/>
    <mergeCell ref="A520:F520"/>
    <mergeCell ref="AE520:AJ520"/>
    <mergeCell ref="G543:J543"/>
    <mergeCell ref="K543:N543"/>
    <mergeCell ref="O543:R543"/>
    <mergeCell ref="S543:X543"/>
    <mergeCell ref="Y543:AB543"/>
    <mergeCell ref="AC543:AF543"/>
    <mergeCell ref="AG543:AJ543"/>
    <mergeCell ref="A543:F543"/>
    <mergeCell ref="A544:F544"/>
    <mergeCell ref="G544:J544"/>
    <mergeCell ref="K544:N544"/>
    <mergeCell ref="O544:R544"/>
    <mergeCell ref="S544:X544"/>
    <mergeCell ref="Y544:AB544"/>
    <mergeCell ref="G545:J545"/>
    <mergeCell ref="K545:N545"/>
    <mergeCell ref="O545:R545"/>
    <mergeCell ref="S545:X545"/>
    <mergeCell ref="Y545:AB545"/>
    <mergeCell ref="AC545:AF545"/>
    <mergeCell ref="AG545:AJ545"/>
    <mergeCell ref="A545:F545"/>
    <mergeCell ref="A546:F546"/>
    <mergeCell ref="G546:J546"/>
    <mergeCell ref="K546:N546"/>
    <mergeCell ref="O546:R546"/>
    <mergeCell ref="S546:X546"/>
    <mergeCell ref="Y546:AB546"/>
    <mergeCell ref="AC546:AF546"/>
    <mergeCell ref="AG546:AJ546"/>
    <mergeCell ref="A550:B550"/>
    <mergeCell ref="I552:O552"/>
    <mergeCell ref="P552:V552"/>
    <mergeCell ref="W552:AC552"/>
    <mergeCell ref="AD552:AJ552"/>
    <mergeCell ref="W554:AC554"/>
    <mergeCell ref="AD554:AJ554"/>
    <mergeCell ref="A552:H552"/>
    <mergeCell ref="A553:H553"/>
    <mergeCell ref="I553:O553"/>
    <mergeCell ref="P553:V553"/>
    <mergeCell ref="W553:AC553"/>
    <mergeCell ref="AD553:AJ553"/>
    <mergeCell ref="A554:H554"/>
    <mergeCell ref="G539:J539"/>
    <mergeCell ref="K539:N539"/>
    <mergeCell ref="O539:R539"/>
    <mergeCell ref="S539:X539"/>
    <mergeCell ref="Y539:AB539"/>
    <mergeCell ref="AC539:AF539"/>
    <mergeCell ref="AG539:AJ539"/>
    <mergeCell ref="A539:F539"/>
    <mergeCell ref="A540:F540"/>
    <mergeCell ref="G540:J540"/>
    <mergeCell ref="K540:N540"/>
    <mergeCell ref="O540:R540"/>
    <mergeCell ref="S540:X540"/>
    <mergeCell ref="Y540:AB540"/>
    <mergeCell ref="G541:J541"/>
    <mergeCell ref="K541:N541"/>
    <mergeCell ref="O541:R541"/>
    <mergeCell ref="S541:X541"/>
    <mergeCell ref="Y541:AB541"/>
    <mergeCell ref="AC541:AF541"/>
    <mergeCell ref="AG541:AJ541"/>
    <mergeCell ref="AC542:AF542"/>
    <mergeCell ref="AG542:AJ542"/>
    <mergeCell ref="A541:F541"/>
    <mergeCell ref="A542:F542"/>
    <mergeCell ref="G542:J542"/>
    <mergeCell ref="K542:N542"/>
    <mergeCell ref="O542:R542"/>
    <mergeCell ref="S542:X542"/>
    <mergeCell ref="Y542:AB542"/>
    <mergeCell ref="AC544:AF544"/>
    <mergeCell ref="AG544:AJ544"/>
    <mergeCell ref="I554:O554"/>
    <mergeCell ref="P554:V554"/>
    <mergeCell ref="A555:H555"/>
    <mergeCell ref="I555:O555"/>
    <mergeCell ref="P555:V555"/>
    <mergeCell ref="W555:AC555"/>
    <mergeCell ref="AD555:AJ555"/>
    <mergeCell ref="P557:V557"/>
    <mergeCell ref="W557:AC557"/>
    <mergeCell ref="A556:H556"/>
    <mergeCell ref="I556:O556"/>
    <mergeCell ref="P556:V556"/>
    <mergeCell ref="W556:AC556"/>
    <mergeCell ref="AD556:AJ556"/>
    <mergeCell ref="I557:O557"/>
    <mergeCell ref="AD557:AJ557"/>
    <mergeCell ref="W559:AC559"/>
    <mergeCell ref="AD559:AJ559"/>
    <mergeCell ref="W560:AC560"/>
    <mergeCell ref="AD560:AJ560"/>
    <mergeCell ref="A557:H557"/>
    <mergeCell ref="A558:H558"/>
    <mergeCell ref="I558:O558"/>
    <mergeCell ref="P558:V558"/>
    <mergeCell ref="W558:AC558"/>
    <mergeCell ref="AD558:AJ558"/>
    <mergeCell ref="A559:H559"/>
    <mergeCell ref="I559:O559"/>
    <mergeCell ref="P559:V559"/>
    <mergeCell ref="A560:H560"/>
    <mergeCell ref="I560:O560"/>
    <mergeCell ref="P560:V560"/>
    <mergeCell ref="A562:AJ562"/>
    <mergeCell ref="A564:B564"/>
    <mergeCell ref="V567:Z567"/>
    <mergeCell ref="AA567:AE567"/>
    <mergeCell ref="V568:Z568"/>
    <mergeCell ref="AA568:AE568"/>
    <mergeCell ref="AF568:AJ568"/>
    <mergeCell ref="G566:P566"/>
    <mergeCell ref="Q566:Z566"/>
    <mergeCell ref="AA566:AJ566"/>
    <mergeCell ref="G567:K567"/>
    <mergeCell ref="L567:P567"/>
    <mergeCell ref="Q567:U567"/>
    <mergeCell ref="AF567:AJ567"/>
    <mergeCell ref="A574:F574"/>
    <mergeCell ref="G574:K574"/>
    <mergeCell ref="L574:P574"/>
    <mergeCell ref="Q574:U574"/>
    <mergeCell ref="V574:Z574"/>
    <mergeCell ref="AA574:AE574"/>
    <mergeCell ref="AF574:AJ574"/>
    <mergeCell ref="A575:F575"/>
    <mergeCell ref="G575:K575"/>
    <mergeCell ref="L575:P575"/>
    <mergeCell ref="Q575:U575"/>
    <mergeCell ref="V575:Z575"/>
    <mergeCell ref="AA575:AE575"/>
    <mergeCell ref="AF575:AJ575"/>
    <mergeCell ref="L569:P569"/>
    <mergeCell ref="Q569:U569"/>
    <mergeCell ref="V569:Z569"/>
    <mergeCell ref="AA569:AE569"/>
    <mergeCell ref="AF569:AJ569"/>
    <mergeCell ref="A566:F567"/>
    <mergeCell ref="A568:F568"/>
    <mergeCell ref="G568:K568"/>
    <mergeCell ref="L568:P568"/>
    <mergeCell ref="Q568:U568"/>
    <mergeCell ref="A569:F569"/>
    <mergeCell ref="G569:K569"/>
    <mergeCell ref="A570:F570"/>
    <mergeCell ref="G570:K570"/>
    <mergeCell ref="L570:P570"/>
    <mergeCell ref="Q570:U570"/>
    <mergeCell ref="V570:Z570"/>
    <mergeCell ref="AA570:AE570"/>
    <mergeCell ref="AF570:AJ570"/>
    <mergeCell ref="A571:F571"/>
    <mergeCell ref="G571:K571"/>
    <mergeCell ref="L571:P571"/>
    <mergeCell ref="Q571:U571"/>
    <mergeCell ref="V571:Z571"/>
    <mergeCell ref="AA571:AE571"/>
    <mergeCell ref="AF571:AJ571"/>
    <mergeCell ref="A572:F572"/>
    <mergeCell ref="G572:K572"/>
    <mergeCell ref="L572:P572"/>
    <mergeCell ref="Q572:U572"/>
    <mergeCell ref="V572:Z572"/>
    <mergeCell ref="AA572:AE572"/>
    <mergeCell ref="AF572:AJ572"/>
    <mergeCell ref="A573:F573"/>
    <mergeCell ref="G573:K573"/>
    <mergeCell ref="L573:P573"/>
    <mergeCell ref="Q573:U573"/>
    <mergeCell ref="V573:Z573"/>
    <mergeCell ref="AA573:AE573"/>
    <mergeCell ref="AF573:AJ573"/>
    <mergeCell ref="U580:V580"/>
    <mergeCell ref="W580:X580"/>
    <mergeCell ref="Y580:Z580"/>
    <mergeCell ref="AA580:AB580"/>
    <mergeCell ref="AC580:AD580"/>
    <mergeCell ref="AE580:AF580"/>
    <mergeCell ref="AG580:AH580"/>
    <mergeCell ref="AI580:AJ580"/>
    <mergeCell ref="A578:B578"/>
    <mergeCell ref="A580:E580"/>
    <mergeCell ref="F580:L580"/>
    <mergeCell ref="M580:N580"/>
    <mergeCell ref="O580:P580"/>
    <mergeCell ref="Q580:R580"/>
    <mergeCell ref="S580:T580"/>
    <mergeCell ref="W581:X581"/>
    <mergeCell ref="Y581:Z581"/>
    <mergeCell ref="AA581:AB581"/>
    <mergeCell ref="AC581:AD581"/>
    <mergeCell ref="AE581:AF581"/>
    <mergeCell ref="AG581:AH581"/>
    <mergeCell ref="AI581:AJ581"/>
    <mergeCell ref="A581:E581"/>
    <mergeCell ref="F581:L581"/>
    <mergeCell ref="M581:N581"/>
    <mergeCell ref="O581:P581"/>
    <mergeCell ref="Q581:R581"/>
    <mergeCell ref="S581:T581"/>
    <mergeCell ref="U581:V581"/>
    <mergeCell ref="W582:X582"/>
    <mergeCell ref="Y582:Z582"/>
    <mergeCell ref="AA582:AB582"/>
    <mergeCell ref="AC582:AD582"/>
    <mergeCell ref="AE582:AF582"/>
    <mergeCell ref="AG582:AH582"/>
    <mergeCell ref="AI582:AJ582"/>
    <mergeCell ref="A582:E582"/>
    <mergeCell ref="F582:L582"/>
    <mergeCell ref="M582:N582"/>
    <mergeCell ref="O582:P582"/>
    <mergeCell ref="Q582:R582"/>
    <mergeCell ref="S582:T582"/>
    <mergeCell ref="U582:V582"/>
    <mergeCell ref="W583:X583"/>
    <mergeCell ref="Y583:Z583"/>
    <mergeCell ref="AA583:AB583"/>
    <mergeCell ref="AC583:AD583"/>
    <mergeCell ref="AE583:AF583"/>
    <mergeCell ref="AG583:AH583"/>
    <mergeCell ref="AI583:AJ583"/>
    <mergeCell ref="A583:E583"/>
    <mergeCell ref="F583:L583"/>
    <mergeCell ref="M583:N583"/>
    <mergeCell ref="O583:P583"/>
    <mergeCell ref="Q583:R583"/>
    <mergeCell ref="S583:T583"/>
    <mergeCell ref="U583:V583"/>
    <mergeCell ref="Y637:AD637"/>
    <mergeCell ref="AE637:AJ637"/>
    <mergeCell ref="AG630:AJ630"/>
    <mergeCell ref="A632:AJ632"/>
    <mergeCell ref="A634:B634"/>
    <mergeCell ref="D636:X636"/>
    <mergeCell ref="Y636:AJ636"/>
    <mergeCell ref="K637:Q637"/>
    <mergeCell ref="R637:X637"/>
    <mergeCell ref="AC623:AF623"/>
    <mergeCell ref="AG623:AJ623"/>
    <mergeCell ref="K624:P624"/>
    <mergeCell ref="Q624:T624"/>
    <mergeCell ref="U624:X624"/>
    <mergeCell ref="Y624:AB624"/>
    <mergeCell ref="AC624:AF624"/>
    <mergeCell ref="AG624:AJ624"/>
    <mergeCell ref="F625:J625"/>
    <mergeCell ref="K625:P625"/>
    <mergeCell ref="K626:P626"/>
    <mergeCell ref="Q626:T626"/>
    <mergeCell ref="U626:X626"/>
    <mergeCell ref="Y626:AB626"/>
    <mergeCell ref="AC626:AF626"/>
    <mergeCell ref="AG626:AJ626"/>
    <mergeCell ref="Q625:T625"/>
    <mergeCell ref="U625:X625"/>
    <mergeCell ref="AC625:AF625"/>
    <mergeCell ref="AG625:AJ625"/>
    <mergeCell ref="AC627:AF627"/>
    <mergeCell ref="AG627:AJ627"/>
    <mergeCell ref="AC628:AF628"/>
    <mergeCell ref="AG628:AJ628"/>
    <mergeCell ref="AC629:AF629"/>
    <mergeCell ref="AG629:AJ629"/>
    <mergeCell ref="AC630:AF630"/>
    <mergeCell ref="O641:Q641"/>
    <mergeCell ref="R641:U641"/>
    <mergeCell ref="V641:X641"/>
    <mergeCell ref="Y641:AA641"/>
    <mergeCell ref="AB641:AD641"/>
    <mergeCell ref="AE641:AG641"/>
    <mergeCell ref="AH641:AJ641"/>
    <mergeCell ref="G606:K606"/>
    <mergeCell ref="L606:P606"/>
    <mergeCell ref="Q606:T606"/>
    <mergeCell ref="U606:X606"/>
    <mergeCell ref="Y606:AB606"/>
    <mergeCell ref="AC606:AF606"/>
    <mergeCell ref="AG606:AJ606"/>
    <mergeCell ref="A606:F606"/>
    <mergeCell ref="A607:F607"/>
    <mergeCell ref="G607:K607"/>
    <mergeCell ref="L607:P607"/>
    <mergeCell ref="Q607:T607"/>
    <mergeCell ref="U607:X607"/>
    <mergeCell ref="Y607:AB607"/>
    <mergeCell ref="G608:K608"/>
    <mergeCell ref="L608:P608"/>
    <mergeCell ref="Q608:T608"/>
    <mergeCell ref="U608:X608"/>
    <mergeCell ref="Y608:AB608"/>
    <mergeCell ref="AC608:AF608"/>
    <mergeCell ref="AG608:AJ608"/>
    <mergeCell ref="A608:F608"/>
    <mergeCell ref="A612:B612"/>
    <mergeCell ref="A614:G614"/>
    <mergeCell ref="H614:O614"/>
    <mergeCell ref="P614:V614"/>
    <mergeCell ref="W614:AC614"/>
    <mergeCell ref="AD614:AJ614"/>
    <mergeCell ref="P616:V616"/>
    <mergeCell ref="W616:AC616"/>
    <mergeCell ref="A615:G615"/>
    <mergeCell ref="H615:O615"/>
    <mergeCell ref="P615:V615"/>
    <mergeCell ref="W615:AC615"/>
    <mergeCell ref="AD615:AJ615"/>
    <mergeCell ref="H616:O616"/>
    <mergeCell ref="AD616:AJ616"/>
    <mergeCell ref="A586:B586"/>
    <mergeCell ref="G588:K589"/>
    <mergeCell ref="L588:R589"/>
    <mergeCell ref="S588:AD588"/>
    <mergeCell ref="AE588:AJ589"/>
    <mergeCell ref="S589:X589"/>
    <mergeCell ref="Y589:AD589"/>
    <mergeCell ref="A588:F589"/>
    <mergeCell ref="A590:F590"/>
    <mergeCell ref="G590:K590"/>
    <mergeCell ref="L590:R590"/>
    <mergeCell ref="S590:X590"/>
    <mergeCell ref="Y590:AD590"/>
    <mergeCell ref="AE590:AJ590"/>
    <mergeCell ref="A591:F591"/>
    <mergeCell ref="G591:K591"/>
    <mergeCell ref="L591:R591"/>
    <mergeCell ref="S591:X591"/>
    <mergeCell ref="Y591:AD591"/>
    <mergeCell ref="AE591:AJ591"/>
    <mergeCell ref="A600:AJ600"/>
    <mergeCell ref="AC604:AF605"/>
    <mergeCell ref="AG604:AJ605"/>
    <mergeCell ref="A602:B602"/>
    <mergeCell ref="A604:F605"/>
    <mergeCell ref="G604:K605"/>
    <mergeCell ref="L604:P605"/>
    <mergeCell ref="Q604:T605"/>
    <mergeCell ref="U604:X605"/>
    <mergeCell ref="Y604:AB605"/>
    <mergeCell ref="AC607:AF607"/>
    <mergeCell ref="AG607:AJ607"/>
    <mergeCell ref="A616:G616"/>
    <mergeCell ref="A617:G617"/>
    <mergeCell ref="H617:O617"/>
    <mergeCell ref="P617:V617"/>
    <mergeCell ref="W617:AC617"/>
    <mergeCell ref="AD617:AJ617"/>
    <mergeCell ref="A620:AJ620"/>
    <mergeCell ref="A621:B621"/>
    <mergeCell ref="A623:E623"/>
    <mergeCell ref="K623:P623"/>
    <mergeCell ref="Q623:T623"/>
    <mergeCell ref="U623:X623"/>
    <mergeCell ref="Y623:AB623"/>
    <mergeCell ref="Y625:AB625"/>
    <mergeCell ref="A624:E626"/>
    <mergeCell ref="F626:J626"/>
    <mergeCell ref="A627:J627"/>
    <mergeCell ref="K627:P627"/>
    <mergeCell ref="Q627:T627"/>
    <mergeCell ref="U627:X627"/>
    <mergeCell ref="Y627:AB627"/>
    <mergeCell ref="Q629:T629"/>
    <mergeCell ref="U629:X629"/>
    <mergeCell ref="A629:J629"/>
    <mergeCell ref="A630:J630"/>
    <mergeCell ref="K630:P630"/>
    <mergeCell ref="Q630:T630"/>
    <mergeCell ref="U630:X630"/>
    <mergeCell ref="Y630:AB630"/>
    <mergeCell ref="A628:J628"/>
    <mergeCell ref="K628:P628"/>
    <mergeCell ref="Q628:T628"/>
    <mergeCell ref="U628:X628"/>
    <mergeCell ref="Y628:AB628"/>
    <mergeCell ref="K629:P629"/>
    <mergeCell ref="Y629:AB629"/>
    <mergeCell ref="U658:AB658"/>
    <mergeCell ref="U659:X659"/>
    <mergeCell ref="Y659:AB659"/>
    <mergeCell ref="W651:Z651"/>
    <mergeCell ref="AA651:AE651"/>
    <mergeCell ref="AA652:AE652"/>
    <mergeCell ref="AF652:AJ652"/>
    <mergeCell ref="P657:AJ657"/>
    <mergeCell ref="P658:T659"/>
    <mergeCell ref="AC658:AJ658"/>
    <mergeCell ref="Y661:AB661"/>
    <mergeCell ref="AC661:AF661"/>
    <mergeCell ref="P661:T661"/>
    <mergeCell ref="P662:T662"/>
    <mergeCell ref="U662:X662"/>
    <mergeCell ref="Y662:AB662"/>
    <mergeCell ref="AC662:AF662"/>
    <mergeCell ref="AG662:AJ662"/>
    <mergeCell ref="A664:AJ664"/>
    <mergeCell ref="P660:T660"/>
    <mergeCell ref="U660:X660"/>
    <mergeCell ref="Y660:AB660"/>
    <mergeCell ref="AC660:AF660"/>
    <mergeCell ref="AG660:AJ660"/>
    <mergeCell ref="U661:X661"/>
    <mergeCell ref="AG661:AJ661"/>
    <mergeCell ref="O638:Q639"/>
    <mergeCell ref="R638:U639"/>
    <mergeCell ref="V638:X639"/>
    <mergeCell ref="Y638:AA639"/>
    <mergeCell ref="AB638:AD639"/>
    <mergeCell ref="AE638:AG639"/>
    <mergeCell ref="AH638:AJ639"/>
    <mergeCell ref="O640:Q640"/>
    <mergeCell ref="R640:U640"/>
    <mergeCell ref="V640:X640"/>
    <mergeCell ref="Y640:AA640"/>
    <mergeCell ref="AB640:AD640"/>
    <mergeCell ref="AE640:AG640"/>
    <mergeCell ref="AH640:AJ640"/>
    <mergeCell ref="O642:Q642"/>
    <mergeCell ref="R642:U642"/>
    <mergeCell ref="V642:X642"/>
    <mergeCell ref="Y642:AA642"/>
    <mergeCell ref="AB642:AD642"/>
    <mergeCell ref="AE642:AG642"/>
    <mergeCell ref="AH642:AJ642"/>
    <mergeCell ref="O648:Z648"/>
    <mergeCell ref="AA648:AJ648"/>
    <mergeCell ref="O649:R649"/>
    <mergeCell ref="S649:V649"/>
    <mergeCell ref="W649:Z649"/>
    <mergeCell ref="AA649:AE649"/>
    <mergeCell ref="AF649:AJ649"/>
    <mergeCell ref="O651:R651"/>
    <mergeCell ref="O652:R652"/>
    <mergeCell ref="S652:V652"/>
    <mergeCell ref="W652:Z652"/>
    <mergeCell ref="O650:R650"/>
    <mergeCell ref="S650:V650"/>
    <mergeCell ref="W650:Z650"/>
    <mergeCell ref="AA650:AE650"/>
    <mergeCell ref="AF650:AJ650"/>
    <mergeCell ref="S651:V651"/>
    <mergeCell ref="AF651:AJ651"/>
    <mergeCell ref="AC659:AF659"/>
    <mergeCell ref="AG659:AJ659"/>
    <mergeCell ref="A382:F382"/>
    <mergeCell ref="G383:K383"/>
    <mergeCell ref="L383:P383"/>
    <mergeCell ref="Q383:U383"/>
    <mergeCell ref="V383:Z383"/>
    <mergeCell ref="AA383:AE383"/>
    <mergeCell ref="AF383:AJ383"/>
    <mergeCell ref="A383:F383"/>
    <mergeCell ref="A386:AJ386"/>
    <mergeCell ref="A388:B388"/>
    <mergeCell ref="E390:L390"/>
    <mergeCell ref="M390:T390"/>
    <mergeCell ref="U390:AB390"/>
    <mergeCell ref="AC390:AJ390"/>
    <mergeCell ref="U392:AB392"/>
    <mergeCell ref="AC392:AJ392"/>
    <mergeCell ref="A390:D390"/>
    <mergeCell ref="A391:D391"/>
    <mergeCell ref="E391:L391"/>
    <mergeCell ref="M391:T391"/>
    <mergeCell ref="U391:AB391"/>
    <mergeCell ref="AC391:AJ391"/>
    <mergeCell ref="A392:D392"/>
    <mergeCell ref="I369:K369"/>
    <mergeCell ref="L369:N369"/>
    <mergeCell ref="A370:C370"/>
    <mergeCell ref="D370:H370"/>
    <mergeCell ref="I370:K370"/>
    <mergeCell ref="L370:N370"/>
    <mergeCell ref="O370:S370"/>
    <mergeCell ref="Z371:AD371"/>
    <mergeCell ref="AE371:AG371"/>
    <mergeCell ref="AH371:AJ371"/>
    <mergeCell ref="A371:C371"/>
    <mergeCell ref="D371:H371"/>
    <mergeCell ref="I371:K371"/>
    <mergeCell ref="L371:N371"/>
    <mergeCell ref="O371:S371"/>
    <mergeCell ref="T371:V371"/>
    <mergeCell ref="W371:Y371"/>
    <mergeCell ref="Z372:AD372"/>
    <mergeCell ref="AE372:AG372"/>
    <mergeCell ref="AH372:AJ372"/>
    <mergeCell ref="A372:C372"/>
    <mergeCell ref="D372:H372"/>
    <mergeCell ref="I372:K372"/>
    <mergeCell ref="L372:N372"/>
    <mergeCell ref="O372:S372"/>
    <mergeCell ref="T372:V372"/>
    <mergeCell ref="W372:Y372"/>
    <mergeCell ref="A377:B377"/>
    <mergeCell ref="G379:K380"/>
    <mergeCell ref="L379:P380"/>
    <mergeCell ref="Q379:U380"/>
    <mergeCell ref="V379:Z380"/>
    <mergeCell ref="AA379:AE380"/>
    <mergeCell ref="AF379:AJ380"/>
    <mergeCell ref="E392:L392"/>
    <mergeCell ref="M392:T392"/>
    <mergeCell ref="A393:D393"/>
    <mergeCell ref="E393:L393"/>
    <mergeCell ref="M393:T393"/>
    <mergeCell ref="U393:AB393"/>
    <mergeCell ref="AC393:AJ393"/>
    <mergeCell ref="A396:B396"/>
    <mergeCell ref="G398:K398"/>
    <mergeCell ref="L398:P398"/>
    <mergeCell ref="Q398:U398"/>
    <mergeCell ref="V398:Z398"/>
    <mergeCell ref="AA398:AE398"/>
    <mergeCell ref="AF398:AJ398"/>
    <mergeCell ref="V399:W400"/>
    <mergeCell ref="X399:Z400"/>
    <mergeCell ref="AA399:AB400"/>
    <mergeCell ref="AC399:AE400"/>
    <mergeCell ref="AF399:AG400"/>
    <mergeCell ref="AH399:AJ400"/>
    <mergeCell ref="A398:F400"/>
    <mergeCell ref="G399:H400"/>
    <mergeCell ref="I399:K400"/>
    <mergeCell ref="L399:M400"/>
    <mergeCell ref="N399:P400"/>
    <mergeCell ref="Q399:R400"/>
    <mergeCell ref="S399:U400"/>
    <mergeCell ref="V401:W401"/>
    <mergeCell ref="X401:Z401"/>
    <mergeCell ref="AA401:AB401"/>
    <mergeCell ref="AC401:AE401"/>
    <mergeCell ref="AF401:AG401"/>
    <mergeCell ref="AH401:AJ401"/>
    <mergeCell ref="A401:F401"/>
    <mergeCell ref="G401:H401"/>
    <mergeCell ref="I401:K401"/>
    <mergeCell ref="L401:M401"/>
    <mergeCell ref="N401:P401"/>
    <mergeCell ref="Q401:R401"/>
    <mergeCell ref="S401:U401"/>
    <mergeCell ref="V402:W402"/>
    <mergeCell ref="X402:Z402"/>
    <mergeCell ref="AA402:AB402"/>
    <mergeCell ref="AC402:AE402"/>
    <mergeCell ref="AF402:AG402"/>
    <mergeCell ref="AH402:AJ402"/>
    <mergeCell ref="A402:F402"/>
    <mergeCell ref="G402:H402"/>
    <mergeCell ref="I402:K402"/>
    <mergeCell ref="L402:M402"/>
    <mergeCell ref="N402:P402"/>
    <mergeCell ref="Q402:R402"/>
    <mergeCell ref="S402:U402"/>
    <mergeCell ref="Q422:U422"/>
    <mergeCell ref="V422:Z422"/>
    <mergeCell ref="AA422:AE422"/>
    <mergeCell ref="AF422:AJ422"/>
    <mergeCell ref="A418:AJ418"/>
    <mergeCell ref="A419:B419"/>
    <mergeCell ref="A421:F422"/>
    <mergeCell ref="G421:P421"/>
    <mergeCell ref="Q421:Z421"/>
    <mergeCell ref="AA421:AE421"/>
    <mergeCell ref="AF421:AJ421"/>
    <mergeCell ref="AA423:AE423"/>
    <mergeCell ref="AF423:AJ423"/>
    <mergeCell ref="G422:K422"/>
    <mergeCell ref="L422:P422"/>
    <mergeCell ref="A423:F423"/>
    <mergeCell ref="G423:K423"/>
    <mergeCell ref="L423:P423"/>
    <mergeCell ref="Q423:U423"/>
    <mergeCell ref="V423:Z423"/>
    <mergeCell ref="A424:F424"/>
    <mergeCell ref="G424:K424"/>
    <mergeCell ref="L424:P424"/>
    <mergeCell ref="Q424:U424"/>
    <mergeCell ref="V424:Z424"/>
    <mergeCell ref="AA424:AE424"/>
    <mergeCell ref="AF424:AJ424"/>
    <mergeCell ref="A425:F425"/>
    <mergeCell ref="G425:K425"/>
    <mergeCell ref="L425:P425"/>
    <mergeCell ref="Q425:U425"/>
    <mergeCell ref="V425:Z425"/>
    <mergeCell ref="AA425:AE425"/>
    <mergeCell ref="AF425:AJ425"/>
    <mergeCell ref="Y465:AA465"/>
    <mergeCell ref="AB465:AD465"/>
    <mergeCell ref="AE465:AG465"/>
    <mergeCell ref="AH465:AJ465"/>
    <mergeCell ref="M469:AD469"/>
    <mergeCell ref="A470:B470"/>
    <mergeCell ref="M470:R470"/>
    <mergeCell ref="V473:X473"/>
    <mergeCell ref="Y473:AA473"/>
    <mergeCell ref="AE473:AG473"/>
    <mergeCell ref="AH473:AJ473"/>
    <mergeCell ref="S470:X470"/>
    <mergeCell ref="Y470:AD470"/>
    <mergeCell ref="M471:R471"/>
    <mergeCell ref="S471:X471"/>
    <mergeCell ref="Y471:AD471"/>
    <mergeCell ref="A472:I473"/>
    <mergeCell ref="J472:R472"/>
    <mergeCell ref="AB473:AD473"/>
    <mergeCell ref="M461:O462"/>
    <mergeCell ref="P461:R462"/>
    <mergeCell ref="A463:E463"/>
    <mergeCell ref="F463:I463"/>
    <mergeCell ref="J463:L463"/>
    <mergeCell ref="M463:O463"/>
    <mergeCell ref="P463:R463"/>
    <mergeCell ref="Y464:AA464"/>
    <mergeCell ref="AB464:AD464"/>
    <mergeCell ref="AE464:AG464"/>
    <mergeCell ref="AH464:AJ464"/>
    <mergeCell ref="A464:E464"/>
    <mergeCell ref="F464:I464"/>
    <mergeCell ref="J464:L464"/>
    <mergeCell ref="M464:O464"/>
    <mergeCell ref="P464:R464"/>
    <mergeCell ref="S464:U464"/>
    <mergeCell ref="V464:X464"/>
    <mergeCell ref="A465:E465"/>
    <mergeCell ref="F465:I465"/>
    <mergeCell ref="J465:L465"/>
    <mergeCell ref="M465:O465"/>
    <mergeCell ref="P465:R465"/>
    <mergeCell ref="S465:U465"/>
    <mergeCell ref="V465:X465"/>
    <mergeCell ref="S472:AA472"/>
    <mergeCell ref="AB472:AJ472"/>
    <mergeCell ref="AE474:AG474"/>
    <mergeCell ref="AH474:AJ474"/>
    <mergeCell ref="S479:AJ479"/>
    <mergeCell ref="S480:AJ480"/>
    <mergeCell ref="P473:R473"/>
    <mergeCell ref="S473:U473"/>
    <mergeCell ref="P474:R474"/>
    <mergeCell ref="S474:U474"/>
    <mergeCell ref="V474:X474"/>
    <mergeCell ref="Y474:AA474"/>
    <mergeCell ref="AB474:AD474"/>
    <mergeCell ref="S432:AA432"/>
    <mergeCell ref="AB432:AJ432"/>
    <mergeCell ref="A428:B428"/>
    <mergeCell ref="A431:I431"/>
    <mergeCell ref="J431:R431"/>
    <mergeCell ref="S431:AA431"/>
    <mergeCell ref="AB431:AJ431"/>
    <mergeCell ref="A432:I432"/>
    <mergeCell ref="J432:R432"/>
    <mergeCell ref="A433:I433"/>
    <mergeCell ref="J433:R433"/>
    <mergeCell ref="S433:AA433"/>
    <mergeCell ref="AB433:AJ433"/>
    <mergeCell ref="J434:R434"/>
    <mergeCell ref="S434:AA434"/>
    <mergeCell ref="AB434:AJ434"/>
    <mergeCell ref="A434:I434"/>
    <mergeCell ref="A435:I435"/>
    <mergeCell ref="J435:R435"/>
    <mergeCell ref="S435:AA435"/>
    <mergeCell ref="AB435:AJ435"/>
    <mergeCell ref="A440:H440"/>
    <mergeCell ref="I440:O440"/>
    <mergeCell ref="AD440:AJ440"/>
    <mergeCell ref="V403:W403"/>
    <mergeCell ref="X403:Z403"/>
    <mergeCell ref="AA403:AB403"/>
    <mergeCell ref="AC403:AE403"/>
    <mergeCell ref="AF403:AG403"/>
    <mergeCell ref="AH403:AJ403"/>
    <mergeCell ref="A403:F403"/>
    <mergeCell ref="G403:H403"/>
    <mergeCell ref="I403:K403"/>
    <mergeCell ref="L403:M403"/>
    <mergeCell ref="N403:P403"/>
    <mergeCell ref="Q403:R403"/>
    <mergeCell ref="S403:U403"/>
    <mergeCell ref="A406:B406"/>
    <mergeCell ref="A408:L408"/>
    <mergeCell ref="M408:X408"/>
    <mergeCell ref="Y408:AJ408"/>
    <mergeCell ref="A409:L409"/>
    <mergeCell ref="M409:X409"/>
    <mergeCell ref="Y409:AJ409"/>
    <mergeCell ref="M412:X412"/>
    <mergeCell ref="Y412:AJ412"/>
    <mergeCell ref="A410:L410"/>
    <mergeCell ref="M410:X410"/>
    <mergeCell ref="Y410:AJ410"/>
    <mergeCell ref="A411:L411"/>
    <mergeCell ref="M411:X411"/>
    <mergeCell ref="Y411:AJ411"/>
    <mergeCell ref="A412:L412"/>
    <mergeCell ref="A413:L413"/>
    <mergeCell ref="M413:X413"/>
    <mergeCell ref="Y413:AJ413"/>
    <mergeCell ref="A414:L414"/>
    <mergeCell ref="M414:X414"/>
    <mergeCell ref="Y414:AJ414"/>
    <mergeCell ref="A416:AJ416"/>
    <mergeCell ref="P440:V440"/>
    <mergeCell ref="W440:AC440"/>
    <mergeCell ref="A441:H441"/>
    <mergeCell ref="I441:O441"/>
    <mergeCell ref="P441:V441"/>
    <mergeCell ref="W441:AC441"/>
    <mergeCell ref="AD441:AJ441"/>
    <mergeCell ref="G453:L453"/>
    <mergeCell ref="M453:P453"/>
    <mergeCell ref="Q453:T453"/>
    <mergeCell ref="U453:X453"/>
    <mergeCell ref="Y453:AB453"/>
    <mergeCell ref="AC453:AF453"/>
    <mergeCell ref="AG453:AJ453"/>
    <mergeCell ref="A453:F453"/>
    <mergeCell ref="A454:F454"/>
    <mergeCell ref="G454:L454"/>
    <mergeCell ref="M454:P454"/>
    <mergeCell ref="Q454:T454"/>
    <mergeCell ref="U454:X454"/>
    <mergeCell ref="Y454:AB454"/>
    <mergeCell ref="S461:U462"/>
    <mergeCell ref="V461:X462"/>
    <mergeCell ref="Y461:AA462"/>
    <mergeCell ref="AB461:AD462"/>
    <mergeCell ref="AE461:AG462"/>
    <mergeCell ref="AH461:AJ462"/>
    <mergeCell ref="AC454:AF454"/>
    <mergeCell ref="AG454:AJ454"/>
    <mergeCell ref="A457:AJ457"/>
    <mergeCell ref="A459:B459"/>
    <mergeCell ref="A461:E462"/>
    <mergeCell ref="F461:I462"/>
    <mergeCell ref="J461:L462"/>
    <mergeCell ref="P443:V443"/>
    <mergeCell ref="W443:AC443"/>
    <mergeCell ref="A442:H442"/>
    <mergeCell ref="I442:O442"/>
    <mergeCell ref="P442:V442"/>
    <mergeCell ref="W442:AC442"/>
    <mergeCell ref="AD442:AJ442"/>
    <mergeCell ref="I443:O443"/>
    <mergeCell ref="AD443:AJ443"/>
    <mergeCell ref="A443:H443"/>
    <mergeCell ref="A444:H444"/>
    <mergeCell ref="I444:O444"/>
    <mergeCell ref="P444:V444"/>
    <mergeCell ref="W444:AC444"/>
    <mergeCell ref="AD444:AJ444"/>
    <mergeCell ref="A449:B449"/>
    <mergeCell ref="G451:L451"/>
    <mergeCell ref="M451:P451"/>
    <mergeCell ref="Q451:T451"/>
    <mergeCell ref="U451:X451"/>
    <mergeCell ref="Y451:AB451"/>
    <mergeCell ref="AC451:AF451"/>
    <mergeCell ref="AG451:AJ451"/>
    <mergeCell ref="AC452:AF452"/>
    <mergeCell ref="AG452:AJ452"/>
    <mergeCell ref="A451:F451"/>
    <mergeCell ref="A452:F452"/>
    <mergeCell ref="G452:L452"/>
    <mergeCell ref="M452:P452"/>
    <mergeCell ref="Q452:T452"/>
    <mergeCell ref="U452:X452"/>
    <mergeCell ref="Y452:AB452"/>
    <mergeCell ref="S463:U463"/>
    <mergeCell ref="V463:X463"/>
    <mergeCell ref="Y463:AA463"/>
    <mergeCell ref="AB463:AD463"/>
    <mergeCell ref="AE463:AG463"/>
    <mergeCell ref="AH463:AJ463"/>
    <mergeCell ref="Y490:Z490"/>
    <mergeCell ref="AA490:AB490"/>
    <mergeCell ref="AC490:AD490"/>
    <mergeCell ref="AE490:AF490"/>
    <mergeCell ref="AG490:AH490"/>
    <mergeCell ref="AI490:AJ490"/>
    <mergeCell ref="A490:G490"/>
    <mergeCell ref="H490:N490"/>
    <mergeCell ref="O490:P490"/>
    <mergeCell ref="Q490:R490"/>
    <mergeCell ref="S490:T490"/>
    <mergeCell ref="U490:V490"/>
    <mergeCell ref="W490:X490"/>
    <mergeCell ref="Y491:Z491"/>
    <mergeCell ref="AA491:AB491"/>
    <mergeCell ref="AC491:AD491"/>
    <mergeCell ref="AE491:AF491"/>
    <mergeCell ref="AG491:AH491"/>
    <mergeCell ref="AI491:AJ491"/>
    <mergeCell ref="H491:N491"/>
    <mergeCell ref="O491:P491"/>
    <mergeCell ref="Q491:R491"/>
    <mergeCell ref="S491:T491"/>
    <mergeCell ref="U491:V491"/>
    <mergeCell ref="W491:X491"/>
    <mergeCell ref="A493:AJ493"/>
    <mergeCell ref="S500:X500"/>
    <mergeCell ref="Y500:AD500"/>
    <mergeCell ref="A499:F499"/>
    <mergeCell ref="G499:L499"/>
    <mergeCell ref="M499:R499"/>
    <mergeCell ref="S499:X499"/>
    <mergeCell ref="Y499:AD499"/>
    <mergeCell ref="AE499:AJ499"/>
    <mergeCell ref="A500:F500"/>
    <mergeCell ref="AE500:AJ500"/>
    <mergeCell ref="G500:L500"/>
    <mergeCell ref="M500:R500"/>
    <mergeCell ref="G501:L501"/>
    <mergeCell ref="M501:R501"/>
    <mergeCell ref="S501:X501"/>
    <mergeCell ref="Y501:AD501"/>
    <mergeCell ref="AE501:AJ501"/>
    <mergeCell ref="A501:F501"/>
    <mergeCell ref="A502:F502"/>
    <mergeCell ref="G502:L502"/>
    <mergeCell ref="M502:R502"/>
    <mergeCell ref="S502:X502"/>
    <mergeCell ref="Y502:AD502"/>
    <mergeCell ref="AE502:AJ502"/>
    <mergeCell ref="S504:X504"/>
    <mergeCell ref="Y504:AD504"/>
    <mergeCell ref="A503:F503"/>
    <mergeCell ref="G503:L503"/>
    <mergeCell ref="M503:R503"/>
    <mergeCell ref="S503:X503"/>
    <mergeCell ref="Y503:AD503"/>
    <mergeCell ref="AE503:AJ503"/>
    <mergeCell ref="A504:F504"/>
    <mergeCell ref="AE504:AJ504"/>
    <mergeCell ref="G504:L504"/>
    <mergeCell ref="M504:R504"/>
    <mergeCell ref="G505:L505"/>
    <mergeCell ref="M505:R505"/>
    <mergeCell ref="S505:X505"/>
    <mergeCell ref="Y505:AD505"/>
    <mergeCell ref="AE505:AJ505"/>
    <mergeCell ref="A505:F505"/>
    <mergeCell ref="A506:F506"/>
    <mergeCell ref="G506:L506"/>
    <mergeCell ref="M506:R506"/>
    <mergeCell ref="S506:X506"/>
    <mergeCell ref="Y506:AD506"/>
    <mergeCell ref="AE506:AJ506"/>
    <mergeCell ref="S508:X508"/>
    <mergeCell ref="Y508:AD508"/>
    <mergeCell ref="A507:F507"/>
    <mergeCell ref="G507:L507"/>
    <mergeCell ref="M507:R507"/>
    <mergeCell ref="S507:X507"/>
    <mergeCell ref="Y507:AD507"/>
    <mergeCell ref="AE507:AJ507"/>
    <mergeCell ref="A508:F508"/>
    <mergeCell ref="AE508:AJ508"/>
    <mergeCell ref="G508:L508"/>
    <mergeCell ref="M508:R508"/>
    <mergeCell ref="G509:L509"/>
    <mergeCell ref="M509:R509"/>
    <mergeCell ref="S509:X509"/>
    <mergeCell ref="Y509:AD509"/>
    <mergeCell ref="AE509:AJ509"/>
    <mergeCell ref="A509:F509"/>
    <mergeCell ref="A510:F510"/>
    <mergeCell ref="G510:L510"/>
    <mergeCell ref="M510:R510"/>
    <mergeCell ref="S510:X510"/>
    <mergeCell ref="Y510:AD510"/>
    <mergeCell ref="AE510:AJ510"/>
    <mergeCell ref="G520:L520"/>
    <mergeCell ref="M520:R520"/>
    <mergeCell ref="A521:F521"/>
    <mergeCell ref="G521:L521"/>
    <mergeCell ref="M521:R521"/>
    <mergeCell ref="S521:X521"/>
    <mergeCell ref="Y521:AD521"/>
    <mergeCell ref="U527:V530"/>
    <mergeCell ref="W527:X530"/>
    <mergeCell ref="Y527:Z530"/>
    <mergeCell ref="AA527:AB530"/>
    <mergeCell ref="AC527:AD530"/>
    <mergeCell ref="AE527:AF530"/>
    <mergeCell ref="AG527:AH530"/>
    <mergeCell ref="AI527:AJ530"/>
    <mergeCell ref="AE521:AJ521"/>
    <mergeCell ref="A523:AJ523"/>
    <mergeCell ref="A525:B525"/>
    <mergeCell ref="A527:F530"/>
    <mergeCell ref="G527:L530"/>
    <mergeCell ref="M527:N530"/>
    <mergeCell ref="O527:P530"/>
    <mergeCell ref="A480:R480"/>
    <mergeCell ref="A481:R481"/>
    <mergeCell ref="S481:AJ481"/>
    <mergeCell ref="A482:R482"/>
    <mergeCell ref="S482:AJ482"/>
    <mergeCell ref="J473:L473"/>
    <mergeCell ref="M473:O473"/>
    <mergeCell ref="A474:I474"/>
    <mergeCell ref="J474:L474"/>
    <mergeCell ref="M474:O474"/>
    <mergeCell ref="A477:B477"/>
    <mergeCell ref="A479:R479"/>
    <mergeCell ref="W487:X488"/>
    <mergeCell ref="Y487:Z488"/>
    <mergeCell ref="AA487:AB488"/>
    <mergeCell ref="AC487:AD488"/>
    <mergeCell ref="AE487:AF488"/>
    <mergeCell ref="AG487:AH488"/>
    <mergeCell ref="AI487:AJ488"/>
    <mergeCell ref="A485:B485"/>
    <mergeCell ref="A487:G488"/>
    <mergeCell ref="H487:N488"/>
    <mergeCell ref="O487:P488"/>
    <mergeCell ref="Q487:R488"/>
    <mergeCell ref="S487:T488"/>
    <mergeCell ref="U487:V488"/>
    <mergeCell ref="Y489:Z489"/>
    <mergeCell ref="AA489:AB489"/>
    <mergeCell ref="AC489:AD489"/>
    <mergeCell ref="AE489:AF489"/>
    <mergeCell ref="AG489:AH489"/>
    <mergeCell ref="AI489:AJ489"/>
    <mergeCell ref="A489:G489"/>
    <mergeCell ref="H489:N489"/>
    <mergeCell ref="O489:P489"/>
    <mergeCell ref="Q489:R489"/>
    <mergeCell ref="S489:T489"/>
    <mergeCell ref="U489:V489"/>
    <mergeCell ref="W489:X489"/>
    <mergeCell ref="Q527:R530"/>
    <mergeCell ref="S527:T530"/>
    <mergeCell ref="A531:F531"/>
    <mergeCell ref="G531:L531"/>
    <mergeCell ref="M531:N531"/>
    <mergeCell ref="O531:P531"/>
    <mergeCell ref="Q531:R531"/>
    <mergeCell ref="AC538:AF538"/>
    <mergeCell ref="AG538:AJ538"/>
    <mergeCell ref="A536:B536"/>
    <mergeCell ref="A538:F538"/>
    <mergeCell ref="G538:J538"/>
    <mergeCell ref="K538:N538"/>
    <mergeCell ref="O538:R538"/>
    <mergeCell ref="S538:X538"/>
    <mergeCell ref="Y538:AB538"/>
    <mergeCell ref="AG531:AH531"/>
    <mergeCell ref="AI531:AJ531"/>
    <mergeCell ref="S531:T531"/>
    <mergeCell ref="U531:V531"/>
    <mergeCell ref="W531:X531"/>
    <mergeCell ref="Y531:Z531"/>
    <mergeCell ref="AA531:AB531"/>
    <mergeCell ref="AC531:AD531"/>
    <mergeCell ref="AE531:AF531"/>
    <mergeCell ref="W532:X532"/>
    <mergeCell ref="Y532:Z532"/>
    <mergeCell ref="AA532:AB532"/>
    <mergeCell ref="AC532:AD532"/>
    <mergeCell ref="AE532:AF532"/>
    <mergeCell ref="AG532:AH532"/>
    <mergeCell ref="AI532:AJ532"/>
    <mergeCell ref="A532:F532"/>
    <mergeCell ref="G532:L532"/>
    <mergeCell ref="M532:N532"/>
    <mergeCell ref="O532:P532"/>
    <mergeCell ref="Q532:R532"/>
    <mergeCell ref="S532:T532"/>
    <mergeCell ref="U532:V532"/>
    <mergeCell ref="W533:X533"/>
    <mergeCell ref="Y533:Z533"/>
    <mergeCell ref="AA533:AB533"/>
    <mergeCell ref="AC533:AD533"/>
    <mergeCell ref="AE533:AF533"/>
    <mergeCell ref="AG533:AH533"/>
    <mergeCell ref="AI533:AJ533"/>
    <mergeCell ref="A533:F533"/>
    <mergeCell ref="G533:L533"/>
    <mergeCell ref="M533:N533"/>
    <mergeCell ref="O533:P533"/>
    <mergeCell ref="Q533:R533"/>
    <mergeCell ref="S533:T533"/>
    <mergeCell ref="U533:V533"/>
    <mergeCell ref="AC540:AF540"/>
    <mergeCell ref="AG540:AJ540"/>
    <mergeCell ref="A655:B655"/>
    <mergeCell ref="A657:E659"/>
    <mergeCell ref="F657:O657"/>
    <mergeCell ref="F658:J659"/>
    <mergeCell ref="K658:O659"/>
    <mergeCell ref="F660:J660"/>
    <mergeCell ref="K660:O660"/>
    <mergeCell ref="A660:E660"/>
    <mergeCell ref="A661:E661"/>
    <mergeCell ref="F661:J661"/>
    <mergeCell ref="K661:O661"/>
    <mergeCell ref="A662:E662"/>
    <mergeCell ref="F662:J662"/>
    <mergeCell ref="K662:O662"/>
    <mergeCell ref="M668:R668"/>
    <mergeCell ref="S668:X668"/>
    <mergeCell ref="Y668:AD668"/>
    <mergeCell ref="AE668:AJ668"/>
    <mergeCell ref="S669:X669"/>
    <mergeCell ref="Y669:AD669"/>
    <mergeCell ref="AE669:AJ669"/>
    <mergeCell ref="Y671:AD671"/>
    <mergeCell ref="AE671:AJ671"/>
    <mergeCell ref="M669:R669"/>
    <mergeCell ref="M670:R670"/>
    <mergeCell ref="S670:X670"/>
    <mergeCell ref="Y670:AD670"/>
    <mergeCell ref="AE670:AJ670"/>
    <mergeCell ref="M671:R671"/>
    <mergeCell ref="S671:X671"/>
    <mergeCell ref="G676:R676"/>
    <mergeCell ref="S676:X677"/>
    <mergeCell ref="Y676:AJ676"/>
    <mergeCell ref="G677:L677"/>
    <mergeCell ref="M677:R677"/>
    <mergeCell ref="Y677:AD677"/>
    <mergeCell ref="AE677:AJ677"/>
    <mergeCell ref="M679:R679"/>
    <mergeCell ref="M680:R680"/>
    <mergeCell ref="S680:X680"/>
    <mergeCell ref="Y680:AD680"/>
    <mergeCell ref="AE680:AJ680"/>
    <mergeCell ref="M678:R678"/>
    <mergeCell ref="S678:X678"/>
    <mergeCell ref="Y678:AD678"/>
    <mergeCell ref="AE678:AJ678"/>
    <mergeCell ref="S679:X679"/>
    <mergeCell ref="Y679:AD679"/>
    <mergeCell ref="AE679:AJ679"/>
    <mergeCell ref="A679:F679"/>
    <mergeCell ref="A680:F680"/>
    <mergeCell ref="A671:F671"/>
    <mergeCell ref="G671:L671"/>
    <mergeCell ref="A674:B674"/>
    <mergeCell ref="A676:F677"/>
    <mergeCell ref="A678:F678"/>
    <mergeCell ref="G678:L678"/>
    <mergeCell ref="G679:L679"/>
    <mergeCell ref="G680:L680"/>
    <mergeCell ref="F623:J623"/>
    <mergeCell ref="F624:J624"/>
    <mergeCell ref="A636:C639"/>
    <mergeCell ref="D637:J637"/>
    <mergeCell ref="D638:G639"/>
    <mergeCell ref="H638:J639"/>
    <mergeCell ref="K638:N639"/>
    <mergeCell ref="A640:C640"/>
    <mergeCell ref="D640:G640"/>
    <mergeCell ref="H640:J640"/>
    <mergeCell ref="K640:N640"/>
    <mergeCell ref="D641:G641"/>
    <mergeCell ref="H641:J641"/>
    <mergeCell ref="K641:N641"/>
    <mergeCell ref="E648:N648"/>
    <mergeCell ref="E649:I649"/>
    <mergeCell ref="J649:N649"/>
    <mergeCell ref="A641:C641"/>
    <mergeCell ref="A642:C642"/>
    <mergeCell ref="D642:G642"/>
    <mergeCell ref="H642:J642"/>
    <mergeCell ref="K642:N642"/>
    <mergeCell ref="A646:B646"/>
    <mergeCell ref="A648:D649"/>
    <mergeCell ref="E652:I652"/>
    <mergeCell ref="J652:N652"/>
    <mergeCell ref="A650:D650"/>
    <mergeCell ref="E650:I650"/>
    <mergeCell ref="J650:N650"/>
    <mergeCell ref="A651:D651"/>
    <mergeCell ref="E651:I651"/>
    <mergeCell ref="J651:N651"/>
    <mergeCell ref="A652:D652"/>
    <mergeCell ref="A666:B666"/>
    <mergeCell ref="A668:F668"/>
    <mergeCell ref="G668:L668"/>
    <mergeCell ref="A669:F669"/>
    <mergeCell ref="G669:L669"/>
    <mergeCell ref="A670:F670"/>
    <mergeCell ref="G670:L670"/>
  </mergeCells>
  <printOptions horizontalCentered="1"/>
  <pageMargins bottom="0.35433070866141736" footer="0.0" header="0.0" left="0.5118110236220472" right="0.5118110236220472" top="0.35433070866141736"/>
  <pageSetup paperSize="9" orientation="portrait"/>
  <rowBreaks count="21" manualBreakCount="21">
    <brk man="1"/>
    <brk id="385" man="1"/>
    <brk id="35" man="1"/>
    <brk id="456" man="1"/>
    <brk id="522" man="1"/>
    <brk id="492" man="1"/>
    <brk id="561" man="1"/>
    <brk id="243" man="1"/>
    <brk id="275" man="1"/>
    <brk id="148" man="1"/>
    <brk id="308" man="1"/>
    <brk id="86" man="1"/>
    <brk id="118" man="1"/>
    <brk id="631" man="1"/>
    <brk id="599" man="1"/>
    <brk id="663" man="1"/>
    <brk id="216" man="1"/>
    <brk id="188" man="1"/>
    <brk id="61" man="1"/>
    <brk id="350" man="1"/>
    <brk id="415" man="1"/>
  </rowBreak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38" width="2.38"/>
  </cols>
  <sheetData>
    <row r="1" ht="24.0" customHeight="1">
      <c r="A1" s="1" t="s">
        <v>3562</v>
      </c>
      <c r="AK1" s="2"/>
      <c r="AL1" s="2"/>
    </row>
    <row r="2" ht="24.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2"/>
      <c r="AL2" s="2"/>
    </row>
    <row r="3" ht="24.0" customHeight="1">
      <c r="A3" s="4" t="s">
        <v>3563</v>
      </c>
      <c r="AK3" s="1"/>
      <c r="AL3" s="412"/>
    </row>
    <row r="4" ht="24.0" customHeight="1">
      <c r="A4" s="5">
        <v>199.0</v>
      </c>
      <c r="C4" s="6" t="s">
        <v>3564</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row>
    <row r="5" ht="24.0" customHeight="1">
      <c r="A5" s="206" t="s">
        <v>3</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7" t="s">
        <v>1464</v>
      </c>
      <c r="AK5" s="3"/>
      <c r="AL5" s="3"/>
    </row>
    <row r="6" ht="24.0" customHeight="1">
      <c r="A6" s="11" t="s">
        <v>3565</v>
      </c>
      <c r="B6" s="12"/>
      <c r="C6" s="12"/>
      <c r="D6" s="12"/>
      <c r="E6" s="12"/>
      <c r="F6" s="12"/>
      <c r="G6" s="12"/>
      <c r="H6" s="13"/>
      <c r="I6" s="8" t="s">
        <v>3566</v>
      </c>
      <c r="J6" s="9"/>
      <c r="K6" s="9"/>
      <c r="L6" s="9"/>
      <c r="M6" s="9"/>
      <c r="N6" s="9"/>
      <c r="O6" s="9"/>
      <c r="P6" s="9"/>
      <c r="Q6" s="9"/>
      <c r="R6" s="9"/>
      <c r="S6" s="9"/>
      <c r="T6" s="9"/>
      <c r="U6" s="9"/>
      <c r="V6" s="9"/>
      <c r="W6" s="9"/>
      <c r="X6" s="9"/>
      <c r="Y6" s="9"/>
      <c r="Z6" s="9"/>
      <c r="AA6" s="9"/>
      <c r="AB6" s="9"/>
      <c r="AC6" s="10"/>
      <c r="AD6" s="11" t="s">
        <v>3567</v>
      </c>
      <c r="AE6" s="12"/>
      <c r="AF6" s="12"/>
      <c r="AG6" s="12"/>
      <c r="AH6" s="12"/>
      <c r="AI6" s="12"/>
      <c r="AJ6" s="13"/>
      <c r="AK6" s="3"/>
      <c r="AL6" s="3"/>
    </row>
    <row r="7" ht="24.0" customHeight="1">
      <c r="A7" s="37"/>
      <c r="B7" s="29"/>
      <c r="C7" s="29"/>
      <c r="D7" s="29"/>
      <c r="E7" s="29"/>
      <c r="F7" s="29"/>
      <c r="G7" s="29"/>
      <c r="H7" s="30"/>
      <c r="I7" s="8" t="s">
        <v>67</v>
      </c>
      <c r="J7" s="9"/>
      <c r="K7" s="9"/>
      <c r="L7" s="9"/>
      <c r="M7" s="9"/>
      <c r="N7" s="9"/>
      <c r="O7" s="10"/>
      <c r="P7" s="8" t="s">
        <v>3568</v>
      </c>
      <c r="Q7" s="9"/>
      <c r="R7" s="9"/>
      <c r="S7" s="9"/>
      <c r="T7" s="9"/>
      <c r="U7" s="9"/>
      <c r="V7" s="10"/>
      <c r="W7" s="8" t="s">
        <v>3569</v>
      </c>
      <c r="X7" s="9"/>
      <c r="Y7" s="9"/>
      <c r="Z7" s="9"/>
      <c r="AA7" s="9"/>
      <c r="AB7" s="9"/>
      <c r="AC7" s="10"/>
      <c r="AD7" s="37"/>
      <c r="AE7" s="29"/>
      <c r="AF7" s="29"/>
      <c r="AG7" s="29"/>
      <c r="AH7" s="29"/>
      <c r="AI7" s="29"/>
      <c r="AJ7" s="30"/>
      <c r="AK7" s="3"/>
      <c r="AL7" s="3"/>
    </row>
    <row r="8" ht="24.0" customHeight="1">
      <c r="A8" s="932">
        <v>34206.0</v>
      </c>
      <c r="B8" s="9"/>
      <c r="C8" s="9"/>
      <c r="D8" s="9"/>
      <c r="E8" s="9"/>
      <c r="F8" s="9"/>
      <c r="G8" s="9"/>
      <c r="H8" s="10"/>
      <c r="I8" s="828">
        <v>26298.0</v>
      </c>
      <c r="J8" s="9"/>
      <c r="K8" s="9"/>
      <c r="L8" s="9"/>
      <c r="M8" s="9"/>
      <c r="N8" s="9"/>
      <c r="O8" s="10"/>
      <c r="P8" s="828">
        <v>2089.0</v>
      </c>
      <c r="Q8" s="9"/>
      <c r="R8" s="9"/>
      <c r="S8" s="9"/>
      <c r="T8" s="9"/>
      <c r="U8" s="9"/>
      <c r="V8" s="10"/>
      <c r="W8" s="828">
        <v>24209.0</v>
      </c>
      <c r="X8" s="9"/>
      <c r="Y8" s="9"/>
      <c r="Z8" s="9"/>
      <c r="AA8" s="9"/>
      <c r="AB8" s="9"/>
      <c r="AC8" s="10"/>
      <c r="AD8" s="932">
        <v>7908.0</v>
      </c>
      <c r="AE8" s="9"/>
      <c r="AF8" s="9"/>
      <c r="AG8" s="9"/>
      <c r="AH8" s="9"/>
      <c r="AI8" s="9"/>
      <c r="AJ8" s="10"/>
      <c r="AK8" s="3"/>
      <c r="AL8" s="3"/>
    </row>
    <row r="9" ht="24.0" customHeight="1">
      <c r="A9" s="3" t="s">
        <v>47</v>
      </c>
      <c r="B9" s="3"/>
      <c r="C9" s="3" t="s">
        <v>3570</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104"/>
      <c r="AK9" s="3"/>
      <c r="AL9" s="3"/>
    </row>
    <row r="10" ht="24.0" customHeight="1">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7" t="s">
        <v>49</v>
      </c>
      <c r="AK10" s="3"/>
      <c r="AL10" s="3"/>
    </row>
    <row r="11" ht="24.0" customHeigh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7"/>
      <c r="AK11" s="3"/>
      <c r="AL11" s="3"/>
    </row>
    <row r="12" ht="24.0" customHeight="1">
      <c r="A12" s="5">
        <v>200.0</v>
      </c>
      <c r="C12" s="6" t="s">
        <v>3571</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row>
    <row r="13" ht="24.0" customHeight="1">
      <c r="A13" s="206" t="s">
        <v>3</v>
      </c>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7" t="s">
        <v>1464</v>
      </c>
      <c r="AK13" s="3"/>
      <c r="AL13" s="3"/>
    </row>
    <row r="14" ht="24.0" customHeight="1">
      <c r="A14" s="11" t="s">
        <v>67</v>
      </c>
      <c r="B14" s="12"/>
      <c r="C14" s="12"/>
      <c r="D14" s="12"/>
      <c r="E14" s="12"/>
      <c r="F14" s="13"/>
      <c r="G14" s="184" t="s">
        <v>3572</v>
      </c>
      <c r="H14" s="12"/>
      <c r="I14" s="12"/>
      <c r="J14" s="12"/>
      <c r="K14" s="13"/>
      <c r="L14" s="184" t="s">
        <v>3573</v>
      </c>
      <c r="M14" s="12"/>
      <c r="N14" s="12"/>
      <c r="O14" s="12"/>
      <c r="P14" s="13"/>
      <c r="Q14" s="184" t="s">
        <v>3574</v>
      </c>
      <c r="R14" s="12"/>
      <c r="S14" s="12"/>
      <c r="T14" s="12"/>
      <c r="U14" s="13"/>
      <c r="V14" s="184" t="s">
        <v>3575</v>
      </c>
      <c r="W14" s="12"/>
      <c r="X14" s="12"/>
      <c r="Y14" s="12"/>
      <c r="Z14" s="13"/>
      <c r="AA14" s="36" t="s">
        <v>3576</v>
      </c>
      <c r="AB14" s="12"/>
      <c r="AC14" s="12"/>
      <c r="AD14" s="12"/>
      <c r="AE14" s="13"/>
      <c r="AF14" s="36" t="s">
        <v>3577</v>
      </c>
      <c r="AG14" s="12"/>
      <c r="AH14" s="12"/>
      <c r="AI14" s="12"/>
      <c r="AJ14" s="13"/>
      <c r="AK14" s="3"/>
      <c r="AL14" s="3"/>
    </row>
    <row r="15" ht="24.0" customHeight="1">
      <c r="A15" s="37"/>
      <c r="B15" s="29"/>
      <c r="C15" s="29"/>
      <c r="D15" s="29"/>
      <c r="E15" s="29"/>
      <c r="F15" s="30"/>
      <c r="G15" s="37"/>
      <c r="H15" s="29"/>
      <c r="I15" s="29"/>
      <c r="J15" s="29"/>
      <c r="K15" s="30"/>
      <c r="L15" s="37"/>
      <c r="M15" s="29"/>
      <c r="N15" s="29"/>
      <c r="O15" s="29"/>
      <c r="P15" s="30"/>
      <c r="Q15" s="37"/>
      <c r="R15" s="29"/>
      <c r="S15" s="29"/>
      <c r="T15" s="29"/>
      <c r="U15" s="30"/>
      <c r="V15" s="37"/>
      <c r="W15" s="29"/>
      <c r="X15" s="29"/>
      <c r="Y15" s="29"/>
      <c r="Z15" s="30"/>
      <c r="AA15" s="37"/>
      <c r="AB15" s="29"/>
      <c r="AC15" s="29"/>
      <c r="AD15" s="29"/>
      <c r="AE15" s="30"/>
      <c r="AF15" s="37"/>
      <c r="AG15" s="29"/>
      <c r="AH15" s="29"/>
      <c r="AI15" s="29"/>
      <c r="AJ15" s="30"/>
      <c r="AK15" s="3"/>
      <c r="AL15" s="3"/>
    </row>
    <row r="16" ht="24.0" customHeight="1">
      <c r="A16" s="1102">
        <v>2089.9</v>
      </c>
      <c r="B16" s="12"/>
      <c r="C16" s="12"/>
      <c r="D16" s="12"/>
      <c r="E16" s="12"/>
      <c r="F16" s="13"/>
      <c r="G16" s="11">
        <v>288.1</v>
      </c>
      <c r="H16" s="12"/>
      <c r="I16" s="12"/>
      <c r="J16" s="12"/>
      <c r="K16" s="13"/>
      <c r="L16" s="11">
        <v>14.7</v>
      </c>
      <c r="M16" s="12"/>
      <c r="N16" s="12"/>
      <c r="O16" s="12"/>
      <c r="P16" s="13"/>
      <c r="Q16" s="113">
        <v>220.8</v>
      </c>
      <c r="R16" s="12"/>
      <c r="S16" s="12"/>
      <c r="T16" s="12"/>
      <c r="U16" s="13"/>
      <c r="V16" s="116">
        <v>69.0</v>
      </c>
      <c r="W16" s="12"/>
      <c r="X16" s="12"/>
      <c r="Y16" s="12"/>
      <c r="Z16" s="13"/>
      <c r="AA16" s="11">
        <v>452.5</v>
      </c>
      <c r="AB16" s="12"/>
      <c r="AC16" s="12"/>
      <c r="AD16" s="12"/>
      <c r="AE16" s="13"/>
      <c r="AF16" s="113">
        <v>71.3</v>
      </c>
      <c r="AG16" s="12"/>
      <c r="AH16" s="12"/>
      <c r="AI16" s="12"/>
      <c r="AJ16" s="13"/>
      <c r="AK16" s="3"/>
      <c r="AL16" s="3"/>
    </row>
    <row r="17" ht="24.0" customHeight="1">
      <c r="A17" s="27"/>
      <c r="F17" s="19"/>
      <c r="G17" s="11" t="s">
        <v>3578</v>
      </c>
      <c r="H17" s="12"/>
      <c r="I17" s="12"/>
      <c r="J17" s="12"/>
      <c r="K17" s="13"/>
      <c r="L17" s="378" t="s">
        <v>3579</v>
      </c>
      <c r="M17" s="12"/>
      <c r="N17" s="12"/>
      <c r="O17" s="12"/>
      <c r="P17" s="13"/>
      <c r="Q17" s="11" t="s">
        <v>3580</v>
      </c>
      <c r="R17" s="12"/>
      <c r="S17" s="12"/>
      <c r="T17" s="12"/>
      <c r="U17" s="13"/>
      <c r="V17" s="11" t="s">
        <v>3581</v>
      </c>
      <c r="W17" s="12"/>
      <c r="X17" s="12"/>
      <c r="Y17" s="12"/>
      <c r="Z17" s="13"/>
      <c r="AA17" s="11" t="s">
        <v>3582</v>
      </c>
      <c r="AB17" s="12"/>
      <c r="AC17" s="12"/>
      <c r="AD17" s="12"/>
      <c r="AE17" s="13"/>
      <c r="AF17" s="378" t="s">
        <v>3583</v>
      </c>
      <c r="AG17" s="12"/>
      <c r="AH17" s="12"/>
      <c r="AI17" s="12"/>
      <c r="AJ17" s="13"/>
      <c r="AK17" s="3"/>
      <c r="AL17" s="3"/>
    </row>
    <row r="18" ht="24.0" customHeight="1">
      <c r="A18" s="27"/>
      <c r="F18" s="19"/>
      <c r="G18" s="37"/>
      <c r="H18" s="29"/>
      <c r="I18" s="29"/>
      <c r="J18" s="29"/>
      <c r="K18" s="30"/>
      <c r="L18" s="37"/>
      <c r="M18" s="29"/>
      <c r="N18" s="29"/>
      <c r="O18" s="29"/>
      <c r="P18" s="30"/>
      <c r="Q18" s="37"/>
      <c r="R18" s="29"/>
      <c r="S18" s="29"/>
      <c r="T18" s="29"/>
      <c r="U18" s="30"/>
      <c r="V18" s="37"/>
      <c r="W18" s="29"/>
      <c r="X18" s="29"/>
      <c r="Y18" s="29"/>
      <c r="Z18" s="30"/>
      <c r="AA18" s="37"/>
      <c r="AB18" s="29"/>
      <c r="AC18" s="29"/>
      <c r="AD18" s="29"/>
      <c r="AE18" s="30"/>
      <c r="AF18" s="37"/>
      <c r="AG18" s="29"/>
      <c r="AH18" s="29"/>
      <c r="AI18" s="29"/>
      <c r="AJ18" s="30"/>
      <c r="AK18" s="3"/>
      <c r="AL18" s="3"/>
    </row>
    <row r="19" ht="24.0" customHeight="1">
      <c r="A19" s="37"/>
      <c r="B19" s="29"/>
      <c r="C19" s="29"/>
      <c r="D19" s="29"/>
      <c r="E19" s="29"/>
      <c r="F19" s="30"/>
      <c r="G19" s="8">
        <v>107.4</v>
      </c>
      <c r="H19" s="9"/>
      <c r="I19" s="9"/>
      <c r="J19" s="9"/>
      <c r="K19" s="10"/>
      <c r="L19" s="1103">
        <v>48.0</v>
      </c>
      <c r="M19" s="9"/>
      <c r="N19" s="9"/>
      <c r="O19" s="9"/>
      <c r="P19" s="10"/>
      <c r="Q19" s="8">
        <v>51.8</v>
      </c>
      <c r="R19" s="9"/>
      <c r="S19" s="9"/>
      <c r="T19" s="9"/>
      <c r="U19" s="10"/>
      <c r="V19" s="1104">
        <v>445.6</v>
      </c>
      <c r="W19" s="9"/>
      <c r="X19" s="9"/>
      <c r="Y19" s="9"/>
      <c r="Z19" s="10"/>
      <c r="AA19" s="8">
        <v>236.7</v>
      </c>
      <c r="AB19" s="9"/>
      <c r="AC19" s="9"/>
      <c r="AD19" s="9"/>
      <c r="AE19" s="10"/>
      <c r="AF19" s="1103">
        <v>84.0</v>
      </c>
      <c r="AG19" s="9"/>
      <c r="AH19" s="9"/>
      <c r="AI19" s="9"/>
      <c r="AJ19" s="10"/>
      <c r="AK19" s="3"/>
      <c r="AL19" s="3"/>
    </row>
    <row r="20" ht="24.0"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7" t="s">
        <v>49</v>
      </c>
      <c r="AK20" s="3"/>
      <c r="AL20" s="3"/>
    </row>
    <row r="21" ht="24.0"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row>
    <row r="22" ht="24.0" customHeight="1">
      <c r="A22" s="5">
        <v>201.0</v>
      </c>
      <c r="C22" s="6" t="s">
        <v>3584</v>
      </c>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row>
    <row r="23" ht="24.0"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7" t="s">
        <v>1808</v>
      </c>
      <c r="AK23" s="3"/>
      <c r="AL23" s="3"/>
    </row>
    <row r="24" ht="24.0" customHeight="1">
      <c r="A24" s="8" t="s">
        <v>1454</v>
      </c>
      <c r="B24" s="9"/>
      <c r="C24" s="9"/>
      <c r="D24" s="9"/>
      <c r="E24" s="10"/>
      <c r="F24" s="8" t="s">
        <v>1829</v>
      </c>
      <c r="G24" s="9"/>
      <c r="H24" s="9"/>
      <c r="I24" s="9"/>
      <c r="J24" s="9"/>
      <c r="K24" s="10"/>
      <c r="L24" s="8" t="s">
        <v>3585</v>
      </c>
      <c r="M24" s="9"/>
      <c r="N24" s="9"/>
      <c r="O24" s="9"/>
      <c r="P24" s="10"/>
      <c r="Q24" s="8" t="s">
        <v>3586</v>
      </c>
      <c r="R24" s="9"/>
      <c r="S24" s="9"/>
      <c r="T24" s="9"/>
      <c r="U24" s="10"/>
      <c r="V24" s="375" t="s">
        <v>3587</v>
      </c>
      <c r="W24" s="9"/>
      <c r="X24" s="9"/>
      <c r="Y24" s="9"/>
      <c r="Z24" s="10"/>
      <c r="AA24" s="8" t="s">
        <v>3588</v>
      </c>
      <c r="AB24" s="9"/>
      <c r="AC24" s="9"/>
      <c r="AD24" s="9"/>
      <c r="AE24" s="10"/>
      <c r="AF24" s="8" t="s">
        <v>3589</v>
      </c>
      <c r="AG24" s="9"/>
      <c r="AH24" s="9"/>
      <c r="AI24" s="9"/>
      <c r="AJ24" s="10"/>
      <c r="AK24" s="3"/>
      <c r="AL24" s="3"/>
    </row>
    <row r="25" ht="24.0" customHeight="1">
      <c r="A25" s="261" t="s">
        <v>1448</v>
      </c>
      <c r="E25" s="19"/>
      <c r="F25" s="1105">
        <f t="shared" ref="F25:F27" si="1">SUM(L25:AJ25)</f>
        <v>1630693</v>
      </c>
      <c r="K25" s="19"/>
      <c r="L25" s="60">
        <v>46683.0</v>
      </c>
      <c r="P25" s="19"/>
      <c r="Q25" s="60">
        <v>9674.0</v>
      </c>
      <c r="U25" s="19"/>
      <c r="V25" s="60">
        <v>1377451.0</v>
      </c>
      <c r="Z25" s="19"/>
      <c r="AA25" s="60">
        <v>196885.0</v>
      </c>
      <c r="AE25" s="19"/>
      <c r="AF25" s="1105" t="s">
        <v>1485</v>
      </c>
      <c r="AJ25" s="19"/>
      <c r="AK25" s="3"/>
      <c r="AL25" s="3"/>
    </row>
    <row r="26" ht="24.0" customHeight="1">
      <c r="A26" s="264">
        <v>5.0</v>
      </c>
      <c r="E26" s="19"/>
      <c r="F26" s="1105">
        <f t="shared" si="1"/>
        <v>1437617</v>
      </c>
      <c r="K26" s="19"/>
      <c r="L26" s="60">
        <v>46051.0</v>
      </c>
      <c r="P26" s="19"/>
      <c r="Q26" s="60">
        <v>9997.0</v>
      </c>
      <c r="U26" s="19"/>
      <c r="V26" s="60">
        <v>1173846.0</v>
      </c>
      <c r="Z26" s="19"/>
      <c r="AA26" s="60">
        <v>207723.0</v>
      </c>
      <c r="AE26" s="19"/>
      <c r="AF26" s="1105" t="s">
        <v>1485</v>
      </c>
      <c r="AJ26" s="19"/>
      <c r="AK26" s="3"/>
      <c r="AL26" s="3"/>
    </row>
    <row r="27" ht="24.0" customHeight="1">
      <c r="A27" s="265">
        <v>6.0</v>
      </c>
      <c r="B27" s="29"/>
      <c r="C27" s="29"/>
      <c r="D27" s="29"/>
      <c r="E27" s="30"/>
      <c r="F27" s="61">
        <f t="shared" si="1"/>
        <v>871187</v>
      </c>
      <c r="G27" s="29"/>
      <c r="H27" s="29"/>
      <c r="I27" s="29"/>
      <c r="J27" s="29"/>
      <c r="K27" s="30"/>
      <c r="L27" s="468">
        <v>40835.0</v>
      </c>
      <c r="M27" s="29"/>
      <c r="N27" s="29"/>
      <c r="O27" s="29"/>
      <c r="P27" s="30"/>
      <c r="Q27" s="468">
        <v>8697.0</v>
      </c>
      <c r="R27" s="29"/>
      <c r="S27" s="29"/>
      <c r="T27" s="29"/>
      <c r="U27" s="30"/>
      <c r="V27" s="468">
        <v>613534.0</v>
      </c>
      <c r="W27" s="29"/>
      <c r="X27" s="29"/>
      <c r="Y27" s="29"/>
      <c r="Z27" s="30"/>
      <c r="AA27" s="468">
        <v>208121.0</v>
      </c>
      <c r="AB27" s="29"/>
      <c r="AC27" s="29"/>
      <c r="AD27" s="29"/>
      <c r="AE27" s="30"/>
      <c r="AF27" s="1106" t="s">
        <v>1485</v>
      </c>
      <c r="AG27" s="29"/>
      <c r="AH27" s="29"/>
      <c r="AI27" s="29"/>
      <c r="AJ27" s="30"/>
      <c r="AK27" s="3"/>
      <c r="AL27" s="3"/>
    </row>
    <row r="28" ht="24.0" customHeight="1">
      <c r="A28" s="3" t="s">
        <v>47</v>
      </c>
      <c r="B28" s="3"/>
      <c r="C28" s="3" t="s">
        <v>3590</v>
      </c>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row>
    <row r="29" ht="24.0"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7" t="s">
        <v>3591</v>
      </c>
      <c r="AK29" s="3"/>
      <c r="AL29" s="3"/>
    </row>
    <row r="30" ht="24.0"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row>
    <row r="31" ht="24.0" customHeight="1">
      <c r="A31" s="5">
        <v>202.0</v>
      </c>
      <c r="C31" s="6" t="s">
        <v>3592</v>
      </c>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row>
    <row r="32" ht="24.0"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7" t="s">
        <v>1808</v>
      </c>
      <c r="AK32" s="3"/>
      <c r="AL32" s="3"/>
    </row>
    <row r="33" ht="24.0" customHeight="1">
      <c r="A33" s="11" t="s">
        <v>1454</v>
      </c>
      <c r="B33" s="12"/>
      <c r="C33" s="12"/>
      <c r="D33" s="13"/>
      <c r="E33" s="11" t="s">
        <v>1829</v>
      </c>
      <c r="F33" s="12"/>
      <c r="G33" s="12"/>
      <c r="H33" s="12"/>
      <c r="I33" s="13"/>
      <c r="J33" s="39" t="s">
        <v>3593</v>
      </c>
      <c r="K33" s="12"/>
      <c r="L33" s="13"/>
      <c r="M33" s="39" t="s">
        <v>3594</v>
      </c>
      <c r="N33" s="12"/>
      <c r="O33" s="13"/>
      <c r="P33" s="406" t="s">
        <v>3595</v>
      </c>
      <c r="Q33" s="12"/>
      <c r="R33" s="13"/>
      <c r="S33" s="39" t="s">
        <v>3596</v>
      </c>
      <c r="T33" s="12"/>
      <c r="U33" s="13"/>
      <c r="V33" s="39" t="s">
        <v>3597</v>
      </c>
      <c r="W33" s="12"/>
      <c r="X33" s="13"/>
      <c r="Y33" s="11" t="s">
        <v>3588</v>
      </c>
      <c r="Z33" s="12"/>
      <c r="AA33" s="13"/>
      <c r="AB33" s="184" t="s">
        <v>3598</v>
      </c>
      <c r="AC33" s="12"/>
      <c r="AD33" s="13"/>
      <c r="AE33" s="184" t="s">
        <v>3599</v>
      </c>
      <c r="AF33" s="12"/>
      <c r="AG33" s="13"/>
      <c r="AH33" s="11" t="s">
        <v>3585</v>
      </c>
      <c r="AI33" s="12"/>
      <c r="AJ33" s="13"/>
      <c r="AK33" s="3"/>
      <c r="AL33" s="3"/>
    </row>
    <row r="34" ht="24.0" customHeight="1">
      <c r="A34" s="37"/>
      <c r="B34" s="29"/>
      <c r="C34" s="29"/>
      <c r="D34" s="30"/>
      <c r="E34" s="37"/>
      <c r="F34" s="29"/>
      <c r="G34" s="29"/>
      <c r="H34" s="29"/>
      <c r="I34" s="30"/>
      <c r="J34" s="37"/>
      <c r="K34" s="29"/>
      <c r="L34" s="30"/>
      <c r="M34" s="37"/>
      <c r="N34" s="29"/>
      <c r="O34" s="30"/>
      <c r="P34" s="37"/>
      <c r="Q34" s="29"/>
      <c r="R34" s="30"/>
      <c r="S34" s="37"/>
      <c r="T34" s="29"/>
      <c r="U34" s="30"/>
      <c r="V34" s="37"/>
      <c r="W34" s="29"/>
      <c r="X34" s="30"/>
      <c r="Y34" s="37"/>
      <c r="Z34" s="29"/>
      <c r="AA34" s="30"/>
      <c r="AB34" s="37"/>
      <c r="AC34" s="29"/>
      <c r="AD34" s="30"/>
      <c r="AE34" s="37"/>
      <c r="AF34" s="29"/>
      <c r="AG34" s="30"/>
      <c r="AH34" s="37"/>
      <c r="AI34" s="29"/>
      <c r="AJ34" s="30"/>
      <c r="AK34" s="3"/>
      <c r="AL34" s="3"/>
    </row>
    <row r="35" ht="24.0" customHeight="1">
      <c r="A35" s="261" t="s">
        <v>1448</v>
      </c>
      <c r="D35" s="19"/>
      <c r="E35" s="264">
        <f t="shared" ref="E35:E37" si="2">SUM(J35:AJ35)</f>
        <v>1062621</v>
      </c>
      <c r="I35" s="19"/>
      <c r="J35" s="1107">
        <v>208802.0</v>
      </c>
      <c r="L35" s="19"/>
      <c r="M35" s="1107">
        <v>159611.0</v>
      </c>
      <c r="O35" s="19"/>
      <c r="P35" s="1107">
        <v>4447.0</v>
      </c>
      <c r="R35" s="19"/>
      <c r="S35" s="1107">
        <v>78935.0</v>
      </c>
      <c r="U35" s="19"/>
      <c r="V35" s="1107" t="s">
        <v>1485</v>
      </c>
      <c r="X35" s="19"/>
      <c r="Y35" s="1107">
        <v>155158.0</v>
      </c>
      <c r="AA35" s="19"/>
      <c r="AB35" s="1107">
        <v>399311.0</v>
      </c>
      <c r="AD35" s="19"/>
      <c r="AE35" s="1107">
        <v>9674.0</v>
      </c>
      <c r="AG35" s="19"/>
      <c r="AH35" s="1107">
        <v>46683.0</v>
      </c>
      <c r="AJ35" s="19"/>
      <c r="AK35" s="3"/>
      <c r="AL35" s="3"/>
    </row>
    <row r="36" ht="24.0" customHeight="1">
      <c r="A36" s="264">
        <v>5.0</v>
      </c>
      <c r="D36" s="19"/>
      <c r="E36" s="264">
        <f t="shared" si="2"/>
        <v>1226368</v>
      </c>
      <c r="I36" s="19"/>
      <c r="J36" s="1107">
        <v>204714.0</v>
      </c>
      <c r="L36" s="19"/>
      <c r="M36" s="1107">
        <v>188477.0</v>
      </c>
      <c r="O36" s="19"/>
      <c r="P36" s="1107">
        <v>3134.0</v>
      </c>
      <c r="R36" s="19"/>
      <c r="S36" s="1107">
        <v>98614.0</v>
      </c>
      <c r="U36" s="19"/>
      <c r="V36" s="1107">
        <v>165737.0</v>
      </c>
      <c r="X36" s="19"/>
      <c r="Y36" s="1107">
        <v>163215.0</v>
      </c>
      <c r="AA36" s="19"/>
      <c r="AB36" s="1107">
        <v>346429.0</v>
      </c>
      <c r="AD36" s="19"/>
      <c r="AE36" s="1107">
        <v>9997.0</v>
      </c>
      <c r="AG36" s="19"/>
      <c r="AH36" s="1107">
        <v>46051.0</v>
      </c>
      <c r="AJ36" s="19"/>
      <c r="AK36" s="3"/>
      <c r="AL36" s="3"/>
    </row>
    <row r="37" ht="24.0" customHeight="1">
      <c r="A37" s="261">
        <v>6.0</v>
      </c>
      <c r="D37" s="19"/>
      <c r="E37" s="264">
        <f t="shared" si="2"/>
        <v>1212853</v>
      </c>
      <c r="I37" s="19"/>
      <c r="J37" s="1108">
        <v>245244.0</v>
      </c>
      <c r="L37" s="19"/>
      <c r="M37" s="1108">
        <v>291226.0</v>
      </c>
      <c r="O37" s="19"/>
      <c r="P37" s="1108">
        <v>7733.0</v>
      </c>
      <c r="R37" s="19"/>
      <c r="S37" s="1108">
        <v>119045.0</v>
      </c>
      <c r="U37" s="19"/>
      <c r="V37" s="1108">
        <v>25825.0</v>
      </c>
      <c r="X37" s="19"/>
      <c r="Y37" s="1108">
        <v>171832.0</v>
      </c>
      <c r="AA37" s="19"/>
      <c r="AB37" s="1108">
        <v>302416.0</v>
      </c>
      <c r="AD37" s="19"/>
      <c r="AE37" s="1108">
        <v>8697.0</v>
      </c>
      <c r="AG37" s="19"/>
      <c r="AH37" s="1108">
        <v>40835.0</v>
      </c>
      <c r="AJ37" s="19"/>
      <c r="AK37" s="3"/>
      <c r="AL37" s="3"/>
    </row>
    <row r="38" ht="24.0" customHeight="1">
      <c r="A38" s="155" t="s">
        <v>47</v>
      </c>
      <c r="B38" s="155"/>
      <c r="C38" s="155" t="s">
        <v>3600</v>
      </c>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269" t="s">
        <v>3591</v>
      </c>
      <c r="AK38" s="3"/>
      <c r="AL38" s="3"/>
    </row>
    <row r="39" ht="24.0"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3"/>
      <c r="AL39" s="3"/>
    </row>
    <row r="40" ht="24.0" customHeight="1">
      <c r="A40" s="1" t="s">
        <v>3601</v>
      </c>
      <c r="AK40" s="3"/>
      <c r="AL40" s="3"/>
    </row>
    <row r="41" ht="24.0"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row>
    <row r="42" ht="24.0" customHeight="1">
      <c r="A42" s="5">
        <v>203.0</v>
      </c>
      <c r="C42" s="6" t="s">
        <v>3602</v>
      </c>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row>
    <row r="43" ht="24.0"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7" t="s">
        <v>1808</v>
      </c>
      <c r="AK43" s="3"/>
      <c r="AL43" s="3"/>
    </row>
    <row r="44" ht="24.0" customHeight="1">
      <c r="A44" s="8" t="s">
        <v>1454</v>
      </c>
      <c r="B44" s="9"/>
      <c r="C44" s="9"/>
      <c r="D44" s="9"/>
      <c r="E44" s="10"/>
      <c r="F44" s="8" t="s">
        <v>1829</v>
      </c>
      <c r="G44" s="9"/>
      <c r="H44" s="9"/>
      <c r="I44" s="9"/>
      <c r="J44" s="9"/>
      <c r="K44" s="10"/>
      <c r="L44" s="8" t="s">
        <v>114</v>
      </c>
      <c r="M44" s="9"/>
      <c r="N44" s="9"/>
      <c r="O44" s="9"/>
      <c r="P44" s="10"/>
      <c r="Q44" s="8" t="s">
        <v>3603</v>
      </c>
      <c r="R44" s="9"/>
      <c r="S44" s="9"/>
      <c r="T44" s="9"/>
      <c r="U44" s="10"/>
      <c r="V44" s="8" t="s">
        <v>3604</v>
      </c>
      <c r="W44" s="9"/>
      <c r="X44" s="9"/>
      <c r="Y44" s="9"/>
      <c r="Z44" s="10"/>
      <c r="AA44" s="8" t="s">
        <v>1891</v>
      </c>
      <c r="AB44" s="9"/>
      <c r="AC44" s="9"/>
      <c r="AD44" s="9"/>
      <c r="AE44" s="10"/>
      <c r="AF44" s="8" t="s">
        <v>1363</v>
      </c>
      <c r="AG44" s="9"/>
      <c r="AH44" s="9"/>
      <c r="AI44" s="9"/>
      <c r="AJ44" s="10"/>
      <c r="AK44" s="3"/>
      <c r="AL44" s="3"/>
    </row>
    <row r="45" ht="24.0" customHeight="1">
      <c r="A45" s="270" t="s">
        <v>1448</v>
      </c>
      <c r="E45" s="19"/>
      <c r="F45" s="1029">
        <v>0.0</v>
      </c>
      <c r="K45" s="19"/>
      <c r="L45" s="1029">
        <v>0.0</v>
      </c>
      <c r="P45" s="19"/>
      <c r="Q45" s="1029">
        <v>0.0</v>
      </c>
      <c r="U45" s="19"/>
      <c r="V45" s="1029">
        <v>0.0</v>
      </c>
      <c r="Z45" s="19"/>
      <c r="AA45" s="1029">
        <v>0.0</v>
      </c>
      <c r="AE45" s="19"/>
      <c r="AF45" s="1029">
        <v>0.0</v>
      </c>
      <c r="AJ45" s="19"/>
      <c r="AK45" s="3"/>
      <c r="AL45" s="3"/>
    </row>
    <row r="46" ht="24.0" customHeight="1">
      <c r="A46" s="18">
        <v>5.0</v>
      </c>
      <c r="E46" s="19"/>
      <c r="F46" s="264">
        <f>SUM(L46:AJ46)</f>
        <v>271733</v>
      </c>
      <c r="K46" s="19"/>
      <c r="L46" s="264">
        <v>181525.0</v>
      </c>
      <c r="P46" s="19"/>
      <c r="Q46" s="264">
        <v>88737.0</v>
      </c>
      <c r="U46" s="19"/>
      <c r="V46" s="1029">
        <v>0.0</v>
      </c>
      <c r="Z46" s="19"/>
      <c r="AA46" s="1029">
        <v>0.0</v>
      </c>
      <c r="AE46" s="19"/>
      <c r="AF46" s="264">
        <v>1471.0</v>
      </c>
      <c r="AJ46" s="19"/>
      <c r="AK46" s="3"/>
      <c r="AL46" s="3"/>
    </row>
    <row r="47" ht="24.0" customHeight="1">
      <c r="A47" s="202">
        <v>6.0</v>
      </c>
      <c r="B47" s="29"/>
      <c r="C47" s="29"/>
      <c r="D47" s="29"/>
      <c r="E47" s="30"/>
      <c r="F47" s="265">
        <v>115439.0</v>
      </c>
      <c r="G47" s="29"/>
      <c r="H47" s="29"/>
      <c r="I47" s="29"/>
      <c r="J47" s="29"/>
      <c r="K47" s="30"/>
      <c r="L47" s="265">
        <v>93021.0</v>
      </c>
      <c r="M47" s="29"/>
      <c r="N47" s="29"/>
      <c r="O47" s="29"/>
      <c r="P47" s="30"/>
      <c r="Q47" s="265">
        <v>22418.0</v>
      </c>
      <c r="R47" s="29"/>
      <c r="S47" s="29"/>
      <c r="T47" s="29"/>
      <c r="U47" s="30"/>
      <c r="V47" s="1031">
        <v>0.0</v>
      </c>
      <c r="W47" s="29"/>
      <c r="X47" s="29"/>
      <c r="Y47" s="29"/>
      <c r="Z47" s="30"/>
      <c r="AA47" s="1031">
        <v>0.0</v>
      </c>
      <c r="AB47" s="29"/>
      <c r="AC47" s="29"/>
      <c r="AD47" s="29"/>
      <c r="AE47" s="30"/>
      <c r="AF47" s="1031">
        <v>0.0</v>
      </c>
      <c r="AG47" s="29"/>
      <c r="AH47" s="29"/>
      <c r="AI47" s="29"/>
      <c r="AJ47" s="30"/>
      <c r="AK47" s="3"/>
      <c r="AL47" s="3"/>
    </row>
    <row r="48" ht="24.0" customHeight="1">
      <c r="A48" s="155" t="s">
        <v>47</v>
      </c>
      <c r="B48" s="155"/>
      <c r="C48" s="155" t="s">
        <v>3605</v>
      </c>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269" t="s">
        <v>3606</v>
      </c>
      <c r="AK48" s="3"/>
      <c r="AL48" s="3"/>
    </row>
    <row r="49" ht="24.0"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row>
    <row r="50" ht="24.0" customHeight="1">
      <c r="A50" s="5">
        <v>204.0</v>
      </c>
      <c r="C50" s="6" t="s">
        <v>3607</v>
      </c>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row>
    <row r="51" ht="24.0"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7" t="s">
        <v>1808</v>
      </c>
      <c r="AK51" s="3"/>
      <c r="AL51" s="3"/>
    </row>
    <row r="52" ht="24.0" customHeight="1">
      <c r="A52" s="8" t="s">
        <v>1454</v>
      </c>
      <c r="B52" s="9"/>
      <c r="C52" s="9"/>
      <c r="D52" s="9"/>
      <c r="E52" s="10"/>
      <c r="F52" s="8" t="s">
        <v>1829</v>
      </c>
      <c r="G52" s="9"/>
      <c r="H52" s="9"/>
      <c r="I52" s="9"/>
      <c r="J52" s="9"/>
      <c r="K52" s="9"/>
      <c r="L52" s="10"/>
      <c r="M52" s="8" t="s">
        <v>114</v>
      </c>
      <c r="N52" s="9"/>
      <c r="O52" s="9"/>
      <c r="P52" s="10"/>
      <c r="Q52" s="897" t="s">
        <v>3608</v>
      </c>
      <c r="R52" s="9"/>
      <c r="S52" s="9"/>
      <c r="T52" s="10"/>
      <c r="U52" s="8" t="s">
        <v>3609</v>
      </c>
      <c r="V52" s="9"/>
      <c r="W52" s="9"/>
      <c r="X52" s="10"/>
      <c r="Y52" s="8" t="s">
        <v>3610</v>
      </c>
      <c r="Z52" s="9"/>
      <c r="AA52" s="9"/>
      <c r="AB52" s="10"/>
      <c r="AC52" s="8" t="s">
        <v>3604</v>
      </c>
      <c r="AD52" s="9"/>
      <c r="AE52" s="9"/>
      <c r="AF52" s="10"/>
      <c r="AG52" s="8" t="s">
        <v>3588</v>
      </c>
      <c r="AH52" s="9"/>
      <c r="AI52" s="9"/>
      <c r="AJ52" s="10"/>
      <c r="AK52" s="3"/>
      <c r="AL52" s="3"/>
    </row>
    <row r="53" ht="24.0" customHeight="1">
      <c r="A53" s="261" t="s">
        <v>1448</v>
      </c>
      <c r="E53" s="19"/>
      <c r="F53" s="1105">
        <f t="shared" ref="F53:F55" si="3">SUM(M53:AJ53)</f>
        <v>4099230</v>
      </c>
      <c r="L53" s="19"/>
      <c r="M53" s="60">
        <v>970000.0</v>
      </c>
      <c r="P53" s="19"/>
      <c r="Q53" s="60">
        <v>2295230.0</v>
      </c>
      <c r="T53" s="19"/>
      <c r="U53" s="60">
        <v>294000.0</v>
      </c>
      <c r="X53" s="19"/>
      <c r="Y53" s="60">
        <v>412000.0</v>
      </c>
      <c r="AB53" s="19"/>
      <c r="AC53" s="60">
        <v>125000.0</v>
      </c>
      <c r="AF53" s="19"/>
      <c r="AG53" s="60">
        <v>3000.0</v>
      </c>
      <c r="AJ53" s="19"/>
      <c r="AK53" s="3"/>
      <c r="AL53" s="3"/>
    </row>
    <row r="54" ht="24.0" customHeight="1">
      <c r="A54" s="261">
        <v>5.0</v>
      </c>
      <c r="E54" s="19"/>
      <c r="F54" s="1105">
        <f t="shared" si="3"/>
        <v>3654763</v>
      </c>
      <c r="L54" s="19"/>
      <c r="M54" s="60">
        <v>635000.0</v>
      </c>
      <c r="P54" s="19"/>
      <c r="Q54" s="60">
        <v>2419463.0</v>
      </c>
      <c r="T54" s="19"/>
      <c r="U54" s="60">
        <v>300300.0</v>
      </c>
      <c r="X54" s="19"/>
      <c r="Y54" s="60">
        <v>200000.0</v>
      </c>
      <c r="AB54" s="19"/>
      <c r="AC54" s="60">
        <v>95000.0</v>
      </c>
      <c r="AF54" s="19"/>
      <c r="AG54" s="60">
        <v>5000.0</v>
      </c>
      <c r="AJ54" s="19"/>
      <c r="AK54" s="3"/>
      <c r="AL54" s="3"/>
    </row>
    <row r="55" ht="24.0" customHeight="1">
      <c r="A55" s="202">
        <v>6.0</v>
      </c>
      <c r="B55" s="29"/>
      <c r="C55" s="29"/>
      <c r="D55" s="29"/>
      <c r="E55" s="30"/>
      <c r="F55" s="1106">
        <f t="shared" si="3"/>
        <v>3037805</v>
      </c>
      <c r="G55" s="29"/>
      <c r="H55" s="29"/>
      <c r="I55" s="29"/>
      <c r="J55" s="29"/>
      <c r="K55" s="29"/>
      <c r="L55" s="30"/>
      <c r="M55" s="468">
        <v>200000.0</v>
      </c>
      <c r="N55" s="29"/>
      <c r="O55" s="29"/>
      <c r="P55" s="30"/>
      <c r="Q55" s="468">
        <v>2227805.0</v>
      </c>
      <c r="R55" s="29"/>
      <c r="S55" s="29"/>
      <c r="T55" s="30"/>
      <c r="U55" s="468">
        <v>425000.0</v>
      </c>
      <c r="V55" s="29"/>
      <c r="W55" s="29"/>
      <c r="X55" s="30"/>
      <c r="Y55" s="468">
        <v>100000.0</v>
      </c>
      <c r="Z55" s="29"/>
      <c r="AA55" s="29"/>
      <c r="AB55" s="30"/>
      <c r="AC55" s="468">
        <v>65000.0</v>
      </c>
      <c r="AD55" s="29"/>
      <c r="AE55" s="29"/>
      <c r="AF55" s="30"/>
      <c r="AG55" s="468">
        <v>20000.0</v>
      </c>
      <c r="AH55" s="29"/>
      <c r="AI55" s="29"/>
      <c r="AJ55" s="30"/>
      <c r="AK55" s="3"/>
      <c r="AL55" s="3"/>
    </row>
    <row r="56" ht="24.0" customHeight="1">
      <c r="A56" s="3" t="s">
        <v>47</v>
      </c>
      <c r="B56" s="3"/>
      <c r="C56" s="3" t="s">
        <v>3366</v>
      </c>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269" t="s">
        <v>3611</v>
      </c>
      <c r="AK56" s="3"/>
      <c r="AL56" s="3"/>
    </row>
    <row r="57" ht="24.0"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7"/>
      <c r="AK57" s="3"/>
      <c r="AL57" s="3"/>
    </row>
    <row r="58" ht="24.0"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row>
    <row r="59" ht="24.0" customHeight="1">
      <c r="A59" s="5">
        <v>205.0</v>
      </c>
      <c r="C59" s="6" t="s">
        <v>3612</v>
      </c>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row>
    <row r="60" ht="24.0"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7" t="s">
        <v>1808</v>
      </c>
      <c r="AK60" s="3"/>
      <c r="AL60" s="3"/>
    </row>
    <row r="61" ht="24.0" customHeight="1">
      <c r="A61" s="8" t="s">
        <v>1454</v>
      </c>
      <c r="B61" s="9"/>
      <c r="C61" s="10"/>
      <c r="D61" s="8" t="s">
        <v>1829</v>
      </c>
      <c r="E61" s="9"/>
      <c r="F61" s="9"/>
      <c r="G61" s="9"/>
      <c r="H61" s="10"/>
      <c r="I61" s="8" t="s">
        <v>114</v>
      </c>
      <c r="J61" s="9"/>
      <c r="K61" s="9"/>
      <c r="L61" s="10"/>
      <c r="M61" s="897" t="s">
        <v>3608</v>
      </c>
      <c r="N61" s="9"/>
      <c r="O61" s="9"/>
      <c r="P61" s="10"/>
      <c r="Q61" s="8" t="s">
        <v>3609</v>
      </c>
      <c r="R61" s="9"/>
      <c r="S61" s="9"/>
      <c r="T61" s="10"/>
      <c r="U61" s="8" t="s">
        <v>3610</v>
      </c>
      <c r="V61" s="9"/>
      <c r="W61" s="9"/>
      <c r="X61" s="10"/>
      <c r="Y61" s="8" t="s">
        <v>3604</v>
      </c>
      <c r="Z61" s="9"/>
      <c r="AA61" s="9"/>
      <c r="AB61" s="10"/>
      <c r="AC61" s="8" t="s">
        <v>3588</v>
      </c>
      <c r="AD61" s="9"/>
      <c r="AE61" s="9"/>
      <c r="AF61" s="10"/>
      <c r="AG61" s="8" t="s">
        <v>1363</v>
      </c>
      <c r="AH61" s="9"/>
      <c r="AI61" s="9"/>
      <c r="AJ61" s="10"/>
      <c r="AK61" s="3"/>
      <c r="AL61" s="3"/>
    </row>
    <row r="62" ht="24.0" customHeight="1">
      <c r="A62" s="261" t="s">
        <v>1448</v>
      </c>
      <c r="C62" s="19"/>
      <c r="D62" s="1105">
        <f t="shared" ref="D62:D64" si="4">SUM(I62:AJ62)</f>
        <v>1399329</v>
      </c>
      <c r="H62" s="19"/>
      <c r="I62" s="582">
        <v>264000.0</v>
      </c>
      <c r="L62" s="19"/>
      <c r="M62" s="582">
        <v>446200.0</v>
      </c>
      <c r="P62" s="19"/>
      <c r="Q62" s="582">
        <v>109129.0</v>
      </c>
      <c r="T62" s="19"/>
      <c r="U62" s="582">
        <v>13000.0</v>
      </c>
      <c r="X62" s="19"/>
      <c r="Y62" s="582">
        <v>30000.0</v>
      </c>
      <c r="AB62" s="19"/>
      <c r="AC62" s="582" t="s">
        <v>1485</v>
      </c>
      <c r="AF62" s="19"/>
      <c r="AG62" s="582">
        <v>537000.0</v>
      </c>
      <c r="AJ62" s="19"/>
      <c r="AK62" s="3"/>
      <c r="AL62" s="3"/>
    </row>
    <row r="63" ht="24.0" customHeight="1">
      <c r="A63" s="18">
        <v>5.0</v>
      </c>
      <c r="C63" s="19"/>
      <c r="D63" s="1105">
        <f t="shared" si="4"/>
        <v>1496512</v>
      </c>
      <c r="H63" s="19"/>
      <c r="I63" s="60">
        <v>263350.0</v>
      </c>
      <c r="L63" s="19"/>
      <c r="M63" s="60">
        <v>500900.0</v>
      </c>
      <c r="P63" s="19"/>
      <c r="Q63" s="60">
        <v>145662.0</v>
      </c>
      <c r="T63" s="19"/>
      <c r="U63" s="582">
        <v>15000.0</v>
      </c>
      <c r="X63" s="19"/>
      <c r="Y63" s="582">
        <v>20000.0</v>
      </c>
      <c r="AB63" s="19"/>
      <c r="AC63" s="582" t="s">
        <v>1485</v>
      </c>
      <c r="AF63" s="19"/>
      <c r="AG63" s="60">
        <v>551600.0</v>
      </c>
      <c r="AJ63" s="19"/>
      <c r="AK63" s="3"/>
      <c r="AL63" s="3"/>
    </row>
    <row r="64" ht="24.0" customHeight="1">
      <c r="A64" s="202">
        <v>6.0</v>
      </c>
      <c r="B64" s="29"/>
      <c r="C64" s="30"/>
      <c r="D64" s="1105">
        <f t="shared" si="4"/>
        <v>1540762</v>
      </c>
      <c r="H64" s="19"/>
      <c r="I64" s="468">
        <v>259000.0</v>
      </c>
      <c r="J64" s="29"/>
      <c r="K64" s="29"/>
      <c r="L64" s="30"/>
      <c r="M64" s="468">
        <v>501000.0</v>
      </c>
      <c r="N64" s="29"/>
      <c r="O64" s="29"/>
      <c r="P64" s="30"/>
      <c r="Q64" s="468">
        <v>182162.0</v>
      </c>
      <c r="R64" s="29"/>
      <c r="S64" s="29"/>
      <c r="T64" s="30"/>
      <c r="U64" s="1109">
        <v>25000.0</v>
      </c>
      <c r="X64" s="19"/>
      <c r="Y64" s="1109">
        <v>22000.0</v>
      </c>
      <c r="AB64" s="19"/>
      <c r="AC64" s="598" t="s">
        <v>1485</v>
      </c>
      <c r="AD64" s="29"/>
      <c r="AE64" s="29"/>
      <c r="AF64" s="30"/>
      <c r="AG64" s="61">
        <v>551600.0</v>
      </c>
      <c r="AH64" s="29"/>
      <c r="AI64" s="29"/>
      <c r="AJ64" s="30"/>
      <c r="AK64" s="3"/>
      <c r="AL64" s="3"/>
    </row>
    <row r="65" ht="24.0" customHeight="1">
      <c r="A65" s="155" t="s">
        <v>47</v>
      </c>
      <c r="B65" s="155"/>
      <c r="C65" s="155" t="s">
        <v>3366</v>
      </c>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269" t="s">
        <v>3611</v>
      </c>
      <c r="AK65" s="3"/>
      <c r="AL65" s="3"/>
    </row>
    <row r="66" ht="24.0"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7"/>
      <c r="AK66" s="3"/>
      <c r="AL66" s="3"/>
    </row>
    <row r="67" ht="24.0" customHeight="1">
      <c r="A67" s="4" t="s">
        <v>3613</v>
      </c>
      <c r="AK67" s="3"/>
      <c r="AL67" s="3"/>
    </row>
    <row r="68" ht="24.0" customHeight="1">
      <c r="A68" s="5">
        <v>206.0</v>
      </c>
      <c r="C68" s="6" t="s">
        <v>3614</v>
      </c>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row>
    <row r="69" ht="24.0" customHeight="1">
      <c r="A69" s="3" t="s">
        <v>99</v>
      </c>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7"/>
      <c r="AK69" s="3"/>
      <c r="AL69" s="3"/>
    </row>
    <row r="70" ht="24.0" customHeight="1">
      <c r="A70" s="8" t="s">
        <v>101</v>
      </c>
      <c r="B70" s="9"/>
      <c r="C70" s="9"/>
      <c r="D70" s="9"/>
      <c r="E70" s="9"/>
      <c r="F70" s="9"/>
      <c r="G70" s="9"/>
      <c r="H70" s="10"/>
      <c r="I70" s="8" t="s">
        <v>3615</v>
      </c>
      <c r="J70" s="9"/>
      <c r="K70" s="9"/>
      <c r="L70" s="9"/>
      <c r="M70" s="9"/>
      <c r="N70" s="9"/>
      <c r="O70" s="10"/>
      <c r="P70" s="8" t="s">
        <v>3616</v>
      </c>
      <c r="Q70" s="9"/>
      <c r="R70" s="9"/>
      <c r="S70" s="9"/>
      <c r="T70" s="9"/>
      <c r="U70" s="9"/>
      <c r="V70" s="10"/>
      <c r="W70" s="8" t="s">
        <v>3617</v>
      </c>
      <c r="X70" s="9"/>
      <c r="Y70" s="9"/>
      <c r="Z70" s="9"/>
      <c r="AA70" s="9"/>
      <c r="AB70" s="9"/>
      <c r="AC70" s="10"/>
      <c r="AD70" s="8" t="s">
        <v>3618</v>
      </c>
      <c r="AE70" s="9"/>
      <c r="AF70" s="9"/>
      <c r="AG70" s="9"/>
      <c r="AH70" s="9"/>
      <c r="AI70" s="9"/>
      <c r="AJ70" s="10"/>
      <c r="AK70" s="3"/>
      <c r="AL70" s="3"/>
    </row>
    <row r="71" ht="24.0" customHeight="1">
      <c r="A71" s="270" t="s">
        <v>110</v>
      </c>
      <c r="H71" s="19"/>
      <c r="I71" s="692">
        <v>47670.0</v>
      </c>
      <c r="O71" s="19"/>
      <c r="P71" s="60">
        <v>6334436.0</v>
      </c>
      <c r="V71" s="19"/>
      <c r="W71" s="1110">
        <v>1.44248013E8</v>
      </c>
      <c r="AC71" s="19"/>
      <c r="AD71" s="60">
        <v>22772.0</v>
      </c>
      <c r="AJ71" s="19"/>
      <c r="AK71" s="3"/>
      <c r="AL71" s="3"/>
    </row>
    <row r="72" ht="24.0" customHeight="1">
      <c r="A72" s="18">
        <v>6.0</v>
      </c>
      <c r="H72" s="19"/>
      <c r="I72" s="692">
        <v>47574.0</v>
      </c>
      <c r="O72" s="19"/>
      <c r="P72" s="60">
        <v>6327386.0</v>
      </c>
      <c r="V72" s="19"/>
      <c r="W72" s="1110">
        <v>1.42517747E8</v>
      </c>
      <c r="AC72" s="19"/>
      <c r="AD72" s="60">
        <v>22524.0</v>
      </c>
      <c r="AJ72" s="19"/>
      <c r="AK72" s="3"/>
      <c r="AL72" s="3"/>
    </row>
    <row r="73" ht="24.0" customHeight="1">
      <c r="A73" s="202">
        <v>7.0</v>
      </c>
      <c r="B73" s="29"/>
      <c r="C73" s="29"/>
      <c r="D73" s="29"/>
      <c r="E73" s="29"/>
      <c r="F73" s="29"/>
      <c r="G73" s="29"/>
      <c r="H73" s="30"/>
      <c r="I73" s="698">
        <v>47460.0</v>
      </c>
      <c r="J73" s="29"/>
      <c r="K73" s="29"/>
      <c r="L73" s="29"/>
      <c r="M73" s="29"/>
      <c r="N73" s="29"/>
      <c r="O73" s="30"/>
      <c r="P73" s="468">
        <v>6334609.0</v>
      </c>
      <c r="Q73" s="29"/>
      <c r="R73" s="29"/>
      <c r="S73" s="29"/>
      <c r="T73" s="29"/>
      <c r="U73" s="29"/>
      <c r="V73" s="30"/>
      <c r="W73" s="1111">
        <v>1.44899718E8</v>
      </c>
      <c r="X73" s="29"/>
      <c r="Y73" s="29"/>
      <c r="Z73" s="29"/>
      <c r="AA73" s="29"/>
      <c r="AB73" s="29"/>
      <c r="AC73" s="30"/>
      <c r="AD73" s="468">
        <v>22874.0</v>
      </c>
      <c r="AE73" s="29"/>
      <c r="AF73" s="29"/>
      <c r="AG73" s="29"/>
      <c r="AH73" s="29"/>
      <c r="AI73" s="29"/>
      <c r="AJ73" s="30"/>
      <c r="AK73" s="3"/>
      <c r="AL73" s="3"/>
    </row>
    <row r="74" ht="24.0" customHeight="1">
      <c r="A74" s="11" t="s">
        <v>3619</v>
      </c>
      <c r="B74" s="12"/>
      <c r="C74" s="12"/>
      <c r="D74" s="12"/>
      <c r="E74" s="12"/>
      <c r="F74" s="12"/>
      <c r="G74" s="12"/>
      <c r="H74" s="13"/>
      <c r="I74" s="1112">
        <v>39545.0</v>
      </c>
      <c r="J74" s="12"/>
      <c r="K74" s="12"/>
      <c r="L74" s="12"/>
      <c r="M74" s="12"/>
      <c r="N74" s="12"/>
      <c r="O74" s="13"/>
      <c r="P74" s="461">
        <v>3882085.0</v>
      </c>
      <c r="Q74" s="12"/>
      <c r="R74" s="12"/>
      <c r="S74" s="12"/>
      <c r="T74" s="12"/>
      <c r="U74" s="12"/>
      <c r="V74" s="13"/>
      <c r="W74" s="1113">
        <v>5.8880052E7</v>
      </c>
      <c r="X74" s="12"/>
      <c r="Y74" s="12"/>
      <c r="Z74" s="12"/>
      <c r="AA74" s="12"/>
      <c r="AB74" s="12"/>
      <c r="AC74" s="13"/>
      <c r="AD74" s="461">
        <v>15167.0</v>
      </c>
      <c r="AE74" s="12"/>
      <c r="AF74" s="12"/>
      <c r="AG74" s="12"/>
      <c r="AH74" s="12"/>
      <c r="AI74" s="12"/>
      <c r="AJ74" s="13"/>
      <c r="AK74" s="3"/>
      <c r="AL74" s="3"/>
    </row>
    <row r="75" ht="24.0" customHeight="1">
      <c r="A75" s="28" t="s">
        <v>3620</v>
      </c>
      <c r="B75" s="29"/>
      <c r="C75" s="29"/>
      <c r="D75" s="29"/>
      <c r="E75" s="29"/>
      <c r="F75" s="29"/>
      <c r="G75" s="29"/>
      <c r="H75" s="30"/>
      <c r="I75" s="698">
        <v>7915.0</v>
      </c>
      <c r="J75" s="29"/>
      <c r="K75" s="29"/>
      <c r="L75" s="29"/>
      <c r="M75" s="29"/>
      <c r="N75" s="29"/>
      <c r="O75" s="30"/>
      <c r="P75" s="468">
        <v>2452524.0</v>
      </c>
      <c r="Q75" s="29"/>
      <c r="R75" s="29"/>
      <c r="S75" s="29"/>
      <c r="T75" s="29"/>
      <c r="U75" s="29"/>
      <c r="V75" s="30"/>
      <c r="W75" s="1111">
        <v>8.6019666E7</v>
      </c>
      <c r="X75" s="29"/>
      <c r="Y75" s="29"/>
      <c r="Z75" s="29"/>
      <c r="AA75" s="29"/>
      <c r="AB75" s="29"/>
      <c r="AC75" s="30"/>
      <c r="AD75" s="468">
        <v>35074.0</v>
      </c>
      <c r="AE75" s="29"/>
      <c r="AF75" s="29"/>
      <c r="AG75" s="29"/>
      <c r="AH75" s="29"/>
      <c r="AI75" s="29"/>
      <c r="AJ75" s="30"/>
      <c r="AK75" s="3"/>
      <c r="AL75" s="3"/>
    </row>
    <row r="76" ht="24.0" customHeight="1">
      <c r="A76" s="3" t="s">
        <v>47</v>
      </c>
      <c r="B76" s="3"/>
      <c r="C76" s="3" t="s">
        <v>3621</v>
      </c>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7" t="s">
        <v>112</v>
      </c>
      <c r="AK76" s="3"/>
      <c r="AL76" s="3"/>
    </row>
    <row r="77" ht="24.0" customHeight="1">
      <c r="A77" s="1" t="s">
        <v>3622</v>
      </c>
      <c r="AK77" s="3"/>
      <c r="AL77" s="3"/>
    </row>
    <row r="78" ht="24.0"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row>
    <row r="79" ht="24.0" customHeight="1">
      <c r="A79" s="5">
        <v>207.0</v>
      </c>
      <c r="C79" s="6" t="s">
        <v>3623</v>
      </c>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row>
    <row r="80" ht="24.0" customHeight="1">
      <c r="A80" s="206" t="s">
        <v>3</v>
      </c>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7" t="s">
        <v>1368</v>
      </c>
      <c r="AK80" s="3"/>
      <c r="AL80" s="3"/>
    </row>
    <row r="81" ht="24.0" customHeight="1">
      <c r="A81" s="8" t="s">
        <v>3624</v>
      </c>
      <c r="B81" s="9"/>
      <c r="C81" s="9"/>
      <c r="D81" s="9"/>
      <c r="E81" s="10"/>
      <c r="F81" s="8" t="s">
        <v>67</v>
      </c>
      <c r="G81" s="9"/>
      <c r="H81" s="9"/>
      <c r="I81" s="9"/>
      <c r="J81" s="10"/>
      <c r="K81" s="8" t="s">
        <v>3625</v>
      </c>
      <c r="L81" s="9"/>
      <c r="M81" s="9"/>
      <c r="N81" s="10"/>
      <c r="O81" s="8" t="s">
        <v>3626</v>
      </c>
      <c r="P81" s="9"/>
      <c r="Q81" s="9"/>
      <c r="R81" s="10"/>
      <c r="S81" s="43" t="s">
        <v>3624</v>
      </c>
      <c r="T81" s="9"/>
      <c r="U81" s="9"/>
      <c r="V81" s="9"/>
      <c r="W81" s="10"/>
      <c r="X81" s="8" t="s">
        <v>67</v>
      </c>
      <c r="Y81" s="9"/>
      <c r="Z81" s="9"/>
      <c r="AA81" s="9"/>
      <c r="AB81" s="10"/>
      <c r="AC81" s="8" t="s">
        <v>3625</v>
      </c>
      <c r="AD81" s="9"/>
      <c r="AE81" s="9"/>
      <c r="AF81" s="10"/>
      <c r="AG81" s="8" t="s">
        <v>3626</v>
      </c>
      <c r="AH81" s="9"/>
      <c r="AI81" s="9"/>
      <c r="AJ81" s="10"/>
      <c r="AK81" s="3"/>
      <c r="AL81" s="3"/>
    </row>
    <row r="82" ht="24.0" customHeight="1">
      <c r="A82" s="422" t="s">
        <v>67</v>
      </c>
      <c r="B82" s="12"/>
      <c r="C82" s="12"/>
      <c r="D82" s="12"/>
      <c r="E82" s="13"/>
      <c r="F82" s="1114">
        <f>SUM(F84:J96,X82:AB96)</f>
        <v>2162</v>
      </c>
      <c r="G82" s="12"/>
      <c r="H82" s="12"/>
      <c r="I82" s="12"/>
      <c r="J82" s="13"/>
      <c r="K82" s="515">
        <f>SUM(K84:N96,AC82:AF96)</f>
        <v>778</v>
      </c>
      <c r="L82" s="12"/>
      <c r="M82" s="12"/>
      <c r="N82" s="13"/>
      <c r="O82" s="515">
        <f>SUM(O84:R96,AG82:AJ96)</f>
        <v>1384</v>
      </c>
      <c r="P82" s="12"/>
      <c r="Q82" s="12"/>
      <c r="R82" s="13"/>
      <c r="S82" s="1115" t="s">
        <v>3627</v>
      </c>
      <c r="W82" s="19"/>
      <c r="X82" s="603">
        <f t="shared" ref="X82:X96" si="5">SUM(AC82:AJ82)</f>
        <v>27</v>
      </c>
      <c r="AB82" s="19"/>
      <c r="AC82" s="603" t="s">
        <v>3628</v>
      </c>
      <c r="AF82" s="19"/>
      <c r="AG82" s="603">
        <v>27.0</v>
      </c>
      <c r="AJ82" s="19"/>
      <c r="AK82" s="3"/>
      <c r="AL82" s="3"/>
    </row>
    <row r="83" ht="24.0" customHeight="1">
      <c r="A83" s="27"/>
      <c r="E83" s="19"/>
      <c r="F83" s="27"/>
      <c r="J83" s="19"/>
      <c r="K83" s="27"/>
      <c r="N83" s="19"/>
      <c r="O83" s="27"/>
      <c r="R83" s="19"/>
      <c r="S83" s="1115" t="s">
        <v>3629</v>
      </c>
      <c r="W83" s="19"/>
      <c r="X83" s="603">
        <f t="shared" si="5"/>
        <v>34</v>
      </c>
      <c r="AB83" s="19"/>
      <c r="AC83" s="1116">
        <v>34.0</v>
      </c>
      <c r="AF83" s="19"/>
      <c r="AG83" s="603" t="s">
        <v>3630</v>
      </c>
      <c r="AJ83" s="19"/>
      <c r="AK83" s="3"/>
      <c r="AL83" s="3"/>
    </row>
    <row r="84" ht="24.0" customHeight="1">
      <c r="A84" s="264" t="s">
        <v>3631</v>
      </c>
      <c r="E84" s="19"/>
      <c r="F84" s="1117">
        <f t="shared" ref="F84:F96" si="6">SUM(K84:R84)</f>
        <v>48</v>
      </c>
      <c r="J84" s="19"/>
      <c r="K84" s="519" t="s">
        <v>1996</v>
      </c>
      <c r="N84" s="19"/>
      <c r="O84" s="519">
        <v>48.0</v>
      </c>
      <c r="R84" s="52"/>
      <c r="S84" s="1115" t="s">
        <v>3632</v>
      </c>
      <c r="W84" s="19"/>
      <c r="X84" s="603">
        <f t="shared" si="5"/>
        <v>110</v>
      </c>
      <c r="AB84" s="19"/>
      <c r="AC84" s="1116" t="s">
        <v>3630</v>
      </c>
      <c r="AF84" s="19"/>
      <c r="AG84" s="603">
        <v>110.0</v>
      </c>
      <c r="AJ84" s="19"/>
      <c r="AK84" s="3"/>
      <c r="AL84" s="3"/>
    </row>
    <row r="85" ht="24.0" customHeight="1">
      <c r="A85" s="264" t="s">
        <v>3633</v>
      </c>
      <c r="E85" s="19"/>
      <c r="F85" s="1117">
        <f t="shared" si="6"/>
        <v>98</v>
      </c>
      <c r="J85" s="19"/>
      <c r="K85" s="519">
        <v>62.0</v>
      </c>
      <c r="N85" s="19"/>
      <c r="O85" s="519">
        <v>36.0</v>
      </c>
      <c r="R85" s="52"/>
      <c r="S85" s="1115" t="s">
        <v>3634</v>
      </c>
      <c r="W85" s="19"/>
      <c r="X85" s="603">
        <f t="shared" si="5"/>
        <v>35</v>
      </c>
      <c r="AB85" s="19"/>
      <c r="AC85" s="1116">
        <v>35.0</v>
      </c>
      <c r="AF85" s="19"/>
      <c r="AG85" s="603" t="s">
        <v>3635</v>
      </c>
      <c r="AJ85" s="19"/>
      <c r="AK85" s="3"/>
      <c r="AL85" s="3"/>
    </row>
    <row r="86" ht="24.0" customHeight="1">
      <c r="A86" s="264" t="s">
        <v>3636</v>
      </c>
      <c r="E86" s="19"/>
      <c r="F86" s="1117">
        <f t="shared" si="6"/>
        <v>30</v>
      </c>
      <c r="J86" s="19"/>
      <c r="K86" s="519" t="s">
        <v>1996</v>
      </c>
      <c r="N86" s="19"/>
      <c r="O86" s="519">
        <v>30.0</v>
      </c>
      <c r="R86" s="52"/>
      <c r="S86" s="1115" t="s">
        <v>3637</v>
      </c>
      <c r="W86" s="19"/>
      <c r="X86" s="603">
        <f t="shared" si="5"/>
        <v>213</v>
      </c>
      <c r="AB86" s="19"/>
      <c r="AC86" s="603" t="s">
        <v>1995</v>
      </c>
      <c r="AF86" s="19"/>
      <c r="AG86" s="603">
        <v>213.0</v>
      </c>
      <c r="AJ86" s="19"/>
      <c r="AK86" s="3"/>
      <c r="AL86" s="3"/>
    </row>
    <row r="87" ht="24.0" customHeight="1">
      <c r="A87" s="264" t="s">
        <v>3638</v>
      </c>
      <c r="E87" s="19"/>
      <c r="F87" s="1117">
        <f t="shared" si="6"/>
        <v>55</v>
      </c>
      <c r="J87" s="19"/>
      <c r="K87" s="519">
        <v>55.0</v>
      </c>
      <c r="N87" s="19"/>
      <c r="O87" s="519" t="s">
        <v>1996</v>
      </c>
      <c r="R87" s="52"/>
      <c r="S87" s="1115" t="s">
        <v>3639</v>
      </c>
      <c r="W87" s="19"/>
      <c r="X87" s="603">
        <f t="shared" si="5"/>
        <v>67</v>
      </c>
      <c r="AB87" s="19"/>
      <c r="AC87" s="1116">
        <v>67.0</v>
      </c>
      <c r="AF87" s="19"/>
      <c r="AG87" s="603" t="s">
        <v>3635</v>
      </c>
      <c r="AJ87" s="19"/>
      <c r="AK87" s="3"/>
      <c r="AL87" s="3"/>
    </row>
    <row r="88" ht="24.0" customHeight="1">
      <c r="A88" s="264" t="s">
        <v>3640</v>
      </c>
      <c r="E88" s="19"/>
      <c r="F88" s="1117">
        <f t="shared" si="6"/>
        <v>145</v>
      </c>
      <c r="J88" s="19"/>
      <c r="K88" s="519" t="s">
        <v>1996</v>
      </c>
      <c r="N88" s="19"/>
      <c r="O88" s="519">
        <v>145.0</v>
      </c>
      <c r="R88" s="52"/>
      <c r="S88" s="1115" t="s">
        <v>3641</v>
      </c>
      <c r="W88" s="19"/>
      <c r="X88" s="603">
        <f t="shared" si="5"/>
        <v>182</v>
      </c>
      <c r="AB88" s="19"/>
      <c r="AC88" s="603" t="s">
        <v>3642</v>
      </c>
      <c r="AF88" s="19"/>
      <c r="AG88" s="603">
        <v>182.0</v>
      </c>
      <c r="AJ88" s="19"/>
      <c r="AK88" s="3"/>
      <c r="AL88" s="3"/>
    </row>
    <row r="89" ht="24.0" customHeight="1">
      <c r="A89" s="264" t="s">
        <v>3643</v>
      </c>
      <c r="E89" s="19"/>
      <c r="F89" s="1117">
        <f t="shared" si="6"/>
        <v>276</v>
      </c>
      <c r="J89" s="19"/>
      <c r="K89" s="519">
        <v>112.0</v>
      </c>
      <c r="N89" s="19"/>
      <c r="O89" s="519">
        <v>164.0</v>
      </c>
      <c r="R89" s="52"/>
      <c r="S89" s="1115" t="s">
        <v>1743</v>
      </c>
      <c r="W89" s="19"/>
      <c r="X89" s="603">
        <f t="shared" si="5"/>
        <v>6</v>
      </c>
      <c r="AB89" s="19"/>
      <c r="AC89" s="1116">
        <v>6.0</v>
      </c>
      <c r="AF89" s="19"/>
      <c r="AG89" s="603" t="s">
        <v>1397</v>
      </c>
      <c r="AJ89" s="19"/>
      <c r="AK89" s="3"/>
      <c r="AL89" s="3"/>
    </row>
    <row r="90" ht="24.0" customHeight="1">
      <c r="A90" s="264" t="s">
        <v>3644</v>
      </c>
      <c r="E90" s="19"/>
      <c r="F90" s="1117">
        <f t="shared" si="6"/>
        <v>138</v>
      </c>
      <c r="J90" s="19"/>
      <c r="K90" s="519">
        <v>138.0</v>
      </c>
      <c r="N90" s="19"/>
      <c r="O90" s="519" t="s">
        <v>1996</v>
      </c>
      <c r="R90" s="52"/>
      <c r="S90" s="1115" t="s">
        <v>3645</v>
      </c>
      <c r="W90" s="19"/>
      <c r="X90" s="603">
        <f t="shared" si="5"/>
        <v>83</v>
      </c>
      <c r="AB90" s="19"/>
      <c r="AC90" s="603" t="s">
        <v>3642</v>
      </c>
      <c r="AF90" s="19"/>
      <c r="AG90" s="603">
        <v>83.0</v>
      </c>
      <c r="AJ90" s="19"/>
      <c r="AK90" s="3"/>
      <c r="AL90" s="3"/>
    </row>
    <row r="91" ht="24.0" customHeight="1">
      <c r="A91" s="264" t="s">
        <v>3646</v>
      </c>
      <c r="E91" s="19"/>
      <c r="F91" s="1117">
        <f t="shared" si="6"/>
        <v>54</v>
      </c>
      <c r="J91" s="19"/>
      <c r="K91" s="519">
        <v>54.0</v>
      </c>
      <c r="N91" s="19"/>
      <c r="O91" s="519" t="s">
        <v>1996</v>
      </c>
      <c r="R91" s="52"/>
      <c r="S91" s="1115" t="s">
        <v>3647</v>
      </c>
      <c r="W91" s="19"/>
      <c r="X91" s="603">
        <f t="shared" si="5"/>
        <v>30</v>
      </c>
      <c r="AB91" s="19"/>
      <c r="AC91" s="1116">
        <v>30.0</v>
      </c>
      <c r="AF91" s="19"/>
      <c r="AG91" s="603" t="s">
        <v>3642</v>
      </c>
      <c r="AJ91" s="19"/>
      <c r="AK91" s="2"/>
      <c r="AL91" s="2"/>
    </row>
    <row r="92" ht="24.0" customHeight="1">
      <c r="A92" s="264" t="s">
        <v>3648</v>
      </c>
      <c r="E92" s="19"/>
      <c r="F92" s="1117">
        <f t="shared" si="6"/>
        <v>38</v>
      </c>
      <c r="J92" s="19"/>
      <c r="K92" s="519">
        <v>38.0</v>
      </c>
      <c r="N92" s="19"/>
      <c r="O92" s="519" t="s">
        <v>1996</v>
      </c>
      <c r="R92" s="52"/>
      <c r="S92" s="1115" t="s">
        <v>3649</v>
      </c>
      <c r="W92" s="19"/>
      <c r="X92" s="603">
        <f t="shared" si="5"/>
        <v>32</v>
      </c>
      <c r="AB92" s="19"/>
      <c r="AC92" s="1116">
        <v>32.0</v>
      </c>
      <c r="AF92" s="19"/>
      <c r="AG92" s="603" t="s">
        <v>3642</v>
      </c>
      <c r="AJ92" s="19"/>
      <c r="AK92" s="3"/>
      <c r="AL92" s="3"/>
    </row>
    <row r="93" ht="24.0" customHeight="1">
      <c r="A93" s="264" t="s">
        <v>3650</v>
      </c>
      <c r="E93" s="19"/>
      <c r="F93" s="1117">
        <f t="shared" si="6"/>
        <v>23</v>
      </c>
      <c r="J93" s="19"/>
      <c r="K93" s="519">
        <v>23.0</v>
      </c>
      <c r="N93" s="19"/>
      <c r="O93" s="519" t="s">
        <v>1996</v>
      </c>
      <c r="R93" s="52"/>
      <c r="S93" s="1115" t="s">
        <v>3651</v>
      </c>
      <c r="W93" s="19"/>
      <c r="X93" s="603">
        <f t="shared" si="5"/>
        <v>21</v>
      </c>
      <c r="AB93" s="19"/>
      <c r="AC93" s="1116">
        <v>21.0</v>
      </c>
      <c r="AF93" s="19"/>
      <c r="AG93" s="603" t="s">
        <v>3642</v>
      </c>
      <c r="AJ93" s="19"/>
      <c r="AK93" s="3"/>
      <c r="AL93" s="3"/>
    </row>
    <row r="94" ht="24.0" customHeight="1">
      <c r="A94" s="264" t="s">
        <v>3652</v>
      </c>
      <c r="E94" s="19"/>
      <c r="F94" s="1117">
        <f t="shared" si="6"/>
        <v>103</v>
      </c>
      <c r="J94" s="19"/>
      <c r="K94" s="519">
        <v>14.0</v>
      </c>
      <c r="N94" s="19"/>
      <c r="O94" s="888">
        <v>89.0</v>
      </c>
      <c r="R94" s="52"/>
      <c r="S94" s="1115" t="s">
        <v>2494</v>
      </c>
      <c r="W94" s="19"/>
      <c r="X94" s="603">
        <f t="shared" si="5"/>
        <v>16</v>
      </c>
      <c r="AB94" s="19"/>
      <c r="AC94" s="1116">
        <v>16.0</v>
      </c>
      <c r="AF94" s="19"/>
      <c r="AG94" s="603" t="s">
        <v>3642</v>
      </c>
      <c r="AJ94" s="19"/>
      <c r="AK94" s="3"/>
      <c r="AL94" s="3"/>
    </row>
    <row r="95" ht="24.0" customHeight="1">
      <c r="A95" s="264" t="s">
        <v>3653</v>
      </c>
      <c r="E95" s="19"/>
      <c r="F95" s="1117">
        <f t="shared" si="6"/>
        <v>95</v>
      </c>
      <c r="J95" s="19"/>
      <c r="K95" s="519">
        <v>13.0</v>
      </c>
      <c r="N95" s="19"/>
      <c r="O95" s="519">
        <v>82.0</v>
      </c>
      <c r="R95" s="19"/>
      <c r="S95" s="1115" t="s">
        <v>3654</v>
      </c>
      <c r="W95" s="19"/>
      <c r="X95" s="603">
        <f t="shared" si="5"/>
        <v>80</v>
      </c>
      <c r="AB95" s="19"/>
      <c r="AC95" s="603" t="s">
        <v>1995</v>
      </c>
      <c r="AF95" s="19"/>
      <c r="AG95" s="603">
        <v>80.0</v>
      </c>
      <c r="AJ95" s="19"/>
      <c r="AK95" s="3"/>
      <c r="AL95" s="3"/>
    </row>
    <row r="96" ht="24.0" customHeight="1">
      <c r="A96" s="346" t="s">
        <v>3655</v>
      </c>
      <c r="B96" s="29"/>
      <c r="C96" s="29"/>
      <c r="D96" s="29"/>
      <c r="E96" s="30"/>
      <c r="F96" s="1118">
        <f t="shared" si="6"/>
        <v>95</v>
      </c>
      <c r="G96" s="29"/>
      <c r="H96" s="29"/>
      <c r="I96" s="29"/>
      <c r="J96" s="30"/>
      <c r="K96" s="525" t="s">
        <v>1996</v>
      </c>
      <c r="L96" s="29"/>
      <c r="M96" s="29"/>
      <c r="N96" s="30"/>
      <c r="O96" s="525">
        <v>95.0</v>
      </c>
      <c r="P96" s="29"/>
      <c r="Q96" s="29"/>
      <c r="R96" s="46"/>
      <c r="S96" s="1119" t="s">
        <v>3656</v>
      </c>
      <c r="T96" s="29"/>
      <c r="U96" s="29"/>
      <c r="V96" s="29"/>
      <c r="W96" s="30"/>
      <c r="X96" s="1120">
        <f t="shared" si="5"/>
        <v>28</v>
      </c>
      <c r="Y96" s="29"/>
      <c r="Z96" s="29"/>
      <c r="AA96" s="29"/>
      <c r="AB96" s="30"/>
      <c r="AC96" s="1121">
        <v>28.0</v>
      </c>
      <c r="AD96" s="29"/>
      <c r="AE96" s="29"/>
      <c r="AF96" s="30"/>
      <c r="AG96" s="1120" t="s">
        <v>3642</v>
      </c>
      <c r="AH96" s="29"/>
      <c r="AI96" s="29"/>
      <c r="AJ96" s="30"/>
      <c r="AK96" s="3"/>
      <c r="AL96" s="3"/>
    </row>
    <row r="97" ht="24.0"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7" t="s">
        <v>3657</v>
      </c>
      <c r="AK97" s="3"/>
      <c r="AL97" s="3"/>
    </row>
    <row r="98" ht="24.0"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row>
    <row r="99" ht="24.0" customHeight="1">
      <c r="A99" s="5">
        <v>208.0</v>
      </c>
      <c r="C99" s="6" t="s">
        <v>3658</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row>
    <row r="100" ht="24.0" customHeight="1">
      <c r="A100" s="206" t="s">
        <v>3659</v>
      </c>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7"/>
      <c r="AK100" s="3"/>
      <c r="AL100" s="3"/>
    </row>
    <row r="101" ht="24.0" customHeight="1">
      <c r="A101" s="11" t="s">
        <v>115</v>
      </c>
      <c r="B101" s="12"/>
      <c r="C101" s="12"/>
      <c r="D101" s="12"/>
      <c r="E101" s="12"/>
      <c r="F101" s="13"/>
      <c r="G101" s="11" t="s">
        <v>3660</v>
      </c>
      <c r="H101" s="12"/>
      <c r="I101" s="12"/>
      <c r="J101" s="12"/>
      <c r="K101" s="12"/>
      <c r="L101" s="13"/>
      <c r="M101" s="36" t="s">
        <v>3661</v>
      </c>
      <c r="N101" s="12"/>
      <c r="O101" s="12"/>
      <c r="P101" s="12"/>
      <c r="Q101" s="12"/>
      <c r="R101" s="13"/>
      <c r="S101" s="36" t="s">
        <v>3662</v>
      </c>
      <c r="T101" s="12"/>
      <c r="U101" s="12"/>
      <c r="V101" s="12"/>
      <c r="W101" s="12"/>
      <c r="X101" s="13"/>
      <c r="Y101" s="36" t="s">
        <v>3663</v>
      </c>
      <c r="Z101" s="12"/>
      <c r="AA101" s="12"/>
      <c r="AB101" s="12"/>
      <c r="AC101" s="12"/>
      <c r="AD101" s="13"/>
      <c r="AE101" s="36" t="s">
        <v>3664</v>
      </c>
      <c r="AF101" s="12"/>
      <c r="AG101" s="12"/>
      <c r="AH101" s="12"/>
      <c r="AI101" s="12"/>
      <c r="AJ101" s="13"/>
      <c r="AK101" s="3"/>
      <c r="AL101" s="3"/>
    </row>
    <row r="102" ht="24.0" customHeight="1">
      <c r="A102" s="37"/>
      <c r="B102" s="29"/>
      <c r="C102" s="29"/>
      <c r="D102" s="29"/>
      <c r="E102" s="29"/>
      <c r="F102" s="30"/>
      <c r="G102" s="37"/>
      <c r="H102" s="29"/>
      <c r="I102" s="29"/>
      <c r="J102" s="29"/>
      <c r="K102" s="29"/>
      <c r="L102" s="30"/>
      <c r="M102" s="37"/>
      <c r="N102" s="29"/>
      <c r="O102" s="29"/>
      <c r="P102" s="29"/>
      <c r="Q102" s="29"/>
      <c r="R102" s="30"/>
      <c r="S102" s="37"/>
      <c r="T102" s="29"/>
      <c r="U102" s="29"/>
      <c r="V102" s="29"/>
      <c r="W102" s="29"/>
      <c r="X102" s="30"/>
      <c r="Y102" s="37"/>
      <c r="Z102" s="29"/>
      <c r="AA102" s="29"/>
      <c r="AB102" s="29"/>
      <c r="AC102" s="29"/>
      <c r="AD102" s="30"/>
      <c r="AE102" s="37"/>
      <c r="AF102" s="29"/>
      <c r="AG102" s="29"/>
      <c r="AH102" s="29"/>
      <c r="AI102" s="29"/>
      <c r="AJ102" s="30"/>
      <c r="AK102" s="3"/>
      <c r="AL102" s="3"/>
    </row>
    <row r="103" ht="24.0" customHeight="1">
      <c r="A103" s="173" t="s">
        <v>3665</v>
      </c>
      <c r="F103" s="19"/>
      <c r="G103" s="603">
        <v>462990.0</v>
      </c>
      <c r="L103" s="19"/>
      <c r="M103" s="603">
        <v>20187.0</v>
      </c>
      <c r="R103" s="19"/>
      <c r="S103" s="603">
        <v>4743.0</v>
      </c>
      <c r="X103" s="19"/>
      <c r="Y103" s="603">
        <v>34342.0</v>
      </c>
      <c r="AD103" s="19"/>
      <c r="AE103" s="976">
        <v>0.0</v>
      </c>
      <c r="AJ103" s="19"/>
      <c r="AK103" s="3"/>
      <c r="AL103" s="3"/>
    </row>
    <row r="104" ht="24.0" customHeight="1">
      <c r="A104" s="771" t="s">
        <v>3666</v>
      </c>
      <c r="F104" s="19"/>
      <c r="G104" s="1122">
        <v>454204.0</v>
      </c>
      <c r="L104" s="19"/>
      <c r="M104" s="1122">
        <v>20351.0</v>
      </c>
      <c r="R104" s="19"/>
      <c r="S104" s="603">
        <v>4743.0</v>
      </c>
      <c r="X104" s="19"/>
      <c r="Y104" s="603">
        <v>34342.0</v>
      </c>
      <c r="AD104" s="19"/>
      <c r="AE104" s="976">
        <v>0.0</v>
      </c>
      <c r="AJ104" s="19"/>
      <c r="AK104" s="3"/>
      <c r="AL104" s="3"/>
    </row>
    <row r="105" ht="24.0" customHeight="1">
      <c r="A105" s="173" t="s">
        <v>3667</v>
      </c>
      <c r="F105" s="19"/>
      <c r="G105" s="603">
        <v>98.0</v>
      </c>
      <c r="L105" s="19"/>
      <c r="M105" s="603">
        <v>101.0</v>
      </c>
      <c r="R105" s="19"/>
      <c r="S105" s="603">
        <v>100.0</v>
      </c>
      <c r="X105" s="19"/>
      <c r="Y105" s="603">
        <v>100.0</v>
      </c>
      <c r="AD105" s="19"/>
      <c r="AE105" s="976">
        <v>0.0</v>
      </c>
      <c r="AJ105" s="19"/>
      <c r="AK105" s="3"/>
      <c r="AL105" s="3"/>
    </row>
    <row r="106" ht="24.0" customHeight="1">
      <c r="A106" s="173" t="s">
        <v>3668</v>
      </c>
      <c r="F106" s="19"/>
      <c r="G106" s="1122">
        <v>2257.0</v>
      </c>
      <c r="L106" s="19"/>
      <c r="M106" s="603">
        <v>71.0</v>
      </c>
      <c r="R106" s="19"/>
      <c r="S106" s="603">
        <v>11.0</v>
      </c>
      <c r="X106" s="19"/>
      <c r="Y106" s="603">
        <v>115.0</v>
      </c>
      <c r="AD106" s="19"/>
      <c r="AE106" s="976">
        <v>0.0</v>
      </c>
      <c r="AJ106" s="19"/>
      <c r="AK106" s="3"/>
      <c r="AL106" s="3"/>
    </row>
    <row r="107" ht="24.0" customHeight="1">
      <c r="A107" s="771" t="s">
        <v>3669</v>
      </c>
      <c r="F107" s="19"/>
      <c r="G107" s="603">
        <v>1862.0</v>
      </c>
      <c r="L107" s="19"/>
      <c r="M107" s="603">
        <v>71.0</v>
      </c>
      <c r="R107" s="19"/>
      <c r="S107" s="603">
        <v>11.0</v>
      </c>
      <c r="X107" s="19"/>
      <c r="Y107" s="603">
        <v>115.0</v>
      </c>
      <c r="AD107" s="19"/>
      <c r="AE107" s="976">
        <v>0.0</v>
      </c>
      <c r="AJ107" s="19"/>
      <c r="AK107" s="3"/>
      <c r="AL107" s="3"/>
    </row>
    <row r="108" ht="24.0" customHeight="1">
      <c r="A108" s="173" t="s">
        <v>3670</v>
      </c>
      <c r="F108" s="19"/>
      <c r="G108" s="1122">
        <v>83.0</v>
      </c>
      <c r="L108" s="19"/>
      <c r="M108" s="1122">
        <v>100.0</v>
      </c>
      <c r="R108" s="19"/>
      <c r="S108" s="1122">
        <v>100.0</v>
      </c>
      <c r="X108" s="19"/>
      <c r="Y108" s="1122">
        <v>100.0</v>
      </c>
      <c r="AD108" s="19"/>
      <c r="AE108" s="976">
        <v>0.0</v>
      </c>
      <c r="AJ108" s="19"/>
      <c r="AK108" s="3"/>
      <c r="AL108" s="3"/>
    </row>
    <row r="109" ht="24.0" customHeight="1">
      <c r="A109" s="173" t="s">
        <v>3671</v>
      </c>
      <c r="F109" s="19"/>
      <c r="G109" s="1122">
        <v>67890.0</v>
      </c>
      <c r="L109" s="19"/>
      <c r="M109" s="1122">
        <v>835.0</v>
      </c>
      <c r="R109" s="19"/>
      <c r="S109" s="1122">
        <v>261.0</v>
      </c>
      <c r="X109" s="19"/>
      <c r="Y109" s="1122">
        <v>1668.0</v>
      </c>
      <c r="AD109" s="19"/>
      <c r="AE109" s="1123">
        <v>2416.0</v>
      </c>
      <c r="AJ109" s="19"/>
      <c r="AK109" s="3"/>
      <c r="AL109" s="3"/>
    </row>
    <row r="110" ht="24.0" customHeight="1">
      <c r="A110" s="173" t="s">
        <v>3672</v>
      </c>
      <c r="F110" s="19"/>
      <c r="G110" s="1122">
        <v>63898.0</v>
      </c>
      <c r="L110" s="19"/>
      <c r="M110" s="1122">
        <v>718.0</v>
      </c>
      <c r="R110" s="19"/>
      <c r="S110" s="1122">
        <v>261.0</v>
      </c>
      <c r="X110" s="19"/>
      <c r="Y110" s="1122">
        <v>1486.0</v>
      </c>
      <c r="AD110" s="19"/>
      <c r="AE110" s="1123">
        <v>2575.0</v>
      </c>
      <c r="AJ110" s="19"/>
      <c r="AK110" s="3"/>
      <c r="AL110" s="3"/>
    </row>
    <row r="111" ht="24.0" customHeight="1">
      <c r="A111" s="175" t="s">
        <v>3673</v>
      </c>
      <c r="B111" s="29"/>
      <c r="C111" s="29"/>
      <c r="D111" s="29"/>
      <c r="E111" s="29"/>
      <c r="F111" s="30"/>
      <c r="G111" s="604">
        <v>94.0</v>
      </c>
      <c r="H111" s="29"/>
      <c r="I111" s="29"/>
      <c r="J111" s="29"/>
      <c r="K111" s="29"/>
      <c r="L111" s="30"/>
      <c r="M111" s="604">
        <v>86.0</v>
      </c>
      <c r="N111" s="29"/>
      <c r="O111" s="29"/>
      <c r="P111" s="29"/>
      <c r="Q111" s="29"/>
      <c r="R111" s="30"/>
      <c r="S111" s="604">
        <v>100.0</v>
      </c>
      <c r="T111" s="29"/>
      <c r="U111" s="29"/>
      <c r="V111" s="29"/>
      <c r="W111" s="29"/>
      <c r="X111" s="30"/>
      <c r="Y111" s="604">
        <v>89.0</v>
      </c>
      <c r="Z111" s="29"/>
      <c r="AA111" s="29"/>
      <c r="AB111" s="29"/>
      <c r="AC111" s="29"/>
      <c r="AD111" s="30"/>
      <c r="AE111" s="981">
        <v>0.0</v>
      </c>
      <c r="AF111" s="29"/>
      <c r="AG111" s="29"/>
      <c r="AH111" s="29"/>
      <c r="AI111" s="29"/>
      <c r="AJ111" s="30"/>
      <c r="AK111" s="3"/>
      <c r="AL111" s="3"/>
    </row>
    <row r="112" ht="24.0"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7" t="s">
        <v>2133</v>
      </c>
      <c r="AK112" s="3"/>
      <c r="AL112" s="3"/>
    </row>
    <row r="113" ht="24.0" customHeight="1">
      <c r="A113" s="1" t="s">
        <v>3674</v>
      </c>
      <c r="AK113" s="3"/>
      <c r="AL113" s="3"/>
    </row>
    <row r="114" ht="24.0"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row>
    <row r="115" ht="24.0" customHeight="1">
      <c r="A115" s="5">
        <v>209.0</v>
      </c>
      <c r="C115" s="6" t="s">
        <v>3675</v>
      </c>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row>
    <row r="116" ht="24.0" customHeight="1">
      <c r="A116" s="3" t="s">
        <v>99</v>
      </c>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7" t="s">
        <v>3676</v>
      </c>
      <c r="AK116" s="3"/>
      <c r="AL116" s="3"/>
    </row>
    <row r="117" ht="24.0" customHeight="1">
      <c r="A117" s="11" t="s">
        <v>3677</v>
      </c>
      <c r="B117" s="12"/>
      <c r="C117" s="12"/>
      <c r="D117" s="12"/>
      <c r="E117" s="12"/>
      <c r="F117" s="12"/>
      <c r="G117" s="12"/>
      <c r="H117" s="12"/>
      <c r="I117" s="12"/>
      <c r="J117" s="13"/>
      <c r="K117" s="8" t="s">
        <v>3678</v>
      </c>
      <c r="L117" s="9"/>
      <c r="M117" s="9"/>
      <c r="N117" s="9"/>
      <c r="O117" s="9"/>
      <c r="P117" s="9"/>
      <c r="Q117" s="9"/>
      <c r="R117" s="9"/>
      <c r="S117" s="9"/>
      <c r="T117" s="9"/>
      <c r="U117" s="9"/>
      <c r="V117" s="9"/>
      <c r="W117" s="9"/>
      <c r="X117" s="9"/>
      <c r="Y117" s="9"/>
      <c r="Z117" s="9"/>
      <c r="AA117" s="9"/>
      <c r="AB117" s="10"/>
      <c r="AC117" s="11" t="s">
        <v>3679</v>
      </c>
      <c r="AD117" s="12"/>
      <c r="AE117" s="12"/>
      <c r="AF117" s="12"/>
      <c r="AG117" s="12"/>
      <c r="AH117" s="12"/>
      <c r="AI117" s="12"/>
      <c r="AJ117" s="13"/>
      <c r="AK117" s="3"/>
      <c r="AL117" s="3"/>
    </row>
    <row r="118" ht="24.0" customHeight="1">
      <c r="A118" s="37"/>
      <c r="B118" s="29"/>
      <c r="C118" s="29"/>
      <c r="D118" s="29"/>
      <c r="E118" s="29"/>
      <c r="F118" s="29"/>
      <c r="G118" s="29"/>
      <c r="H118" s="29"/>
      <c r="I118" s="29"/>
      <c r="J118" s="30"/>
      <c r="K118" s="249" t="s">
        <v>3680</v>
      </c>
      <c r="L118" s="9"/>
      <c r="M118" s="9"/>
      <c r="N118" s="9"/>
      <c r="O118" s="9"/>
      <c r="P118" s="10"/>
      <c r="Q118" s="8" t="s">
        <v>296</v>
      </c>
      <c r="R118" s="9"/>
      <c r="S118" s="9"/>
      <c r="T118" s="9"/>
      <c r="U118" s="9"/>
      <c r="V118" s="10"/>
      <c r="W118" s="249" t="s">
        <v>3681</v>
      </c>
      <c r="X118" s="9"/>
      <c r="Y118" s="9"/>
      <c r="Z118" s="9"/>
      <c r="AA118" s="9"/>
      <c r="AB118" s="10"/>
      <c r="AC118" s="37"/>
      <c r="AD118" s="29"/>
      <c r="AE118" s="29"/>
      <c r="AF118" s="29"/>
      <c r="AG118" s="29"/>
      <c r="AH118" s="29"/>
      <c r="AI118" s="29"/>
      <c r="AJ118" s="30"/>
      <c r="AK118" s="3"/>
      <c r="AL118" s="3"/>
    </row>
    <row r="119" ht="24.0" customHeight="1">
      <c r="A119" s="154" t="s">
        <v>3682</v>
      </c>
      <c r="B119" s="12"/>
      <c r="C119" s="12"/>
      <c r="D119" s="12"/>
      <c r="E119" s="12"/>
      <c r="F119" s="12"/>
      <c r="G119" s="12"/>
      <c r="H119" s="12"/>
      <c r="I119" s="12"/>
      <c r="J119" s="13"/>
      <c r="K119" s="1124">
        <v>68900.0</v>
      </c>
      <c r="L119" s="12"/>
      <c r="M119" s="12"/>
      <c r="N119" s="12"/>
      <c r="O119" s="12"/>
      <c r="P119" s="13"/>
      <c r="Q119" s="1124">
        <v>68200.0</v>
      </c>
      <c r="R119" s="12"/>
      <c r="S119" s="12"/>
      <c r="T119" s="12"/>
      <c r="U119" s="12"/>
      <c r="V119" s="13"/>
      <c r="W119" s="1125">
        <v>66800.0</v>
      </c>
      <c r="X119" s="12"/>
      <c r="Y119" s="12"/>
      <c r="Z119" s="12"/>
      <c r="AA119" s="12"/>
      <c r="AB119" s="13"/>
      <c r="AC119" s="154" t="s">
        <v>3683</v>
      </c>
      <c r="AD119" s="12"/>
      <c r="AE119" s="12"/>
      <c r="AF119" s="12"/>
      <c r="AG119" s="12"/>
      <c r="AH119" s="12"/>
      <c r="AI119" s="12"/>
      <c r="AJ119" s="13"/>
      <c r="AK119" s="3"/>
      <c r="AL119" s="3"/>
    </row>
    <row r="120" ht="24.0" customHeight="1">
      <c r="A120" s="146" t="s">
        <v>3684</v>
      </c>
      <c r="J120" s="19"/>
      <c r="K120" s="1126">
        <v>63000.0</v>
      </c>
      <c r="P120" s="19"/>
      <c r="Q120" s="1126">
        <v>63000.0</v>
      </c>
      <c r="V120" s="19"/>
      <c r="W120" s="1126">
        <v>63000.0</v>
      </c>
      <c r="AB120" s="19"/>
      <c r="AC120" s="523" t="s">
        <v>3685</v>
      </c>
      <c r="AJ120" s="19"/>
      <c r="AK120" s="3"/>
      <c r="AL120" s="3"/>
    </row>
    <row r="121" ht="24.0" customHeight="1">
      <c r="A121" s="78" t="s">
        <v>3686</v>
      </c>
      <c r="J121" s="19"/>
      <c r="K121" s="1126">
        <v>58100.0</v>
      </c>
      <c r="P121" s="19"/>
      <c r="Q121" s="1126">
        <v>57300.0</v>
      </c>
      <c r="V121" s="19"/>
      <c r="W121" s="1127">
        <v>56500.0</v>
      </c>
      <c r="AB121" s="19"/>
      <c r="AC121" s="78" t="s">
        <v>3683</v>
      </c>
      <c r="AJ121" s="19"/>
      <c r="AK121" s="3"/>
      <c r="AL121" s="3"/>
    </row>
    <row r="122" ht="24.0" customHeight="1">
      <c r="A122" s="78" t="s">
        <v>3687</v>
      </c>
      <c r="J122" s="19"/>
      <c r="K122" s="1126">
        <v>37400.0</v>
      </c>
      <c r="P122" s="19"/>
      <c r="Q122" s="1126">
        <v>37300.0</v>
      </c>
      <c r="V122" s="19"/>
      <c r="W122" s="1126">
        <v>37300.0</v>
      </c>
      <c r="AB122" s="19"/>
      <c r="AC122" s="148" t="s">
        <v>3688</v>
      </c>
      <c r="AJ122" s="19"/>
      <c r="AK122" s="3"/>
      <c r="AL122" s="3"/>
    </row>
    <row r="123" ht="24.0" customHeight="1">
      <c r="A123" s="168" t="s">
        <v>3689</v>
      </c>
      <c r="J123" s="19"/>
      <c r="K123" s="1126">
        <v>36600.0</v>
      </c>
      <c r="P123" s="19"/>
      <c r="Q123" s="1126">
        <v>36500.0</v>
      </c>
      <c r="V123" s="19"/>
      <c r="W123" s="1127">
        <v>36400.0</v>
      </c>
      <c r="AB123" s="19"/>
      <c r="AC123" s="78" t="s">
        <v>3683</v>
      </c>
      <c r="AJ123" s="19"/>
      <c r="AK123" s="3"/>
      <c r="AL123" s="3"/>
    </row>
    <row r="124" ht="24.0" customHeight="1">
      <c r="A124" s="78" t="s">
        <v>3690</v>
      </c>
      <c r="J124" s="19"/>
      <c r="K124" s="1126">
        <v>62000.0</v>
      </c>
      <c r="P124" s="19"/>
      <c r="Q124" s="1126">
        <v>61700.0</v>
      </c>
      <c r="V124" s="19"/>
      <c r="W124" s="1127">
        <v>61500.0</v>
      </c>
      <c r="AB124" s="19"/>
      <c r="AC124" s="148" t="s">
        <v>3685</v>
      </c>
      <c r="AJ124" s="19"/>
      <c r="AK124" s="3"/>
      <c r="AL124" s="3"/>
    </row>
    <row r="125" ht="24.0" customHeight="1">
      <c r="A125" s="78" t="s">
        <v>3691</v>
      </c>
      <c r="J125" s="19"/>
      <c r="K125" s="1126">
        <v>49800.0</v>
      </c>
      <c r="P125" s="19"/>
      <c r="Q125" s="1126">
        <v>49400.0</v>
      </c>
      <c r="V125" s="19"/>
      <c r="W125" s="1126">
        <v>49400.0</v>
      </c>
      <c r="AB125" s="19"/>
      <c r="AC125" s="148" t="s">
        <v>3692</v>
      </c>
      <c r="AJ125" s="19"/>
      <c r="AK125" s="3"/>
      <c r="AL125" s="3"/>
    </row>
    <row r="126" ht="24.0" customHeight="1">
      <c r="A126" s="78" t="s">
        <v>3693</v>
      </c>
      <c r="J126" s="19"/>
      <c r="K126" s="1126">
        <v>45100.0</v>
      </c>
      <c r="P126" s="19"/>
      <c r="Q126" s="1126">
        <v>44600.0</v>
      </c>
      <c r="V126" s="19"/>
      <c r="W126" s="1127">
        <v>44400.0</v>
      </c>
      <c r="AB126" s="19"/>
      <c r="AC126" s="148" t="s">
        <v>3688</v>
      </c>
      <c r="AJ126" s="19"/>
      <c r="AK126" s="3"/>
      <c r="AL126" s="3"/>
    </row>
    <row r="127" ht="24.0" customHeight="1">
      <c r="A127" s="168" t="s">
        <v>3694</v>
      </c>
      <c r="J127" s="19"/>
      <c r="K127" s="1126">
        <v>35800.0</v>
      </c>
      <c r="P127" s="19"/>
      <c r="Q127" s="1126">
        <v>35000.0</v>
      </c>
      <c r="V127" s="19"/>
      <c r="W127" s="1127">
        <v>33900.0</v>
      </c>
      <c r="AB127" s="19"/>
      <c r="AC127" s="78" t="s">
        <v>3683</v>
      </c>
      <c r="AJ127" s="19"/>
      <c r="AK127" s="2"/>
      <c r="AL127" s="2"/>
    </row>
    <row r="128" ht="24.0" customHeight="1">
      <c r="A128" s="78" t="s">
        <v>3695</v>
      </c>
      <c r="J128" s="19"/>
      <c r="K128" s="1126">
        <v>50100.0</v>
      </c>
      <c r="P128" s="19"/>
      <c r="Q128" s="1126">
        <v>49400.0</v>
      </c>
      <c r="V128" s="19"/>
      <c r="W128" s="1127">
        <v>47900.0</v>
      </c>
      <c r="AB128" s="19"/>
      <c r="AC128" s="146" t="s">
        <v>3692</v>
      </c>
      <c r="AJ128" s="19"/>
      <c r="AK128" s="3"/>
      <c r="AL128" s="3"/>
    </row>
    <row r="129" ht="24.0" customHeight="1">
      <c r="A129" s="78" t="s">
        <v>3696</v>
      </c>
      <c r="J129" s="19"/>
      <c r="K129" s="1126">
        <v>48400.0</v>
      </c>
      <c r="P129" s="19"/>
      <c r="Q129" s="1126">
        <v>47900.0</v>
      </c>
      <c r="V129" s="19"/>
      <c r="W129" s="1127">
        <v>47300.0</v>
      </c>
      <c r="AB129" s="19"/>
      <c r="AC129" s="146" t="s">
        <v>3692</v>
      </c>
      <c r="AJ129" s="19"/>
      <c r="AK129" s="3"/>
      <c r="AL129" s="3"/>
    </row>
    <row r="130" ht="24.0" customHeight="1">
      <c r="A130" s="168" t="s">
        <v>3697</v>
      </c>
      <c r="J130" s="19"/>
      <c r="K130" s="1126">
        <v>34600.0</v>
      </c>
      <c r="P130" s="19"/>
      <c r="Q130" s="1126">
        <v>34200.0</v>
      </c>
      <c r="V130" s="19"/>
      <c r="W130" s="1127">
        <v>33800.0</v>
      </c>
      <c r="AB130" s="19"/>
      <c r="AC130" s="78" t="s">
        <v>3581</v>
      </c>
      <c r="AJ130" s="19"/>
      <c r="AK130" s="3"/>
      <c r="AL130" s="3"/>
    </row>
    <row r="131" ht="24.0" customHeight="1">
      <c r="A131" s="78" t="s">
        <v>3698</v>
      </c>
      <c r="J131" s="19"/>
      <c r="K131" s="1126">
        <v>64400.0</v>
      </c>
      <c r="P131" s="19"/>
      <c r="Q131" s="1126">
        <v>64400.0</v>
      </c>
      <c r="V131" s="19"/>
      <c r="W131" s="1126">
        <v>64400.0</v>
      </c>
      <c r="AB131" s="19"/>
      <c r="AC131" s="517" t="s">
        <v>3683</v>
      </c>
      <c r="AJ131" s="19"/>
      <c r="AK131" s="3"/>
      <c r="AL131" s="3"/>
    </row>
    <row r="132" ht="24.0" customHeight="1">
      <c r="A132" s="78" t="s">
        <v>3699</v>
      </c>
      <c r="J132" s="19"/>
      <c r="K132" s="1126">
        <v>16300.0</v>
      </c>
      <c r="P132" s="19"/>
      <c r="Q132" s="1126">
        <v>16100.0</v>
      </c>
      <c r="V132" s="19"/>
      <c r="W132" s="1127">
        <v>15900.0</v>
      </c>
      <c r="AB132" s="19"/>
      <c r="AC132" s="78" t="s">
        <v>3569</v>
      </c>
      <c r="AJ132" s="19"/>
      <c r="AK132" s="3"/>
      <c r="AL132" s="3"/>
    </row>
    <row r="133" ht="24.0" customHeight="1">
      <c r="A133" s="78" t="s">
        <v>3700</v>
      </c>
      <c r="J133" s="19"/>
      <c r="K133" s="1126">
        <v>11800.0</v>
      </c>
      <c r="P133" s="19"/>
      <c r="Q133" s="1126">
        <v>11700.0</v>
      </c>
      <c r="V133" s="19"/>
      <c r="W133" s="1126">
        <v>11700.0</v>
      </c>
      <c r="AB133" s="19"/>
      <c r="AC133" s="78" t="s">
        <v>3569</v>
      </c>
      <c r="AJ133" s="19"/>
      <c r="AK133" s="3"/>
      <c r="AL133" s="3"/>
    </row>
    <row r="134" ht="24.0" customHeight="1">
      <c r="A134" s="146" t="s">
        <v>3701</v>
      </c>
      <c r="J134" s="19"/>
      <c r="K134" s="1126">
        <v>22100.0</v>
      </c>
      <c r="P134" s="19"/>
      <c r="Q134" s="1126">
        <v>21900.0</v>
      </c>
      <c r="V134" s="19"/>
      <c r="W134" s="1127">
        <v>21700.0</v>
      </c>
      <c r="AB134" s="19"/>
      <c r="AC134" s="78" t="s">
        <v>3569</v>
      </c>
      <c r="AJ134" s="19"/>
      <c r="AK134" s="3"/>
      <c r="AL134" s="3"/>
    </row>
    <row r="135" ht="24.0" customHeight="1">
      <c r="A135" s="168" t="s">
        <v>3702</v>
      </c>
      <c r="J135" s="19"/>
      <c r="K135" s="1126">
        <v>5530.0</v>
      </c>
      <c r="P135" s="19"/>
      <c r="Q135" s="1126">
        <v>5500.0</v>
      </c>
      <c r="V135" s="19"/>
      <c r="W135" s="1127">
        <v>5470.0</v>
      </c>
      <c r="AB135" s="19"/>
      <c r="AC135" s="78" t="s">
        <v>3569</v>
      </c>
      <c r="AJ135" s="19"/>
      <c r="AK135" s="3"/>
      <c r="AL135" s="3"/>
    </row>
    <row r="136" ht="24.0" customHeight="1">
      <c r="A136" s="78" t="s">
        <v>3703</v>
      </c>
      <c r="J136" s="19"/>
      <c r="K136" s="1126">
        <v>90300.0</v>
      </c>
      <c r="P136" s="19"/>
      <c r="Q136" s="1126">
        <v>90300.0</v>
      </c>
      <c r="V136" s="19"/>
      <c r="W136" s="1126">
        <v>90300.0</v>
      </c>
      <c r="AB136" s="19"/>
      <c r="AC136" s="78" t="s">
        <v>3580</v>
      </c>
      <c r="AJ136" s="19"/>
      <c r="AK136" s="3"/>
      <c r="AL136" s="3"/>
    </row>
    <row r="137" ht="24.0" customHeight="1">
      <c r="A137" s="148" t="s">
        <v>3704</v>
      </c>
      <c r="J137" s="19"/>
      <c r="K137" s="1126">
        <v>75700.0</v>
      </c>
      <c r="P137" s="19"/>
      <c r="Q137" s="1126">
        <v>75700.0</v>
      </c>
      <c r="V137" s="19"/>
      <c r="W137" s="1126">
        <v>75700.0</v>
      </c>
      <c r="AB137" s="19"/>
      <c r="AC137" s="78" t="s">
        <v>3705</v>
      </c>
      <c r="AJ137" s="19"/>
      <c r="AK137" s="3"/>
      <c r="AL137" s="3"/>
    </row>
    <row r="138" ht="24.0" customHeight="1">
      <c r="A138" s="78" t="s">
        <v>3706</v>
      </c>
      <c r="J138" s="19"/>
      <c r="K138" s="1126">
        <v>76500.0</v>
      </c>
      <c r="P138" s="19"/>
      <c r="Q138" s="1126">
        <v>76500.0</v>
      </c>
      <c r="V138" s="19"/>
      <c r="W138" s="1127">
        <v>75700.0</v>
      </c>
      <c r="AB138" s="19"/>
      <c r="AC138" s="78" t="s">
        <v>3580</v>
      </c>
      <c r="AJ138" s="19"/>
      <c r="AK138" s="3"/>
      <c r="AL138" s="3"/>
    </row>
    <row r="139" ht="24.0" customHeight="1">
      <c r="A139" s="78" t="s">
        <v>3707</v>
      </c>
      <c r="J139" s="19"/>
      <c r="K139" s="1126">
        <v>85000.0</v>
      </c>
      <c r="P139" s="19"/>
      <c r="Q139" s="1126">
        <v>85000.0</v>
      </c>
      <c r="V139" s="19"/>
      <c r="W139" s="1127">
        <v>86500.0</v>
      </c>
      <c r="AB139" s="19"/>
      <c r="AC139" s="517" t="s">
        <v>3579</v>
      </c>
      <c r="AJ139" s="19"/>
      <c r="AK139" s="3"/>
      <c r="AL139" s="3"/>
    </row>
    <row r="140" ht="24.0" customHeight="1">
      <c r="A140" s="78" t="s">
        <v>3708</v>
      </c>
      <c r="J140" s="19"/>
      <c r="K140" s="1126">
        <v>58800.0</v>
      </c>
      <c r="P140" s="19"/>
      <c r="Q140" s="1126">
        <v>58700.0</v>
      </c>
      <c r="V140" s="19"/>
      <c r="W140" s="1127">
        <v>58500.0</v>
      </c>
      <c r="AB140" s="19"/>
      <c r="AC140" s="78" t="s">
        <v>3581</v>
      </c>
      <c r="AJ140" s="19"/>
      <c r="AK140" s="3"/>
      <c r="AL140" s="3"/>
    </row>
    <row r="141" ht="24.0" customHeight="1">
      <c r="A141" s="168" t="s">
        <v>3709</v>
      </c>
      <c r="J141" s="19"/>
      <c r="K141" s="1126">
        <v>30200.0</v>
      </c>
      <c r="P141" s="19"/>
      <c r="Q141" s="1126">
        <v>30200.0</v>
      </c>
      <c r="V141" s="19"/>
      <c r="W141" s="1126">
        <v>30200.0</v>
      </c>
      <c r="AB141" s="19"/>
      <c r="AC141" s="78" t="s">
        <v>3581</v>
      </c>
      <c r="AJ141" s="19"/>
      <c r="AK141" s="3"/>
      <c r="AL141" s="3"/>
    </row>
    <row r="142" ht="24.0" customHeight="1">
      <c r="A142" s="146" t="s">
        <v>3710</v>
      </c>
      <c r="J142" s="19"/>
      <c r="K142" s="1126">
        <v>15600.0</v>
      </c>
      <c r="P142" s="19"/>
      <c r="Q142" s="1126">
        <v>15800.0</v>
      </c>
      <c r="V142" s="19"/>
      <c r="W142" s="1127">
        <v>16200.0</v>
      </c>
      <c r="AB142" s="19"/>
      <c r="AC142" s="78" t="s">
        <v>3582</v>
      </c>
      <c r="AJ142" s="19"/>
      <c r="AK142" s="3"/>
      <c r="AL142" s="3"/>
    </row>
    <row r="143" ht="24.0" customHeight="1">
      <c r="A143" s="151" t="s">
        <v>3711</v>
      </c>
      <c r="B143" s="29"/>
      <c r="C143" s="29"/>
      <c r="D143" s="29"/>
      <c r="E143" s="29"/>
      <c r="F143" s="29"/>
      <c r="G143" s="29"/>
      <c r="H143" s="29"/>
      <c r="I143" s="29"/>
      <c r="J143" s="30"/>
      <c r="K143" s="1128">
        <v>19100.0</v>
      </c>
      <c r="L143" s="29"/>
      <c r="M143" s="29"/>
      <c r="N143" s="29"/>
      <c r="O143" s="29"/>
      <c r="P143" s="30"/>
      <c r="Q143" s="1128">
        <v>19600.0</v>
      </c>
      <c r="R143" s="29"/>
      <c r="S143" s="29"/>
      <c r="T143" s="29"/>
      <c r="U143" s="29"/>
      <c r="V143" s="30"/>
      <c r="W143" s="1129">
        <v>20300.0</v>
      </c>
      <c r="X143" s="29"/>
      <c r="Y143" s="29"/>
      <c r="Z143" s="29"/>
      <c r="AA143" s="29"/>
      <c r="AB143" s="30"/>
      <c r="AC143" s="151" t="s">
        <v>3582</v>
      </c>
      <c r="AD143" s="29"/>
      <c r="AE143" s="29"/>
      <c r="AF143" s="29"/>
      <c r="AG143" s="29"/>
      <c r="AH143" s="29"/>
      <c r="AI143" s="29"/>
      <c r="AJ143" s="30"/>
      <c r="AK143" s="3"/>
      <c r="AL143" s="3"/>
    </row>
    <row r="144" ht="24.0"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7" t="s">
        <v>3712</v>
      </c>
      <c r="AK144" s="3"/>
      <c r="AL144" s="3"/>
    </row>
    <row r="145" ht="24.0"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row>
    <row r="146" ht="24.0"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row>
    <row r="147" ht="24.0"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row>
    <row r="148" ht="24.0"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row>
    <row r="149" ht="24.0"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row>
    <row r="150" ht="24.0"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row>
    <row r="151" ht="24.0"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row>
    <row r="152" ht="24.0"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row>
    <row r="153" ht="24.0"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row>
    <row r="154" ht="24.0"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row>
    <row r="155" ht="24.0"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row>
    <row r="156" ht="24.0"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row>
    <row r="157" ht="24.0"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row>
    <row r="158" ht="24.0"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row>
    <row r="159" ht="24.0"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row>
    <row r="160" ht="24.0"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row>
    <row r="161" ht="24.0"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row>
    <row r="162" ht="24.0"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row>
    <row r="163" ht="24.0"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row>
    <row r="164" ht="24.0"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row>
    <row r="165" ht="24.0"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row>
    <row r="166" ht="24.0"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row>
    <row r="167" ht="24.0"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row>
    <row r="168" ht="24.0"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row>
    <row r="169" ht="24.0"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row>
    <row r="170" ht="24.0"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row>
    <row r="171" ht="24.0"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row>
    <row r="172" ht="24.0"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row>
    <row r="173" ht="24.0"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row>
    <row r="174" ht="24.0"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row>
    <row r="175" ht="24.0"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row>
    <row r="176" ht="24.0"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row>
    <row r="177" ht="24.0"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row>
    <row r="178" ht="24.0"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row>
    <row r="179" ht="24.0"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row>
    <row r="180" ht="24.0"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row>
    <row r="181" ht="24.0"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row>
    <row r="182" ht="24.0"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row>
    <row r="183" ht="24.0"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row>
    <row r="184" ht="24.0"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row>
    <row r="185" ht="24.0"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row>
    <row r="186" ht="24.0"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row>
    <row r="187" ht="24.0"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row>
    <row r="188" ht="24.0"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row>
    <row r="189" ht="24.0"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row>
    <row r="190" ht="24.0"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row>
    <row r="191" ht="24.0"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row>
    <row r="192" ht="24.0"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row>
    <row r="193" ht="24.0"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row>
    <row r="194" ht="24.0"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row>
    <row r="195" ht="24.0"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row>
    <row r="196" ht="24.0"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row>
    <row r="197" ht="24.0"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row>
    <row r="198" ht="24.0"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row>
    <row r="199" ht="24.0"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row>
    <row r="200" ht="24.0"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row>
    <row r="201" ht="24.0"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row>
    <row r="202" ht="24.0"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row>
    <row r="203" ht="24.0"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row>
    <row r="204" ht="24.0"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row>
    <row r="205" ht="24.0"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row>
    <row r="206" ht="24.0"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row>
    <row r="207" ht="24.0"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row>
    <row r="208" ht="24.0"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row>
    <row r="209" ht="24.0"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row>
    <row r="210" ht="24.0"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row>
    <row r="211" ht="24.0"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row>
    <row r="212" ht="24.0"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row>
    <row r="213" ht="24.0"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row>
    <row r="214" ht="24.0"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row>
    <row r="215" ht="24.0"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row>
    <row r="216" ht="24.0"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row>
    <row r="217" ht="24.0"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row>
    <row r="218" ht="24.0"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row>
    <row r="219" ht="24.0"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row>
    <row r="220" ht="24.0"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row>
    <row r="221" ht="24.0"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row>
    <row r="222" ht="24.0"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row>
    <row r="223" ht="24.0"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row>
    <row r="224" ht="24.0"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row>
    <row r="225" ht="24.0"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row>
    <row r="226" ht="24.0"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row>
    <row r="227" ht="24.0"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row>
    <row r="228" ht="24.0"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row>
    <row r="229" ht="24.0"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row>
    <row r="230" ht="24.0"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row>
    <row r="231" ht="24.0"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row>
    <row r="232" ht="24.0"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row>
    <row r="233" ht="24.0"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row>
    <row r="234" ht="24.0"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row>
    <row r="235" ht="24.0"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row>
    <row r="236" ht="24.0"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row>
    <row r="237" ht="24.0"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row>
    <row r="238" ht="24.0"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row>
    <row r="239" ht="24.0"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row>
    <row r="240" ht="24.0"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row>
    <row r="241" ht="24.0"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row>
    <row r="242" ht="24.0"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row>
    <row r="243" ht="24.0"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row>
    <row r="244" ht="24.0"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row>
    <row r="245" ht="24.0"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row>
    <row r="246" ht="24.0"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row>
    <row r="247" ht="24.0"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row>
    <row r="248" ht="24.0"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row>
    <row r="249" ht="24.0"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row>
    <row r="250" ht="24.0"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row>
    <row r="251" ht="24.0"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row>
    <row r="252" ht="24.0"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row>
    <row r="253" ht="24.0"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row>
    <row r="254" ht="24.0"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row>
    <row r="255" ht="24.0"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row>
    <row r="256" ht="24.0"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row>
    <row r="257" ht="24.0"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row>
    <row r="258" ht="24.0"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row>
    <row r="259" ht="24.0"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row>
    <row r="260" ht="24.0"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row>
    <row r="261" ht="24.0"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row>
    <row r="262" ht="24.0"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row>
    <row r="263" ht="24.0"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row>
    <row r="264" ht="24.0"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row>
    <row r="265" ht="24.0"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row>
    <row r="266" ht="24.0"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row>
    <row r="267" ht="24.0"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row>
    <row r="268" ht="24.0"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row>
    <row r="269" ht="24.0"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row>
    <row r="270" ht="24.0"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row>
    <row r="271" ht="24.0"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row>
    <row r="272" ht="24.0"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row>
    <row r="273" ht="24.0"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row>
    <row r="274" ht="24.0"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row>
    <row r="275" ht="24.0"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row>
    <row r="276" ht="24.0"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row>
    <row r="277" ht="24.0"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row>
    <row r="278" ht="24.0"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row>
    <row r="279" ht="24.0"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row>
    <row r="280" ht="24.0"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row>
    <row r="281" ht="24.0"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row>
    <row r="282" ht="24.0"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row>
    <row r="283" ht="24.0"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row>
    <row r="284" ht="24.0"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row>
    <row r="285" ht="24.0"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row>
    <row r="286" ht="24.0"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row>
    <row r="287" ht="24.0"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row>
    <row r="288" ht="24.0"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row>
    <row r="289" ht="24.0"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row>
    <row r="290" ht="24.0"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row>
    <row r="291" ht="24.0"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row>
    <row r="292" ht="24.0"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row>
    <row r="293" ht="24.0"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row>
    <row r="294" ht="24.0"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row>
    <row r="295" ht="24.0"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row>
    <row r="296" ht="24.0"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row>
    <row r="297" ht="24.0"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row>
    <row r="298" ht="24.0"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row>
    <row r="299" ht="24.0"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row>
    <row r="300" ht="24.0"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row>
    <row r="301" ht="24.0"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row>
    <row r="302" ht="24.0"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row>
    <row r="303" ht="24.0"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row>
    <row r="304" ht="24.0"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row>
    <row r="305" ht="24.0"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row>
    <row r="306" ht="24.0"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row>
    <row r="307" ht="24.0"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row>
    <row r="308" ht="24.0"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row>
    <row r="309" ht="24.0"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row>
    <row r="310" ht="24.0"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row>
    <row r="311" ht="24.0"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row>
    <row r="312" ht="24.0"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row>
    <row r="313" ht="24.0"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row>
    <row r="314" ht="24.0"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row>
    <row r="315" ht="24.0"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row>
    <row r="316" ht="24.0"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row>
    <row r="317" ht="24.0"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row>
    <row r="318" ht="24.0"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row>
    <row r="319" ht="24.0"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row>
    <row r="320" ht="24.0"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row>
    <row r="321" ht="24.0"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row>
    <row r="322" ht="24.0"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row>
    <row r="323" ht="24.0"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row>
    <row r="324" ht="24.0"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row>
    <row r="325" ht="24.0"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row>
    <row r="326" ht="24.0"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row>
    <row r="327" ht="24.0"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row>
    <row r="328" ht="24.0"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row>
    <row r="329" ht="24.0"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row>
    <row r="330" ht="24.0"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row>
    <row r="331" ht="24.0"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row>
    <row r="332" ht="24.0"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row>
    <row r="333" ht="24.0"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row>
    <row r="334" ht="24.0"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row>
    <row r="335" ht="24.0"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row>
    <row r="336" ht="24.0"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row>
    <row r="337" ht="24.0"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row>
    <row r="338" ht="24.0"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row>
    <row r="339" ht="24.0"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row>
    <row r="340" ht="24.0"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row>
    <row r="341" ht="24.0"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row>
    <row r="342" ht="24.0"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row>
    <row r="343" ht="24.0"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row>
    <row r="344" ht="24.0"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row>
    <row r="345" ht="24.0"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row>
    <row r="346" ht="24.0"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row>
    <row r="347" ht="24.0"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row>
    <row r="348" ht="24.0"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row>
    <row r="349" ht="24.0"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row>
    <row r="350" ht="24.0"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row>
    <row r="351" ht="24.0"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row>
    <row r="352" ht="24.0"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row>
    <row r="353" ht="24.0"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row>
    <row r="354" ht="24.0"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row>
    <row r="355" ht="24.0"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row>
    <row r="356" ht="24.0"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row>
    <row r="357" ht="24.0"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row>
    <row r="358" ht="24.0"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row>
    <row r="359" ht="24.0"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row>
    <row r="360" ht="24.0"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row>
    <row r="361" ht="24.0"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row>
    <row r="362" ht="24.0"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row>
    <row r="363" ht="24.0"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row>
    <row r="364" ht="24.0"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row>
    <row r="365" ht="24.0"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row>
    <row r="366" ht="24.0"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row>
    <row r="367" ht="24.0"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row>
    <row r="368" ht="24.0"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row>
    <row r="369" ht="24.0"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row>
    <row r="370" ht="24.0"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row>
    <row r="371" ht="24.0"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row>
    <row r="372" ht="24.0"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row>
    <row r="373" ht="24.0"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row>
    <row r="374" ht="24.0"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row>
    <row r="375" ht="24.0"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row>
    <row r="376" ht="24.0"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row>
    <row r="377" ht="24.0"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row>
    <row r="378" ht="24.0"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row>
    <row r="379" ht="24.0"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row>
    <row r="380" ht="24.0"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row>
    <row r="381" ht="24.0"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row>
    <row r="382" ht="24.0"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row>
    <row r="383" ht="24.0"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row>
    <row r="384" ht="24.0"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row>
    <row r="385" ht="24.0"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row>
    <row r="386" ht="24.0"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row>
    <row r="387" ht="24.0"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row>
    <row r="388" ht="24.0"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row>
    <row r="389" ht="24.0"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row>
    <row r="390" ht="24.0"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row>
    <row r="391" ht="24.0"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row>
    <row r="392" ht="24.0"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row>
    <row r="393" ht="24.0"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row>
    <row r="394" ht="24.0"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row>
    <row r="395" ht="24.0"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row>
    <row r="396" ht="24.0"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row>
    <row r="397" ht="24.0"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row>
    <row r="398" ht="24.0"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row>
    <row r="399" ht="24.0"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row>
    <row r="400" ht="24.0"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row>
    <row r="401" ht="24.0"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row>
    <row r="402" ht="24.0"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row>
    <row r="403" ht="24.0"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row>
    <row r="404" ht="24.0"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row>
    <row r="405" ht="24.0"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row>
    <row r="406" ht="24.0"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row>
    <row r="407" ht="24.0"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row>
    <row r="408" ht="24.0"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row>
    <row r="409" ht="24.0"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row>
    <row r="410" ht="24.0"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row>
    <row r="411" ht="24.0"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row>
    <row r="412" ht="24.0"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row>
    <row r="413" ht="24.0"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row>
    <row r="414" ht="24.0"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row>
    <row r="415" ht="24.0"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row>
    <row r="416" ht="24.0"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row>
    <row r="417" ht="24.0"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row>
    <row r="418" ht="24.0"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row>
    <row r="419" ht="24.0"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row>
    <row r="420" ht="24.0"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row>
    <row r="421" ht="24.0"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row>
    <row r="422" ht="24.0"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row>
    <row r="423" ht="24.0"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row>
    <row r="424" ht="24.0"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row>
    <row r="425" ht="24.0"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row>
    <row r="426" ht="24.0"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row>
    <row r="427" ht="24.0"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row>
    <row r="428" ht="24.0"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row>
    <row r="429" ht="24.0"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row>
    <row r="430" ht="24.0"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row>
    <row r="431" ht="24.0"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row>
    <row r="432" ht="24.0"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row>
    <row r="433" ht="24.0"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row>
    <row r="434" ht="24.0"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row>
    <row r="435" ht="24.0"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row>
    <row r="436" ht="24.0"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row>
    <row r="437" ht="24.0"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row>
    <row r="438" ht="24.0"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row>
    <row r="439" ht="24.0"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row>
    <row r="440" ht="24.0"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row>
    <row r="441" ht="24.0"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row>
    <row r="442" ht="24.0"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row>
    <row r="443" ht="24.0"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row>
    <row r="444" ht="24.0"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row>
    <row r="445" ht="24.0"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row>
    <row r="446" ht="24.0"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row>
    <row r="447" ht="24.0"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row>
    <row r="448" ht="24.0"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row>
    <row r="449" ht="24.0"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row>
    <row r="450" ht="24.0"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row>
    <row r="451" ht="24.0"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row>
    <row r="452" ht="24.0"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row>
    <row r="453" ht="24.0"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row>
    <row r="454" ht="24.0"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row>
    <row r="455" ht="24.0"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row>
    <row r="456" ht="24.0"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row>
    <row r="457" ht="24.0"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row>
    <row r="458" ht="24.0"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row>
    <row r="459" ht="24.0"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row>
    <row r="460" ht="24.0"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row>
    <row r="461" ht="24.0"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row>
    <row r="462" ht="24.0"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row>
    <row r="463" ht="24.0"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row>
    <row r="464" ht="24.0"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row>
    <row r="465" ht="24.0"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row>
    <row r="466" ht="24.0"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row>
    <row r="467" ht="24.0"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row>
    <row r="468" ht="24.0"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row>
    <row r="469" ht="24.0"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row>
    <row r="470" ht="24.0"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row>
    <row r="471" ht="24.0"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row>
    <row r="472" ht="24.0"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row>
    <row r="473" ht="24.0"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row>
    <row r="474" ht="24.0"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row>
    <row r="475" ht="24.0"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row>
    <row r="476" ht="24.0"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row>
    <row r="477" ht="24.0"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row>
    <row r="478" ht="24.0"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row>
    <row r="479" ht="24.0"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row>
    <row r="480" ht="24.0"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row>
    <row r="481" ht="24.0"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row>
    <row r="482" ht="24.0"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row>
    <row r="483" ht="24.0"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row>
    <row r="484" ht="24.0"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row>
    <row r="485" ht="24.0"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row>
    <row r="486" ht="24.0"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row>
    <row r="487" ht="24.0"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row>
    <row r="488" ht="24.0"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row>
    <row r="489" ht="24.0"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row>
    <row r="490" ht="24.0"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row>
    <row r="491" ht="24.0"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row>
    <row r="492" ht="24.0"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row>
    <row r="493" ht="24.0"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row>
    <row r="494" ht="24.0"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row>
    <row r="495" ht="24.0"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row>
    <row r="496" ht="24.0"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row>
    <row r="497" ht="24.0"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row>
    <row r="498" ht="24.0"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row>
    <row r="499" ht="24.0"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row>
    <row r="500" ht="24.0"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row>
    <row r="501" ht="24.0"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row>
    <row r="502" ht="24.0"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row>
    <row r="503" ht="24.0"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row>
    <row r="504" ht="24.0"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row>
    <row r="505" ht="24.0"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row>
    <row r="506" ht="24.0"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row>
    <row r="507" ht="24.0"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row>
    <row r="508" ht="24.0"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row>
    <row r="509" ht="24.0"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row>
    <row r="510" ht="24.0"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row>
    <row r="511" ht="24.0"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row>
    <row r="512" ht="24.0"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row>
    <row r="513" ht="24.0"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row>
    <row r="514" ht="24.0"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row>
    <row r="515" ht="24.0"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row>
    <row r="516" ht="24.0"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row>
    <row r="517" ht="24.0"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row>
    <row r="518" ht="24.0"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row>
    <row r="519" ht="24.0"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row>
    <row r="520" ht="24.0"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row>
    <row r="521" ht="24.0"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row>
    <row r="522" ht="24.0"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row>
    <row r="523" ht="24.0"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row>
    <row r="524" ht="24.0"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row>
    <row r="525" ht="24.0"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row>
    <row r="526" ht="24.0"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row>
    <row r="527" ht="24.0"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row>
    <row r="528" ht="24.0"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row>
    <row r="529" ht="24.0"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row>
    <row r="530" ht="24.0"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row>
    <row r="531" ht="24.0"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row>
    <row r="532" ht="24.0"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row>
    <row r="533" ht="24.0"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row>
    <row r="534" ht="24.0"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row>
    <row r="535" ht="24.0"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row>
    <row r="536" ht="24.0"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row>
    <row r="537" ht="24.0"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row>
    <row r="538" ht="24.0"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row>
    <row r="539" ht="24.0"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row>
    <row r="540" ht="24.0"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row>
    <row r="541" ht="24.0"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row>
    <row r="542" ht="24.0"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row>
    <row r="543" ht="24.0"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row>
    <row r="544" ht="24.0"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row>
    <row r="545" ht="24.0"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row>
    <row r="546" ht="24.0"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row>
    <row r="547" ht="24.0"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row>
    <row r="548" ht="24.0"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row>
    <row r="549" ht="24.0"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row>
    <row r="550" ht="24.0"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row>
    <row r="551" ht="24.0"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row>
    <row r="552" ht="24.0"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row>
    <row r="553" ht="24.0"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row>
    <row r="554" ht="24.0"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row>
    <row r="555" ht="24.0"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row>
    <row r="556" ht="24.0"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row>
    <row r="557" ht="24.0"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row>
    <row r="558" ht="24.0"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row>
    <row r="559" ht="24.0"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row>
    <row r="560" ht="24.0"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row>
    <row r="561" ht="24.0"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row>
    <row r="562" ht="24.0"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row>
    <row r="563" ht="24.0"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row>
    <row r="564" ht="24.0"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row>
    <row r="565" ht="24.0"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row>
    <row r="566" ht="24.0"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row>
    <row r="567" ht="24.0"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row>
    <row r="568" ht="24.0"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row>
    <row r="569" ht="24.0"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row>
    <row r="570" ht="24.0"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row>
    <row r="571" ht="24.0"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row>
    <row r="572" ht="24.0"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row>
    <row r="573" ht="24.0"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row>
    <row r="574" ht="24.0"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row>
    <row r="575" ht="24.0"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row>
    <row r="576" ht="24.0"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row>
    <row r="577" ht="24.0"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row>
    <row r="578" ht="24.0"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row>
    <row r="579" ht="24.0"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row>
    <row r="580" ht="24.0"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row>
    <row r="581" ht="24.0"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row>
    <row r="582" ht="24.0"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row>
    <row r="583" ht="24.0"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row>
    <row r="584" ht="24.0"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row>
    <row r="585" ht="24.0"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row>
    <row r="586" ht="24.0"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row>
    <row r="587" ht="24.0"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row>
    <row r="588" ht="24.0"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row>
    <row r="589" ht="24.0"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row>
    <row r="590" ht="24.0"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row>
    <row r="591" ht="24.0"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row>
    <row r="592" ht="24.0"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row>
    <row r="593" ht="24.0"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row>
    <row r="594" ht="24.0"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row>
    <row r="595" ht="24.0"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row>
    <row r="596" ht="24.0"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row>
    <row r="597" ht="24.0"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row>
    <row r="598" ht="24.0"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row>
    <row r="599" ht="24.0"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row>
    <row r="600" ht="24.0"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row>
    <row r="601" ht="24.0"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row>
    <row r="602" ht="24.0"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row>
    <row r="603" ht="24.0"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row>
    <row r="604" ht="24.0"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row>
    <row r="605" ht="24.0"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row>
    <row r="606" ht="24.0"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row>
    <row r="607" ht="24.0"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row>
    <row r="608" ht="24.0"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row>
    <row r="609" ht="24.0"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row>
    <row r="610" ht="24.0"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row>
    <row r="611" ht="24.0"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row>
    <row r="612" ht="24.0"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row>
    <row r="613" ht="24.0"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row>
    <row r="614" ht="24.0"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ht="24.0"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row>
    <row r="616" ht="24.0"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row>
    <row r="617" ht="24.0"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row>
    <row r="618" ht="24.0"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row>
    <row r="619" ht="24.0"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row>
    <row r="620" ht="24.0"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row>
    <row r="621" ht="24.0"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row>
    <row r="622" ht="24.0"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row>
    <row r="623" ht="24.0"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row>
    <row r="624" ht="24.0"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row>
    <row r="625" ht="24.0"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row>
    <row r="626" ht="24.0"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row>
    <row r="627" ht="24.0"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row>
    <row r="628" ht="24.0"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row>
    <row r="629" ht="24.0"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row>
    <row r="630" ht="24.0"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row>
    <row r="631" ht="24.0"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row>
    <row r="632" ht="24.0"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row>
    <row r="633" ht="24.0"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row>
    <row r="634" ht="24.0"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row>
    <row r="635" ht="24.0"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row>
    <row r="636" ht="24.0"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row>
    <row r="637" ht="24.0"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row>
    <row r="638" ht="24.0"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row>
    <row r="639" ht="24.0"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row>
    <row r="640" ht="24.0"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row>
    <row r="641" ht="24.0"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row>
    <row r="642" ht="24.0"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row>
    <row r="643" ht="24.0"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row>
    <row r="644" ht="24.0"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row>
    <row r="645" ht="24.0"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row>
    <row r="646" ht="24.0"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row>
    <row r="647" ht="24.0"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row>
    <row r="648" ht="24.0"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row>
    <row r="649" ht="24.0"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row>
    <row r="650" ht="24.0"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row>
    <row r="651" ht="24.0"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row>
    <row r="652" ht="24.0"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row>
    <row r="653" ht="24.0"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row>
    <row r="654" ht="24.0"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row>
    <row r="655" ht="24.0"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row>
    <row r="656" ht="24.0"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row>
    <row r="657" ht="24.0"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row>
    <row r="658" ht="24.0"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row>
    <row r="659" ht="24.0"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row>
    <row r="660" ht="24.0"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row>
    <row r="661" ht="24.0"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row>
    <row r="662" ht="24.0"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row>
    <row r="663" ht="24.0"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row>
    <row r="664" ht="24.0"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row>
    <row r="665" ht="24.0"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row>
    <row r="666" ht="24.0"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row>
    <row r="667" ht="24.0"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row>
    <row r="668" ht="24.0"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row>
    <row r="669" ht="24.0"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row>
    <row r="670" ht="24.0"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row>
    <row r="671" ht="24.0"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row>
    <row r="672" ht="24.0"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row>
    <row r="673" ht="24.0"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row>
    <row r="674" ht="24.0"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row>
    <row r="675" ht="24.0"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row>
    <row r="676" ht="24.0"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row>
    <row r="677" ht="24.0"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row>
    <row r="678" ht="24.0"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row>
    <row r="679" ht="24.0"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row>
    <row r="680" ht="24.0"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row>
    <row r="681" ht="24.0"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row>
    <row r="682" ht="24.0"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row>
    <row r="683" ht="24.0"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row>
    <row r="684" ht="24.0"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row>
    <row r="685" ht="24.0"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row>
    <row r="686" ht="24.0"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row>
    <row r="687" ht="24.0"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row>
    <row r="688" ht="24.0"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row>
    <row r="689" ht="24.0"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row>
    <row r="690" ht="24.0"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row>
    <row r="691" ht="24.0"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row>
    <row r="692" ht="24.0"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row>
    <row r="693" ht="24.0"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row>
    <row r="694" ht="24.0"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row>
    <row r="695" ht="24.0"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row>
    <row r="696" ht="24.0"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row>
    <row r="697" ht="24.0"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row>
    <row r="698" ht="24.0"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row>
    <row r="699" ht="24.0"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row>
    <row r="700" ht="24.0"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row>
    <row r="701" ht="24.0"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row>
    <row r="702" ht="24.0"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row>
    <row r="703" ht="24.0"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row>
    <row r="704" ht="24.0"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row>
    <row r="705" ht="24.0"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row>
    <row r="706" ht="24.0"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row>
    <row r="707" ht="24.0"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row>
    <row r="708" ht="24.0"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row>
    <row r="709" ht="24.0"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row>
    <row r="710" ht="24.0"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row>
    <row r="711" ht="24.0"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row>
    <row r="712" ht="24.0"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row>
    <row r="713" ht="24.0"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row>
    <row r="714" ht="24.0"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row>
    <row r="715" ht="24.0"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row>
    <row r="716" ht="24.0"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row>
    <row r="717" ht="24.0"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row>
    <row r="718" ht="24.0"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row>
    <row r="719" ht="24.0"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row>
    <row r="720" ht="24.0"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row>
    <row r="721" ht="24.0"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row>
    <row r="722" ht="24.0"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row>
    <row r="723" ht="24.0"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row>
    <row r="724" ht="24.0"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row>
    <row r="725" ht="24.0"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row>
    <row r="726" ht="24.0"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row>
    <row r="727" ht="24.0"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row>
    <row r="728" ht="24.0"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row>
    <row r="729" ht="24.0"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row>
    <row r="730" ht="24.0"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row>
    <row r="731" ht="24.0"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row>
    <row r="732" ht="24.0"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row>
    <row r="733" ht="24.0"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row>
    <row r="734" ht="24.0"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row>
    <row r="735" ht="24.0"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row>
    <row r="736" ht="24.0"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row>
    <row r="737" ht="24.0"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row>
    <row r="738" ht="24.0"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row>
    <row r="739" ht="24.0"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row>
    <row r="740" ht="24.0"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row>
    <row r="741" ht="24.0"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row>
    <row r="742" ht="24.0"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row>
    <row r="743" ht="24.0"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row>
    <row r="744" ht="24.0"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row>
    <row r="745" ht="24.0"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row>
    <row r="746" ht="24.0"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row>
    <row r="747" ht="24.0"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row>
    <row r="748" ht="24.0"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row>
    <row r="749" ht="24.0"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row>
    <row r="750" ht="24.0"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row>
    <row r="751" ht="24.0"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row>
    <row r="752" ht="24.0"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row>
    <row r="753" ht="24.0"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row>
    <row r="754" ht="24.0"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row>
    <row r="755" ht="24.0"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row>
    <row r="756" ht="24.0"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row>
    <row r="757" ht="24.0"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row>
    <row r="758" ht="24.0"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row>
    <row r="759" ht="24.0"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row>
    <row r="760" ht="24.0"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row>
    <row r="761" ht="24.0"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row>
    <row r="762" ht="24.0"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row>
    <row r="763" ht="24.0"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row>
    <row r="764" ht="24.0"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row>
    <row r="765" ht="24.0"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row>
    <row r="766" ht="24.0"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row>
    <row r="767" ht="24.0"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row>
    <row r="768" ht="24.0"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row>
    <row r="769" ht="24.0"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row>
    <row r="770" ht="24.0"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row>
    <row r="771" ht="24.0"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row>
    <row r="772" ht="24.0"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row>
    <row r="773" ht="24.0"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row>
    <row r="774" ht="24.0"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row>
    <row r="775" ht="24.0"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row>
    <row r="776" ht="24.0"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row>
    <row r="777" ht="24.0"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row>
    <row r="778" ht="24.0"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row>
    <row r="779" ht="24.0"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row>
    <row r="780" ht="24.0"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row>
    <row r="781" ht="24.0"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row>
    <row r="782" ht="24.0"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row>
    <row r="783" ht="24.0"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row>
    <row r="784" ht="24.0"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row>
    <row r="785" ht="24.0"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row>
    <row r="786" ht="24.0"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row>
    <row r="787" ht="24.0"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row>
    <row r="788" ht="24.0"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row>
    <row r="789" ht="24.0"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row>
    <row r="790" ht="24.0"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row>
    <row r="791" ht="24.0"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row>
    <row r="792" ht="24.0"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row>
    <row r="793" ht="24.0"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row>
    <row r="794" ht="24.0"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row>
    <row r="795" ht="24.0"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row>
    <row r="796" ht="24.0"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row>
    <row r="797" ht="24.0"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row>
    <row r="798" ht="24.0"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row>
    <row r="799" ht="24.0"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row>
    <row r="800" ht="24.0"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row>
    <row r="801" ht="24.0"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row>
    <row r="802" ht="24.0"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row>
    <row r="803" ht="24.0"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row>
    <row r="804" ht="24.0"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row>
    <row r="805" ht="24.0"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row>
    <row r="806" ht="24.0"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row>
    <row r="807" ht="24.0"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row>
    <row r="808" ht="24.0"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row>
    <row r="809" ht="24.0"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row>
    <row r="810" ht="24.0"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row>
    <row r="811" ht="24.0"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row>
    <row r="812" ht="24.0"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row>
    <row r="813" ht="24.0"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row>
    <row r="814" ht="24.0"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row>
    <row r="815" ht="24.0"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row>
    <row r="816" ht="24.0"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row>
    <row r="817" ht="24.0"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row>
    <row r="818" ht="24.0"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row>
    <row r="819" ht="24.0"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row>
    <row r="820" ht="24.0"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row>
    <row r="821" ht="24.0"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row>
    <row r="822" ht="24.0"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row>
    <row r="823" ht="24.0"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row>
    <row r="824" ht="24.0"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row>
    <row r="825" ht="24.0"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row>
    <row r="826" ht="24.0"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row>
    <row r="827" ht="24.0"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row>
    <row r="828" ht="24.0"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row>
    <row r="829" ht="24.0"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row>
    <row r="830" ht="24.0"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row>
    <row r="831" ht="24.0"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row>
    <row r="832" ht="24.0"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row>
    <row r="833" ht="24.0"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row>
    <row r="834" ht="24.0"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row>
    <row r="835" ht="24.0"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row>
    <row r="836" ht="24.0"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row>
    <row r="837" ht="24.0"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row>
    <row r="838" ht="24.0"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row>
    <row r="839" ht="24.0"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row>
    <row r="840" ht="24.0"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row>
    <row r="841" ht="24.0"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row>
    <row r="842" ht="24.0"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row>
    <row r="843" ht="24.0"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row>
    <row r="844" ht="24.0"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row>
    <row r="845" ht="24.0"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row>
    <row r="846" ht="24.0"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row>
    <row r="847" ht="24.0"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row>
    <row r="848" ht="24.0"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row>
    <row r="849" ht="24.0"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row>
    <row r="850" ht="24.0"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row>
    <row r="851" ht="24.0"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row>
    <row r="852" ht="24.0"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row>
    <row r="853" ht="24.0"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row>
    <row r="854" ht="24.0"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row>
    <row r="855" ht="24.0"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row>
    <row r="856" ht="24.0"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row>
    <row r="857" ht="24.0"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row>
    <row r="858" ht="24.0"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row>
    <row r="859" ht="24.0"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row>
    <row r="860" ht="24.0"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row>
    <row r="861" ht="24.0"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row>
    <row r="862" ht="24.0"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row>
    <row r="863" ht="24.0"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row>
    <row r="864" ht="24.0"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row>
    <row r="865" ht="24.0"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row>
    <row r="866" ht="24.0"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row>
    <row r="867" ht="24.0"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row>
    <row r="868" ht="24.0"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row>
    <row r="869" ht="24.0"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row>
    <row r="870" ht="24.0"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row>
    <row r="871" ht="24.0"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row>
    <row r="872" ht="24.0"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row>
    <row r="873" ht="24.0"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row>
    <row r="874" ht="24.0"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row>
    <row r="875" ht="24.0"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row>
    <row r="876" ht="24.0"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row>
    <row r="877" ht="24.0"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row>
    <row r="878" ht="24.0"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row>
    <row r="879" ht="24.0"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row>
    <row r="880" ht="24.0"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row>
    <row r="881" ht="24.0"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row>
    <row r="882" ht="24.0"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row>
    <row r="883" ht="24.0"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row>
    <row r="884" ht="24.0"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row>
    <row r="885" ht="24.0"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row>
    <row r="886" ht="24.0"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row>
    <row r="887" ht="24.0"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row>
    <row r="888" ht="24.0"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row>
    <row r="889" ht="24.0"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row>
    <row r="890" ht="24.0"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row>
    <row r="891" ht="24.0"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row>
    <row r="892" ht="24.0"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row>
    <row r="893" ht="24.0"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row>
    <row r="894" ht="24.0"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row>
    <row r="895" ht="24.0"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row>
    <row r="896" ht="24.0"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row>
    <row r="897" ht="24.0"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row>
    <row r="898" ht="24.0"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row>
    <row r="899" ht="24.0"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row>
    <row r="900" ht="24.0"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row>
    <row r="901" ht="24.0"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row>
    <row r="902" ht="24.0"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row>
    <row r="903" ht="24.0"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row>
    <row r="904" ht="24.0"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row>
    <row r="905" ht="24.0"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row>
    <row r="906" ht="24.0"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row>
    <row r="907" ht="24.0"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row>
    <row r="908" ht="24.0"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row>
    <row r="909" ht="24.0"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row>
    <row r="910" ht="24.0"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row>
    <row r="911" ht="24.0"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row>
    <row r="912" ht="24.0"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row>
    <row r="913" ht="24.0"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row>
    <row r="914" ht="24.0"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row>
    <row r="915" ht="24.0"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row>
    <row r="916" ht="24.0"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row>
    <row r="917" ht="24.0"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row>
    <row r="918" ht="24.0"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row>
    <row r="919" ht="24.0"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row>
    <row r="920" ht="24.0"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row>
    <row r="921" ht="24.0"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row>
    <row r="922" ht="24.0"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row>
    <row r="923" ht="24.0"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row>
    <row r="924" ht="24.0"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row>
    <row r="925" ht="24.0"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row>
    <row r="926" ht="24.0"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row>
    <row r="927" ht="24.0"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row>
    <row r="928" ht="24.0"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row>
    <row r="929" ht="24.0"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row>
    <row r="930" ht="24.0"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row>
    <row r="931" ht="24.0"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row>
    <row r="932" ht="24.0"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row>
    <row r="933" ht="24.0"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row>
    <row r="934" ht="24.0"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row>
    <row r="935" ht="24.0"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row>
    <row r="936" ht="24.0"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row>
    <row r="937" ht="24.0"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row>
    <row r="938" ht="24.0"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row>
    <row r="939" ht="24.0"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row>
    <row r="940" ht="24.0"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row>
    <row r="941" ht="24.0"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row>
    <row r="942" ht="24.0"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row>
    <row r="943" ht="24.0"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row>
    <row r="944" ht="24.0"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row>
    <row r="945" ht="24.0"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row>
    <row r="946" ht="24.0"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row>
    <row r="947" ht="24.0"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row>
    <row r="948" ht="24.0"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row>
    <row r="949" ht="24.0"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row>
    <row r="950" ht="24.0"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row>
    <row r="951" ht="24.0"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row>
    <row r="952" ht="24.0"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row>
    <row r="953" ht="24.0"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row>
    <row r="954" ht="24.0"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row>
    <row r="955" ht="24.0"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row>
    <row r="956" ht="24.0"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row>
    <row r="957" ht="24.0"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row>
    <row r="958" ht="24.0"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row>
    <row r="959" ht="24.0"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row>
    <row r="960" ht="24.0"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row>
    <row r="961" ht="24.0"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row>
    <row r="962" ht="24.0"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row>
    <row r="963" ht="24.0"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row>
    <row r="964" ht="24.0"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row>
    <row r="965" ht="24.0"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row>
    <row r="966" ht="24.0"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row>
    <row r="967" ht="24.0"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row>
    <row r="968" ht="24.0"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row>
    <row r="969" ht="24.0"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row>
    <row r="970" ht="24.0"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row>
    <row r="971" ht="24.0"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row>
    <row r="972" ht="24.0"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row>
    <row r="973" ht="24.0"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row>
    <row r="974" ht="24.0"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row>
    <row r="975" ht="24.0"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row>
    <row r="976" ht="24.0"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row>
    <row r="977" ht="24.0"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row>
    <row r="978" ht="24.0"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row>
    <row r="979" ht="24.0"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row>
    <row r="980" ht="24.0"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row>
    <row r="981" ht="24.0"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row>
    <row r="982" ht="24.0"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row>
    <row r="983" ht="24.0"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row>
    <row r="984" ht="24.0"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row>
    <row r="985" ht="24.0"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row>
    <row r="986" ht="24.0"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row>
    <row r="987" ht="24.0"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row>
    <row r="988" ht="24.0"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row>
    <row r="989" ht="24.0"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row>
    <row r="990" ht="24.0"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row>
    <row r="991" ht="24.0"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row>
    <row r="992" ht="24.0"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row>
    <row r="993" ht="24.0"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row>
    <row r="994" ht="24.0"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row>
    <row r="995" ht="24.0"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row>
    <row r="996" ht="24.0"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row>
    <row r="997" ht="24.0"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row>
    <row r="998" ht="24.0"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row>
    <row r="999" ht="24.0"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row>
    <row r="1000" ht="24.0"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row>
    <row r="1001" ht="24.0"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row>
    <row r="1002" ht="24.0"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row>
  </sheetData>
  <mergeCells count="567">
    <mergeCell ref="A22:B22"/>
    <mergeCell ref="F24:K24"/>
    <mergeCell ref="L24:P24"/>
    <mergeCell ref="Q24:U24"/>
    <mergeCell ref="V24:Z24"/>
    <mergeCell ref="AA24:AE24"/>
    <mergeCell ref="AF24:AJ24"/>
    <mergeCell ref="A24:E24"/>
    <mergeCell ref="F25:K25"/>
    <mergeCell ref="L25:P25"/>
    <mergeCell ref="Q25:U25"/>
    <mergeCell ref="V25:Z25"/>
    <mergeCell ref="AA25:AE25"/>
    <mergeCell ref="AF25:AJ25"/>
    <mergeCell ref="A25:E25"/>
    <mergeCell ref="F26:K26"/>
    <mergeCell ref="L26:P26"/>
    <mergeCell ref="Q26:U26"/>
    <mergeCell ref="V26:Z26"/>
    <mergeCell ref="AA26:AE26"/>
    <mergeCell ref="AF26:AJ26"/>
    <mergeCell ref="A26:E26"/>
    <mergeCell ref="F27:K27"/>
    <mergeCell ref="L27:P27"/>
    <mergeCell ref="Q27:U27"/>
    <mergeCell ref="V27:Z27"/>
    <mergeCell ref="AA27:AE27"/>
    <mergeCell ref="AF27:AJ27"/>
    <mergeCell ref="S33:U34"/>
    <mergeCell ref="V33:X34"/>
    <mergeCell ref="Y33:AA34"/>
    <mergeCell ref="AB33:AD34"/>
    <mergeCell ref="AE33:AG34"/>
    <mergeCell ref="AH33:AJ34"/>
    <mergeCell ref="A27:E27"/>
    <mergeCell ref="A31:B31"/>
    <mergeCell ref="A33:D34"/>
    <mergeCell ref="E33:I34"/>
    <mergeCell ref="J33:L34"/>
    <mergeCell ref="M33:O34"/>
    <mergeCell ref="P33:R34"/>
    <mergeCell ref="AA44:AE44"/>
    <mergeCell ref="AF44:AJ44"/>
    <mergeCell ref="AA45:AE45"/>
    <mergeCell ref="AF45:AJ45"/>
    <mergeCell ref="AA46:AE46"/>
    <mergeCell ref="AF46:AJ46"/>
    <mergeCell ref="AA47:AE47"/>
    <mergeCell ref="AF47:AJ47"/>
    <mergeCell ref="A37:D37"/>
    <mergeCell ref="A42:B42"/>
    <mergeCell ref="A44:E44"/>
    <mergeCell ref="F44:K44"/>
    <mergeCell ref="L44:P44"/>
    <mergeCell ref="Q44:U44"/>
    <mergeCell ref="V44:Z44"/>
    <mergeCell ref="L46:P46"/>
    <mergeCell ref="Q46:U46"/>
    <mergeCell ref="A45:E45"/>
    <mergeCell ref="F45:K45"/>
    <mergeCell ref="L45:P45"/>
    <mergeCell ref="Q45:U45"/>
    <mergeCell ref="V45:Z45"/>
    <mergeCell ref="F46:K46"/>
    <mergeCell ref="V46:Z46"/>
    <mergeCell ref="A46:E46"/>
    <mergeCell ref="A47:E47"/>
    <mergeCell ref="F47:K47"/>
    <mergeCell ref="L47:P47"/>
    <mergeCell ref="Q47:U47"/>
    <mergeCell ref="V47:Z47"/>
    <mergeCell ref="A50:B50"/>
    <mergeCell ref="F52:L52"/>
    <mergeCell ref="M52:P52"/>
    <mergeCell ref="Q52:T52"/>
    <mergeCell ref="U52:X52"/>
    <mergeCell ref="Y52:AB52"/>
    <mergeCell ref="AC52:AF52"/>
    <mergeCell ref="AG52:AJ52"/>
    <mergeCell ref="AC53:AF53"/>
    <mergeCell ref="AG53:AJ53"/>
    <mergeCell ref="Y61:AB61"/>
    <mergeCell ref="AC61:AF61"/>
    <mergeCell ref="AG61:AJ61"/>
    <mergeCell ref="D64:H64"/>
    <mergeCell ref="I64:L64"/>
    <mergeCell ref="M64:P64"/>
    <mergeCell ref="Q64:T64"/>
    <mergeCell ref="U64:X64"/>
    <mergeCell ref="Y64:AB64"/>
    <mergeCell ref="A67:AJ67"/>
    <mergeCell ref="W71:AC71"/>
    <mergeCell ref="AD71:AJ71"/>
    <mergeCell ref="A64:C64"/>
    <mergeCell ref="A68:B68"/>
    <mergeCell ref="A70:H70"/>
    <mergeCell ref="I70:O70"/>
    <mergeCell ref="P70:V70"/>
    <mergeCell ref="W70:AC70"/>
    <mergeCell ref="A71:H71"/>
    <mergeCell ref="A59:B59"/>
    <mergeCell ref="A61:C61"/>
    <mergeCell ref="D61:H61"/>
    <mergeCell ref="I61:L61"/>
    <mergeCell ref="M61:P61"/>
    <mergeCell ref="Q61:T61"/>
    <mergeCell ref="U61:X61"/>
    <mergeCell ref="AC62:AF62"/>
    <mergeCell ref="AG62:AJ62"/>
    <mergeCell ref="A62:C62"/>
    <mergeCell ref="D62:H62"/>
    <mergeCell ref="I62:L62"/>
    <mergeCell ref="M62:P62"/>
    <mergeCell ref="Q62:T62"/>
    <mergeCell ref="U62:X62"/>
    <mergeCell ref="Y62:AB62"/>
    <mergeCell ref="AC63:AF63"/>
    <mergeCell ref="AG63:AJ63"/>
    <mergeCell ref="A63:C63"/>
    <mergeCell ref="D63:H63"/>
    <mergeCell ref="I63:L63"/>
    <mergeCell ref="M63:P63"/>
    <mergeCell ref="Q63:T63"/>
    <mergeCell ref="U63:X63"/>
    <mergeCell ref="Y63:AB63"/>
    <mergeCell ref="AC64:AF64"/>
    <mergeCell ref="AG64:AJ64"/>
    <mergeCell ref="AD70:AJ70"/>
    <mergeCell ref="I71:O71"/>
    <mergeCell ref="P71:V71"/>
    <mergeCell ref="A72:H72"/>
    <mergeCell ref="I72:O72"/>
    <mergeCell ref="P72:V72"/>
    <mergeCell ref="W72:AC72"/>
    <mergeCell ref="AD72:AJ72"/>
    <mergeCell ref="P7:V7"/>
    <mergeCell ref="W7:AC7"/>
    <mergeCell ref="A1:AJ1"/>
    <mergeCell ref="A3:AJ3"/>
    <mergeCell ref="A4:B4"/>
    <mergeCell ref="A6:H7"/>
    <mergeCell ref="I6:AC6"/>
    <mergeCell ref="AD6:AJ7"/>
    <mergeCell ref="I7:O7"/>
    <mergeCell ref="Q14:U15"/>
    <mergeCell ref="V14:Z15"/>
    <mergeCell ref="Q16:U16"/>
    <mergeCell ref="V16:Z16"/>
    <mergeCell ref="Q17:U18"/>
    <mergeCell ref="V17:Z18"/>
    <mergeCell ref="AA14:AE15"/>
    <mergeCell ref="AF14:AJ15"/>
    <mergeCell ref="AA16:AE16"/>
    <mergeCell ref="AF16:AJ16"/>
    <mergeCell ref="AA17:AE18"/>
    <mergeCell ref="AF17:AJ18"/>
    <mergeCell ref="A8:H8"/>
    <mergeCell ref="I8:O8"/>
    <mergeCell ref="P8:V8"/>
    <mergeCell ref="W8:AC8"/>
    <mergeCell ref="AD8:AJ8"/>
    <mergeCell ref="A12:B12"/>
    <mergeCell ref="A14:F15"/>
    <mergeCell ref="G19:K19"/>
    <mergeCell ref="L19:P19"/>
    <mergeCell ref="Q19:U19"/>
    <mergeCell ref="V19:Z19"/>
    <mergeCell ref="AA19:AE19"/>
    <mergeCell ref="AF19:AJ19"/>
    <mergeCell ref="G14:K15"/>
    <mergeCell ref="L14:P15"/>
    <mergeCell ref="A16:F19"/>
    <mergeCell ref="G16:K16"/>
    <mergeCell ref="L16:P16"/>
    <mergeCell ref="G17:K18"/>
    <mergeCell ref="L17:P18"/>
    <mergeCell ref="Y35:AA35"/>
    <mergeCell ref="AB35:AD35"/>
    <mergeCell ref="AE35:AG35"/>
    <mergeCell ref="AH35:AJ35"/>
    <mergeCell ref="A35:D35"/>
    <mergeCell ref="E35:I35"/>
    <mergeCell ref="J35:L35"/>
    <mergeCell ref="M35:O35"/>
    <mergeCell ref="P35:R35"/>
    <mergeCell ref="S35:U35"/>
    <mergeCell ref="V35:X35"/>
    <mergeCell ref="Y36:AA36"/>
    <mergeCell ref="AB36:AD36"/>
    <mergeCell ref="AE36:AG36"/>
    <mergeCell ref="AH36:AJ36"/>
    <mergeCell ref="A36:D36"/>
    <mergeCell ref="E36:I36"/>
    <mergeCell ref="J36:L36"/>
    <mergeCell ref="M36:O36"/>
    <mergeCell ref="P36:R36"/>
    <mergeCell ref="S36:U36"/>
    <mergeCell ref="V36:X36"/>
    <mergeCell ref="Y37:AA37"/>
    <mergeCell ref="AB37:AD37"/>
    <mergeCell ref="AE37:AG37"/>
    <mergeCell ref="AH37:AJ37"/>
    <mergeCell ref="E37:I37"/>
    <mergeCell ref="J37:L37"/>
    <mergeCell ref="M37:O37"/>
    <mergeCell ref="P37:R37"/>
    <mergeCell ref="S37:U37"/>
    <mergeCell ref="V37:X37"/>
    <mergeCell ref="A40:AJ40"/>
    <mergeCell ref="A52:E52"/>
    <mergeCell ref="A53:E53"/>
    <mergeCell ref="F53:L53"/>
    <mergeCell ref="M53:P53"/>
    <mergeCell ref="Q53:T53"/>
    <mergeCell ref="U53:X53"/>
    <mergeCell ref="Y53:AB53"/>
    <mergeCell ref="F54:L54"/>
    <mergeCell ref="M54:P54"/>
    <mergeCell ref="Q54:T54"/>
    <mergeCell ref="U54:X54"/>
    <mergeCell ref="Y54:AB54"/>
    <mergeCell ref="AC54:AF54"/>
    <mergeCell ref="AG54:AJ54"/>
    <mergeCell ref="AC55:AF55"/>
    <mergeCell ref="AG55:AJ55"/>
    <mergeCell ref="A54:E54"/>
    <mergeCell ref="A55:E55"/>
    <mergeCell ref="F55:L55"/>
    <mergeCell ref="M55:P55"/>
    <mergeCell ref="Q55:T55"/>
    <mergeCell ref="U55:X55"/>
    <mergeCell ref="Y55:AB55"/>
    <mergeCell ref="S82:W82"/>
    <mergeCell ref="S83:W83"/>
    <mergeCell ref="F82:J83"/>
    <mergeCell ref="K82:N83"/>
    <mergeCell ref="O82:R83"/>
    <mergeCell ref="X82:AB82"/>
    <mergeCell ref="AC82:AF82"/>
    <mergeCell ref="AG82:AJ82"/>
    <mergeCell ref="AG83:AJ83"/>
    <mergeCell ref="P74:V74"/>
    <mergeCell ref="W74:AC74"/>
    <mergeCell ref="A73:H73"/>
    <mergeCell ref="I73:O73"/>
    <mergeCell ref="P73:V73"/>
    <mergeCell ref="W73:AC73"/>
    <mergeCell ref="AD73:AJ73"/>
    <mergeCell ref="I74:O74"/>
    <mergeCell ref="AD74:AJ74"/>
    <mergeCell ref="A74:H74"/>
    <mergeCell ref="A75:H75"/>
    <mergeCell ref="I75:O75"/>
    <mergeCell ref="P75:V75"/>
    <mergeCell ref="W75:AC75"/>
    <mergeCell ref="AD75:AJ75"/>
    <mergeCell ref="A77:AJ77"/>
    <mergeCell ref="AC81:AF81"/>
    <mergeCell ref="AG81:AJ81"/>
    <mergeCell ref="A79:B79"/>
    <mergeCell ref="A81:E81"/>
    <mergeCell ref="F81:J81"/>
    <mergeCell ref="K81:N81"/>
    <mergeCell ref="O81:R81"/>
    <mergeCell ref="S81:W81"/>
    <mergeCell ref="X81:AB81"/>
    <mergeCell ref="X83:AB83"/>
    <mergeCell ref="AC83:AF83"/>
    <mergeCell ref="X84:AB84"/>
    <mergeCell ref="AC84:AF84"/>
    <mergeCell ref="AG84:AJ84"/>
    <mergeCell ref="X85:AB85"/>
    <mergeCell ref="AC85:AF85"/>
    <mergeCell ref="AG85:AJ85"/>
    <mergeCell ref="F85:J85"/>
    <mergeCell ref="K85:N85"/>
    <mergeCell ref="F88:J88"/>
    <mergeCell ref="K88:N88"/>
    <mergeCell ref="O88:R88"/>
    <mergeCell ref="S88:W88"/>
    <mergeCell ref="X88:AB88"/>
    <mergeCell ref="AC88:AF88"/>
    <mergeCell ref="AG88:AJ88"/>
    <mergeCell ref="A88:E88"/>
    <mergeCell ref="A89:E89"/>
    <mergeCell ref="F89:J89"/>
    <mergeCell ref="K89:N89"/>
    <mergeCell ref="O89:R89"/>
    <mergeCell ref="S89:W89"/>
    <mergeCell ref="X89:AB89"/>
    <mergeCell ref="F90:J90"/>
    <mergeCell ref="K90:N90"/>
    <mergeCell ref="O90:R90"/>
    <mergeCell ref="S90:W90"/>
    <mergeCell ref="X90:AB90"/>
    <mergeCell ref="AC90:AF90"/>
    <mergeCell ref="AG90:AJ90"/>
    <mergeCell ref="A90:E90"/>
    <mergeCell ref="A91:E91"/>
    <mergeCell ref="F91:J91"/>
    <mergeCell ref="K91:N91"/>
    <mergeCell ref="O91:R91"/>
    <mergeCell ref="S91:W91"/>
    <mergeCell ref="X91:AB91"/>
    <mergeCell ref="X92:AB92"/>
    <mergeCell ref="AC92:AF92"/>
    <mergeCell ref="AC91:AF91"/>
    <mergeCell ref="AG91:AJ91"/>
    <mergeCell ref="F92:J92"/>
    <mergeCell ref="K92:N92"/>
    <mergeCell ref="O92:R92"/>
    <mergeCell ref="S92:W92"/>
    <mergeCell ref="AG92:AJ92"/>
    <mergeCell ref="AC93:AF93"/>
    <mergeCell ref="AG93:AJ93"/>
    <mergeCell ref="A92:E92"/>
    <mergeCell ref="A93:E93"/>
    <mergeCell ref="F93:J93"/>
    <mergeCell ref="K93:N93"/>
    <mergeCell ref="O93:R93"/>
    <mergeCell ref="S93:W93"/>
    <mergeCell ref="X93:AB93"/>
    <mergeCell ref="F94:J94"/>
    <mergeCell ref="K94:N94"/>
    <mergeCell ref="O94:R94"/>
    <mergeCell ref="S94:W94"/>
    <mergeCell ref="X94:AB94"/>
    <mergeCell ref="AC94:AF94"/>
    <mergeCell ref="AG94:AJ94"/>
    <mergeCell ref="A94:E94"/>
    <mergeCell ref="A95:E95"/>
    <mergeCell ref="F95:J95"/>
    <mergeCell ref="K95:N95"/>
    <mergeCell ref="O95:R95"/>
    <mergeCell ref="S95:W95"/>
    <mergeCell ref="X95:AB95"/>
    <mergeCell ref="X96:AB96"/>
    <mergeCell ref="AC96:AF96"/>
    <mergeCell ref="AC95:AF95"/>
    <mergeCell ref="AG95:AJ95"/>
    <mergeCell ref="F96:J96"/>
    <mergeCell ref="K96:N96"/>
    <mergeCell ref="O96:R96"/>
    <mergeCell ref="S96:W96"/>
    <mergeCell ref="AG96:AJ96"/>
    <mergeCell ref="K127:P127"/>
    <mergeCell ref="Q127:V127"/>
    <mergeCell ref="AC127:AJ127"/>
    <mergeCell ref="A127:J127"/>
    <mergeCell ref="A128:J128"/>
    <mergeCell ref="K128:P128"/>
    <mergeCell ref="Q128:V128"/>
    <mergeCell ref="W128:AB128"/>
    <mergeCell ref="AC128:AJ128"/>
    <mergeCell ref="A129:J129"/>
    <mergeCell ref="W129:AB129"/>
    <mergeCell ref="AC129:AJ129"/>
    <mergeCell ref="AC130:AJ130"/>
    <mergeCell ref="K129:P129"/>
    <mergeCell ref="Q129:V129"/>
    <mergeCell ref="A130:J130"/>
    <mergeCell ref="K130:P130"/>
    <mergeCell ref="Q130:V130"/>
    <mergeCell ref="W130:AB130"/>
    <mergeCell ref="W131:AB131"/>
    <mergeCell ref="K131:P131"/>
    <mergeCell ref="Q131:V131"/>
    <mergeCell ref="AC131:AJ131"/>
    <mergeCell ref="A131:J131"/>
    <mergeCell ref="A132:J132"/>
    <mergeCell ref="K132:P132"/>
    <mergeCell ref="Q132:V132"/>
    <mergeCell ref="W132:AB132"/>
    <mergeCell ref="AC132:AJ132"/>
    <mergeCell ref="A133:J133"/>
    <mergeCell ref="W133:AB133"/>
    <mergeCell ref="AC133:AJ133"/>
    <mergeCell ref="AC134:AJ134"/>
    <mergeCell ref="K133:P133"/>
    <mergeCell ref="Q133:V133"/>
    <mergeCell ref="A134:J134"/>
    <mergeCell ref="K134:P134"/>
    <mergeCell ref="Q134:V134"/>
    <mergeCell ref="W134:AB134"/>
    <mergeCell ref="W135:AB135"/>
    <mergeCell ref="K135:P135"/>
    <mergeCell ref="Q135:V135"/>
    <mergeCell ref="AC135:AJ135"/>
    <mergeCell ref="A135:J135"/>
    <mergeCell ref="A136:J136"/>
    <mergeCell ref="K136:P136"/>
    <mergeCell ref="Q136:V136"/>
    <mergeCell ref="W136:AB136"/>
    <mergeCell ref="AC136:AJ136"/>
    <mergeCell ref="A137:J137"/>
    <mergeCell ref="W137:AB137"/>
    <mergeCell ref="AC137:AJ137"/>
    <mergeCell ref="AC138:AJ138"/>
    <mergeCell ref="K137:P137"/>
    <mergeCell ref="Q137:V137"/>
    <mergeCell ref="A138:J138"/>
    <mergeCell ref="K138:P138"/>
    <mergeCell ref="Q138:V138"/>
    <mergeCell ref="W138:AB138"/>
    <mergeCell ref="W139:AB139"/>
    <mergeCell ref="K139:P139"/>
    <mergeCell ref="Q139:V139"/>
    <mergeCell ref="AC139:AJ139"/>
    <mergeCell ref="A139:J139"/>
    <mergeCell ref="A140:J140"/>
    <mergeCell ref="K140:P140"/>
    <mergeCell ref="Q140:V140"/>
    <mergeCell ref="W140:AB140"/>
    <mergeCell ref="AC140:AJ140"/>
    <mergeCell ref="A141:J141"/>
    <mergeCell ref="Q123:V123"/>
    <mergeCell ref="W123:AB123"/>
    <mergeCell ref="A122:J122"/>
    <mergeCell ref="K122:P122"/>
    <mergeCell ref="Q122:V122"/>
    <mergeCell ref="W122:AB122"/>
    <mergeCell ref="AC122:AJ122"/>
    <mergeCell ref="K123:P123"/>
    <mergeCell ref="AC123:AJ123"/>
    <mergeCell ref="W125:AB125"/>
    <mergeCell ref="AC125:AJ125"/>
    <mergeCell ref="AC126:AJ126"/>
    <mergeCell ref="A123:J123"/>
    <mergeCell ref="A124:J124"/>
    <mergeCell ref="K124:P124"/>
    <mergeCell ref="Q124:V124"/>
    <mergeCell ref="W124:AB124"/>
    <mergeCell ref="AC124:AJ124"/>
    <mergeCell ref="A125:J125"/>
    <mergeCell ref="K125:P125"/>
    <mergeCell ref="Q125:V125"/>
    <mergeCell ref="A126:J126"/>
    <mergeCell ref="K126:P126"/>
    <mergeCell ref="Q126:V126"/>
    <mergeCell ref="W126:AB126"/>
    <mergeCell ref="W127:AB127"/>
    <mergeCell ref="W141:AB141"/>
    <mergeCell ref="AC141:AJ141"/>
    <mergeCell ref="AC142:AJ142"/>
    <mergeCell ref="K143:P143"/>
    <mergeCell ref="Q143:V143"/>
    <mergeCell ref="AC143:AJ143"/>
    <mergeCell ref="K141:P141"/>
    <mergeCell ref="Q141:V141"/>
    <mergeCell ref="A142:J142"/>
    <mergeCell ref="K142:P142"/>
    <mergeCell ref="Q142:V142"/>
    <mergeCell ref="W142:AB142"/>
    <mergeCell ref="A143:J143"/>
    <mergeCell ref="W143:AB143"/>
    <mergeCell ref="A96:E96"/>
    <mergeCell ref="A99:B99"/>
    <mergeCell ref="G101:L102"/>
    <mergeCell ref="M101:R102"/>
    <mergeCell ref="S101:X102"/>
    <mergeCell ref="Y101:AD102"/>
    <mergeCell ref="AE101:AJ102"/>
    <mergeCell ref="A101:F102"/>
    <mergeCell ref="A103:F103"/>
    <mergeCell ref="G103:L103"/>
    <mergeCell ref="M103:R103"/>
    <mergeCell ref="S103:X103"/>
    <mergeCell ref="Y103:AD103"/>
    <mergeCell ref="AE103:AJ103"/>
    <mergeCell ref="S105:X105"/>
    <mergeCell ref="Y105:AD105"/>
    <mergeCell ref="A104:F104"/>
    <mergeCell ref="G104:L104"/>
    <mergeCell ref="M104:R104"/>
    <mergeCell ref="S104:X104"/>
    <mergeCell ref="Y104:AD104"/>
    <mergeCell ref="AE104:AJ104"/>
    <mergeCell ref="A105:F105"/>
    <mergeCell ref="AE105:AJ105"/>
    <mergeCell ref="G105:L105"/>
    <mergeCell ref="M105:R105"/>
    <mergeCell ref="G106:L106"/>
    <mergeCell ref="M106:R106"/>
    <mergeCell ref="S106:X106"/>
    <mergeCell ref="Y106:AD106"/>
    <mergeCell ref="AE106:AJ106"/>
    <mergeCell ref="A106:F106"/>
    <mergeCell ref="A107:F107"/>
    <mergeCell ref="G107:L107"/>
    <mergeCell ref="M107:R107"/>
    <mergeCell ref="S107:X107"/>
    <mergeCell ref="Y107:AD107"/>
    <mergeCell ref="AE107:AJ107"/>
    <mergeCell ref="S109:X109"/>
    <mergeCell ref="Y109:AD109"/>
    <mergeCell ref="A108:F108"/>
    <mergeCell ref="G108:L108"/>
    <mergeCell ref="M108:R108"/>
    <mergeCell ref="S108:X108"/>
    <mergeCell ref="Y108:AD108"/>
    <mergeCell ref="AE108:AJ108"/>
    <mergeCell ref="A109:F109"/>
    <mergeCell ref="AE109:AJ109"/>
    <mergeCell ref="G109:L109"/>
    <mergeCell ref="M109:R109"/>
    <mergeCell ref="G110:L110"/>
    <mergeCell ref="M110:R110"/>
    <mergeCell ref="S110:X110"/>
    <mergeCell ref="Y110:AD110"/>
    <mergeCell ref="AE110:AJ110"/>
    <mergeCell ref="A110:F110"/>
    <mergeCell ref="G111:L111"/>
    <mergeCell ref="M111:R111"/>
    <mergeCell ref="S111:X111"/>
    <mergeCell ref="Y111:AD111"/>
    <mergeCell ref="AE111:AJ111"/>
    <mergeCell ref="A113:AJ113"/>
    <mergeCell ref="A111:F111"/>
    <mergeCell ref="A115:B115"/>
    <mergeCell ref="K117:AB117"/>
    <mergeCell ref="AC117:AJ118"/>
    <mergeCell ref="K118:P118"/>
    <mergeCell ref="Q118:V118"/>
    <mergeCell ref="W118:AB118"/>
    <mergeCell ref="W120:AB120"/>
    <mergeCell ref="AC120:AJ120"/>
    <mergeCell ref="A117:J118"/>
    <mergeCell ref="A119:J119"/>
    <mergeCell ref="K119:P119"/>
    <mergeCell ref="Q119:V119"/>
    <mergeCell ref="W119:AB119"/>
    <mergeCell ref="AC119:AJ119"/>
    <mergeCell ref="A120:J120"/>
    <mergeCell ref="O85:R85"/>
    <mergeCell ref="S85:W85"/>
    <mergeCell ref="A82:E83"/>
    <mergeCell ref="A84:E84"/>
    <mergeCell ref="F84:J84"/>
    <mergeCell ref="K84:N84"/>
    <mergeCell ref="O84:R84"/>
    <mergeCell ref="S84:W84"/>
    <mergeCell ref="A85:E85"/>
    <mergeCell ref="F86:J86"/>
    <mergeCell ref="K86:N86"/>
    <mergeCell ref="O86:R86"/>
    <mergeCell ref="S86:W86"/>
    <mergeCell ref="X86:AB86"/>
    <mergeCell ref="AC86:AF86"/>
    <mergeCell ref="AG86:AJ86"/>
    <mergeCell ref="AC87:AF87"/>
    <mergeCell ref="AG87:AJ87"/>
    <mergeCell ref="A86:E86"/>
    <mergeCell ref="A87:E87"/>
    <mergeCell ref="F87:J87"/>
    <mergeCell ref="K87:N87"/>
    <mergeCell ref="O87:R87"/>
    <mergeCell ref="S87:W87"/>
    <mergeCell ref="X87:AB87"/>
    <mergeCell ref="AC89:AF89"/>
    <mergeCell ref="AG89:AJ89"/>
    <mergeCell ref="K120:P120"/>
    <mergeCell ref="Q120:V120"/>
    <mergeCell ref="A121:J121"/>
    <mergeCell ref="K121:P121"/>
    <mergeCell ref="Q121:V121"/>
    <mergeCell ref="W121:AB121"/>
    <mergeCell ref="AC121:AJ121"/>
  </mergeCells>
  <printOptions horizontalCentered="1"/>
  <pageMargins bottom="0.35433070866141736" footer="0.0" header="0.0" left="0.5118110236220472" right="0.5118110236220472" top="0.35433070866141736"/>
  <pageSetup paperSize="9" orientation="portrait"/>
  <rowBreaks count="4" manualBreakCount="4">
    <brk man="1"/>
    <brk id="112" man="1"/>
    <brk id="39" man="1"/>
    <brk id="76" man="1"/>
  </rowBreaks>
  <drawing r:id="rId1"/>
</worksheet>
</file>